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C:\Users\e.apakhaeva\Desktop\стат замена\"/>
    </mc:Choice>
  </mc:AlternateContent>
  <xr:revisionPtr revIDLastSave="0" documentId="13_ncr:1_{36193E5F-D645-49A4-8014-16DD187F4C4F}" xr6:coauthVersionLast="47" xr6:coauthVersionMax="47" xr10:uidLastSave="{00000000-0000-0000-0000-000000000000}"/>
  <bookViews>
    <workbookView xWindow="-120" yWindow="-120" windowWidth="24240" windowHeight="13140" tabRatio="92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1"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кв'!$A$1:$AF$24</definedName>
    <definedName name="Z_69687417_BF2D_41EA_9F0C_3ABCA36AC0DF_.wvu.PrintArea" localSheetId="41" hidden="1">'табл 21 кв '!$A$1:$AF$28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кв'!$A$1:$AF$24</definedName>
    <definedName name="Z_CEB12AB2_2B7C_47EA_8993_91B31C172525_.wvu.PrintArea" localSheetId="41" hidden="1">'табл 21 кв '!$A$1:$AF$28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11">'таб 11'!$3:$3</definedName>
    <definedName name="_xlnm.Print_Titles" localSheetId="10">'табл 10'!$2:$3</definedName>
    <definedName name="_xlnm.Print_Titles" localSheetId="33">'табл 13'!$7:$8</definedName>
    <definedName name="_xlnm.Print_Titles" localSheetId="1">'табл 2 '!$5:$6</definedName>
    <definedName name="_xlnm.Print_Titles" localSheetId="42">'табл 22 кв'!$7:$10</definedName>
    <definedName name="_xlnm.Print_Titles" localSheetId="3">'табл 4'!$6:$7</definedName>
    <definedName name="_xlnm.Print_Titles" localSheetId="4">'табл 5'!$8:$9</definedName>
    <definedName name="_xlnm.Print_Titles" localSheetId="7">'табл 8 (дох)'!$6:$7</definedName>
    <definedName name="_xlnm.Print_Titles" localSheetId="8">'табл 8 (расх)'!$5:$6</definedName>
    <definedName name="_xlnm.Print_Titles" localSheetId="9">'табл 9'!$7:$8</definedName>
    <definedName name="занят" localSheetId="12">[0]!Лист1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10'!$A$1:$G$102</definedName>
    <definedName name="_xlnm.Print_Area" localSheetId="12">'табл 12'!$A$1:$G$47</definedName>
    <definedName name="_xlnm.Print_Area" localSheetId="13">'табл 12.1'!$A$1:$G$46</definedName>
    <definedName name="_xlnm.Print_Area" localSheetId="22">'табл 12.10'!$A$1:$G$46</definedName>
    <definedName name="_xlnm.Print_Area" localSheetId="23">'табл 12.11'!$A$1:$G$46</definedName>
    <definedName name="_xlnm.Print_Area" localSheetId="24">'табл 12.12'!$A$1:$G$46</definedName>
    <definedName name="_xlnm.Print_Area" localSheetId="25">'табл 12.13'!$A$1:$G$46</definedName>
    <definedName name="_xlnm.Print_Area" localSheetId="26">'табл 12.14'!$A$1:$G$46</definedName>
    <definedName name="_xlnm.Print_Area" localSheetId="27">'табл 12.15'!$A$1:$G$46</definedName>
    <definedName name="_xlnm.Print_Area" localSheetId="28">'табл 12.16'!$A$1:$G$46</definedName>
    <definedName name="_xlnm.Print_Area" localSheetId="29">'табл 12.17'!$A$1:$G$46</definedName>
    <definedName name="_xlnm.Print_Area" localSheetId="14">'табл 12.2'!$A$1:$H$46</definedName>
    <definedName name="_xlnm.Print_Area" localSheetId="15">'табл 12.3'!$A$1:$G$46</definedName>
    <definedName name="_xlnm.Print_Area" localSheetId="16">'табл 12.4'!$A$1:$G$46</definedName>
    <definedName name="_xlnm.Print_Area" localSheetId="17">'табл 12.5'!$A$1:$G$46</definedName>
    <definedName name="_xlnm.Print_Area" localSheetId="18">'табл 12.6'!$A$1:$G$46</definedName>
    <definedName name="_xlnm.Print_Area" localSheetId="19">'табл 12.7'!$A$1:$H$46</definedName>
    <definedName name="_xlnm.Print_Area" localSheetId="20">'табл 12.8'!$A$1:$G$46</definedName>
    <definedName name="_xlnm.Print_Area" localSheetId="21">'табл 12.9'!$A$1:$G$46</definedName>
    <definedName name="_xlnm.Print_Area" localSheetId="33">'табл 13'!$A$1:$F$72</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кв'!$A$1:$AF$24</definedName>
    <definedName name="_xlnm.Print_Area" localSheetId="41">'табл 21 кв '!$A$1:$AF$28</definedName>
    <definedName name="_xlnm.Print_Area" localSheetId="43">'табл 23'!$A$1:$AL$38</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4'!$A$1:$G$285</definedName>
    <definedName name="_xlnm.Print_Area" localSheetId="4">'табл 5'!$A$1:$E$225</definedName>
    <definedName name="_xlnm.Print_Area" localSheetId="5">'табл 6'!$A$1:$E$33</definedName>
    <definedName name="_xlnm.Print_Area" localSheetId="6">'табл 7'!$A$1:$G$45</definedName>
    <definedName name="_xlnm.Print_Area" localSheetId="7">'табл 8 (дох)'!$A$1:$H$201</definedName>
    <definedName name="_xlnm.Print_Area" localSheetId="8">'табл 8 (расх)'!$A$1:$G$627</definedName>
    <definedName name="_xlnm.Print_Area" localSheetId="9">'табл 9'!$A$1:$E$50</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Феруза Жолдасбаева - Личное представление" guid="{69687417-BF2D-41EA-9F0C-3ABCA36AC0DF}" mergeInterval="0" personalView="1" maximized="1" xWindow="-8" yWindow="-8" windowWidth="1616" windowHeight="876" tabRatio="893" activeSheetId="35"/>
    <customWorkbookView name="bgazdiyeva - Личное представление" guid="{CEB12AB2-2B7C-47EA-8993-91B31C172525}"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1" l="1"/>
  <c r="H8" i="47"/>
  <c r="G8" i="47"/>
  <c r="F8" i="47"/>
  <c r="E8" i="47"/>
  <c r="D8" i="47"/>
  <c r="C8" i="47"/>
  <c r="B8" i="47"/>
  <c r="AC28" i="61"/>
  <c r="AB28" i="61"/>
  <c r="AA28" i="61"/>
  <c r="Z28" i="61"/>
  <c r="Y28" i="61"/>
  <c r="X28" i="61"/>
  <c r="W28" i="61"/>
  <c r="V28" i="61"/>
  <c r="U28" i="61"/>
  <c r="S28" i="61"/>
  <c r="R28" i="61"/>
  <c r="Q28" i="61"/>
  <c r="P28" i="61"/>
  <c r="O28" i="61"/>
  <c r="N28" i="61"/>
  <c r="M28" i="61"/>
  <c r="L28" i="61"/>
  <c r="K28" i="61"/>
  <c r="J28" i="61"/>
  <c r="I28" i="61"/>
  <c r="H28" i="61"/>
  <c r="G28" i="61"/>
  <c r="F28" i="61"/>
  <c r="E28" i="61"/>
  <c r="D28" i="61"/>
  <c r="C28" i="61"/>
  <c r="B28" i="61"/>
  <c r="C27" i="45"/>
  <c r="B27" i="45"/>
  <c r="H18" i="1"/>
  <c r="H16" i="1"/>
  <c r="H20" i="1"/>
  <c r="G30" i="1" l="1"/>
  <c r="G20" i="1"/>
  <c r="G21" i="1" s="1"/>
  <c r="G18" i="1"/>
  <c r="G19" i="1" s="1"/>
  <c r="G16" i="1"/>
  <c r="G17" i="1" s="1"/>
  <c r="G14" i="1"/>
  <c r="G15" i="1" s="1"/>
  <c r="G12" i="1"/>
  <c r="G13" i="1" s="1"/>
  <c r="H19" i="1" l="1"/>
  <c r="H14" i="1" l="1"/>
  <c r="H21" i="1" l="1"/>
  <c r="H17" i="1"/>
  <c r="H15" i="1"/>
  <c r="H12" i="1"/>
  <c r="H13" i="1" s="1"/>
  <c r="T11" i="38" l="1"/>
  <c r="D13" i="1" l="1"/>
  <c r="D15" i="1"/>
  <c r="D17" i="1"/>
  <c r="D19" i="1"/>
  <c r="D21" i="1"/>
  <c r="E21" i="1"/>
  <c r="E19" i="1"/>
  <c r="E17" i="1"/>
  <c r="E15" i="1"/>
  <c r="E13" i="1"/>
  <c r="T16" i="38" l="1"/>
  <c r="T10" i="38" s="1"/>
</calcChain>
</file>

<file path=xl/sharedStrings.xml><?xml version="1.0" encoding="utf-8"?>
<sst xmlns="http://schemas.openxmlformats.org/spreadsheetml/2006/main" count="9595" uniqueCount="3389">
  <si>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</si>
  <si>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</si>
  <si>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</si>
  <si>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</si>
  <si>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</si>
  <si>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</si>
  <si>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</si>
  <si>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</si>
  <si>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</si>
  <si>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</si>
  <si>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</si>
  <si>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</si>
  <si>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</si>
  <si>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</si>
  <si>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</si>
  <si>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</si>
  <si>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</si>
  <si>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</si>
  <si>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</si>
  <si>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</si>
  <si>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</si>
  <si>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</si>
  <si>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</si>
  <si>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</si>
  <si>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</si>
  <si>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</si>
  <si>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</si>
  <si>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</si>
  <si>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</si>
  <si>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</si>
  <si>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</si>
  <si>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</si>
  <si>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</si>
  <si>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</si>
  <si>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</si>
  <si>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</si>
  <si>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</si>
  <si>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</si>
  <si>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</si>
  <si>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</si>
  <si>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</si>
  <si>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</si>
  <si>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</si>
  <si>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</si>
  <si>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</si>
  <si>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</si>
  <si>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</si>
  <si>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</si>
  <si>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</si>
  <si>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</si>
  <si>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</si>
  <si>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</si>
  <si>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</si>
  <si>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</si>
  <si>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</si>
  <si>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</si>
  <si>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</si>
  <si>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</si>
  <si>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</si>
  <si>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</si>
  <si>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</si>
  <si>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</si>
  <si>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</si>
  <si>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</si>
  <si>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</si>
  <si>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</si>
  <si>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</si>
  <si>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</si>
  <si>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</si>
  <si>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</si>
  <si>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</si>
  <si>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</si>
  <si>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</si>
  <si>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</si>
  <si>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</si>
  <si>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</si>
  <si>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</si>
  <si>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</si>
  <si>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</si>
  <si>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</si>
  <si>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</si>
  <si>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</si>
  <si>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</si>
  <si>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</si>
  <si>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</si>
  <si>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</si>
  <si>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</si>
  <si>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</si>
  <si>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</si>
  <si>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</si>
  <si>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</si>
  <si>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</si>
  <si>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</si>
  <si>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</si>
  <si>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</si>
  <si>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</si>
  <si>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</si>
  <si>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</si>
  <si>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</si>
  <si>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</si>
  <si>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</si>
  <si>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</si>
  <si>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</si>
  <si>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</si>
  <si>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</si>
  <si>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</si>
  <si>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</si>
  <si>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</si>
  <si>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</si>
  <si>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</si>
  <si>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</si>
  <si>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</si>
  <si>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</si>
  <si>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</si>
  <si>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</si>
  <si>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</si>
  <si>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</si>
  <si>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</si>
  <si>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</si>
  <si>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</si>
  <si>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</si>
  <si>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</si>
  <si>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</si>
  <si>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</si>
  <si>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</si>
  <si>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</si>
  <si>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</si>
  <si>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</si>
  <si>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</si>
  <si>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</si>
  <si>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</si>
  <si>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</si>
  <si>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</si>
  <si>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</si>
  <si>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</si>
  <si>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</si>
  <si>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</si>
  <si>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</si>
  <si>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</si>
  <si>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</si>
  <si>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</si>
  <si>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</si>
  <si>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</si>
  <si>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</si>
  <si>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</si>
  <si>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</si>
  <si>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</si>
  <si>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</si>
  <si>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</si>
  <si>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</si>
  <si>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</si>
  <si>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</si>
  <si>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</si>
  <si>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</si>
  <si>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</si>
  <si>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</si>
  <si>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</si>
  <si>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</si>
  <si>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</si>
  <si>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</si>
  <si>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</si>
  <si>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</si>
  <si>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</si>
  <si>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</si>
  <si>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</si>
  <si>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</si>
  <si>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</si>
  <si>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</si>
  <si>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</si>
  <si>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</si>
  <si>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</si>
  <si>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</si>
  <si>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</si>
  <si>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</si>
  <si>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</si>
  <si>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</si>
  <si>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</si>
  <si>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</si>
  <si>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</si>
  <si>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</si>
  <si>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</si>
  <si>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</si>
  <si>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</si>
  <si>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</si>
  <si>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</si>
  <si>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</si>
  <si>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</si>
  <si>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</si>
  <si>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</si>
  <si>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</si>
  <si>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</si>
  <si>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</si>
  <si>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</si>
  <si>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</si>
  <si>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</si>
  <si>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</si>
  <si>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</si>
  <si>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</si>
  <si>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</si>
  <si>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</si>
  <si>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</si>
  <si>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</si>
  <si>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</si>
  <si>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</si>
  <si>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</si>
  <si>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</si>
  <si>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</si>
  <si>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</si>
  <si>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</si>
  <si>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</si>
  <si>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</si>
  <si>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</si>
  <si>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</si>
  <si>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</si>
  <si>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</si>
  <si>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</si>
  <si>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</si>
  <si>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</si>
  <si>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</si>
  <si>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</si>
  <si>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</si>
  <si>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</si>
  <si>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</si>
  <si>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</si>
  <si>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</si>
  <si>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</si>
  <si>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</si>
  <si>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</si>
  <si>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</si>
  <si>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</si>
  <si>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</si>
  <si>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</si>
  <si>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</si>
  <si>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</si>
  <si>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</si>
  <si>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</si>
  <si>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</si>
  <si>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</si>
  <si>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</si>
  <si>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</si>
  <si>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</si>
  <si>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</si>
  <si>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</si>
  <si>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</si>
  <si>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</si>
  <si>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</si>
  <si>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</si>
  <si>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</si>
  <si>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</si>
  <si>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</si>
  <si>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</si>
  <si>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</si>
  <si>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</si>
  <si>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</si>
  <si>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</si>
  <si>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</si>
  <si>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</si>
  <si>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</si>
  <si>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</si>
  <si>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</si>
  <si>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</si>
  <si>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</si>
  <si>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</si>
  <si>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</si>
  <si>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</si>
  <si>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</si>
  <si>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</si>
  <si>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</si>
  <si>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</si>
  <si>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</si>
  <si>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</si>
  <si>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</si>
  <si>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</si>
  <si>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</si>
  <si>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</si>
  <si>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</si>
  <si>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</si>
  <si>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</si>
  <si>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</si>
  <si>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</si>
  <si>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</si>
  <si>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</si>
  <si>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</si>
  <si>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</si>
  <si>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</si>
  <si>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</si>
  <si>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</si>
  <si>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</si>
  <si>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</si>
  <si>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</si>
  <si>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</si>
  <si>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</si>
  <si>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</si>
  <si>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</si>
  <si>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</si>
  <si>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</si>
  <si>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</si>
  <si>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</si>
  <si>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</si>
  <si>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</si>
  <si>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</si>
  <si>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</si>
  <si>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</si>
  <si>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</si>
  <si>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</si>
  <si>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</si>
  <si>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</si>
  <si>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</si>
  <si>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</si>
  <si>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</si>
  <si>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</si>
  <si>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</si>
  <si>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</si>
  <si>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</si>
  <si>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</si>
  <si>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</si>
  <si>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</si>
  <si>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</si>
  <si>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</si>
  <si>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</si>
  <si>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</si>
  <si>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</si>
  <si>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</si>
  <si>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</si>
  <si>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</si>
  <si>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</si>
  <si>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</si>
  <si>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</si>
  <si>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</si>
  <si>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</si>
  <si>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</si>
  <si>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</si>
  <si>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</si>
  <si>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</si>
  <si>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</si>
  <si>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</si>
  <si>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</si>
  <si>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</si>
  <si>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</si>
  <si>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</si>
  <si>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</si>
  <si>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</si>
  <si>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</si>
  <si>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</si>
  <si>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</si>
  <si>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</si>
  <si>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</si>
  <si>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</si>
  <si>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</si>
  <si>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</si>
  <si>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</si>
  <si>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</si>
  <si>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</si>
  <si>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</si>
  <si>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</si>
  <si>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</si>
  <si>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</si>
  <si>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</si>
  <si>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</si>
  <si>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</si>
  <si>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</si>
  <si>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</si>
  <si>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</si>
  <si>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</si>
  <si>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</si>
  <si>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</si>
  <si>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</si>
  <si>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</si>
  <si>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</si>
  <si>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</si>
  <si>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</si>
  <si>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</si>
  <si>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</si>
  <si>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</si>
  <si>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</si>
  <si>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</si>
  <si>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</si>
  <si>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</si>
  <si>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</si>
  <si>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</si>
  <si>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</si>
  <si>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</si>
  <si>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</si>
  <si>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</si>
  <si>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</si>
  <si>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</si>
  <si>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</si>
  <si>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</si>
  <si>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</si>
  <si>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</si>
  <si>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</si>
  <si>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</si>
  <si>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</si>
  <si>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</si>
  <si>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</si>
  <si>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</si>
  <si>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</si>
  <si>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</si>
  <si>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</si>
  <si>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</si>
  <si>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</si>
  <si>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</si>
  <si>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</si>
  <si>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</si>
  <si>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</si>
  <si>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</si>
  <si>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</si>
  <si>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</si>
  <si>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</si>
  <si>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</si>
  <si>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</si>
  <si>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</si>
  <si>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</si>
  <si>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</si>
  <si>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</si>
  <si>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</si>
  <si>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</si>
  <si>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</si>
  <si>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</si>
  <si>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</si>
  <si>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</si>
  <si>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</si>
  <si>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</si>
  <si>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</si>
  <si>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</si>
  <si>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</si>
  <si>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</si>
  <si>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</si>
  <si>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</si>
  <si>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</si>
  <si>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</si>
  <si>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</si>
  <si>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</si>
  <si>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</si>
  <si>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</si>
  <si>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</si>
  <si>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</si>
  <si>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</si>
  <si>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</si>
  <si>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</si>
  <si>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</si>
  <si>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</si>
  <si>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</si>
  <si>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</si>
  <si>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</si>
  <si>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</si>
  <si>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</si>
  <si>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</si>
  <si>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</si>
  <si>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</si>
  <si>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</si>
  <si>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</si>
  <si>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</si>
  <si>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</si>
  <si>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</si>
  <si>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</si>
  <si>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</si>
  <si>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</si>
  <si>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</si>
  <si>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</si>
  <si>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</si>
  <si>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</si>
  <si>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</si>
  <si>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</si>
  <si>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</si>
  <si>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</si>
  <si>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</si>
  <si>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</si>
  <si>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</si>
  <si>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</si>
  <si>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</si>
  <si>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</si>
  <si>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</si>
  <si>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</si>
  <si>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</si>
  <si>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</si>
  <si>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</si>
  <si>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</si>
  <si>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</si>
  <si>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</si>
  <si>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</si>
  <si>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</si>
  <si>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</si>
  <si>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</si>
  <si>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</si>
  <si>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</si>
  <si>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</si>
  <si>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</si>
  <si>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</si>
  <si>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</si>
  <si>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</si>
  <si>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</si>
  <si>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</si>
  <si>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</si>
  <si>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</si>
  <si>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</si>
  <si>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</si>
  <si>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</si>
  <si>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</si>
  <si>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</si>
  <si>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</si>
  <si>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</si>
  <si>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</si>
  <si>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</si>
  <si>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</si>
  <si>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</si>
  <si>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</si>
  <si>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</si>
  <si>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</si>
  <si>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</si>
  <si>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</si>
  <si>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</si>
  <si>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</si>
  <si>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</si>
  <si>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</si>
  <si>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</si>
  <si>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</si>
  <si>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</si>
  <si>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</si>
  <si>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</si>
  <si>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</si>
  <si>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</si>
  <si>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</si>
  <si>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</si>
  <si>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</si>
  <si>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</si>
  <si>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</si>
  <si>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</si>
  <si>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</si>
  <si>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</si>
  <si>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</si>
  <si>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</si>
  <si>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</si>
  <si>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</si>
  <si>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</si>
  <si>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</si>
  <si>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</si>
  <si>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</si>
  <si>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</si>
  <si>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</si>
  <si>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</si>
  <si>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</si>
  <si>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</si>
  <si>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</si>
  <si>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</si>
  <si>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</si>
  <si>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</si>
  <si>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</si>
  <si>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</si>
  <si>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</si>
  <si>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</si>
  <si>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</si>
  <si>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</si>
  <si>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</si>
  <si>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</si>
  <si>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</si>
  <si>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</si>
  <si>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</si>
  <si>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</si>
  <si>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</si>
  <si>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</si>
  <si>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</si>
  <si>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</si>
  <si>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</si>
  <si>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</si>
  <si>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</si>
  <si>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</si>
  <si>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</si>
  <si>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</si>
  <si>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</si>
  <si>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</si>
  <si>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</si>
  <si>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</si>
  <si>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</si>
  <si>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</si>
  <si>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</si>
  <si>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</si>
  <si>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</si>
  <si>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</si>
  <si>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</si>
  <si>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</si>
  <si>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</si>
  <si>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</si>
  <si>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</si>
  <si>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</si>
  <si>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</si>
  <si>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</si>
  <si>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</si>
  <si>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</si>
  <si>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</si>
  <si>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</si>
  <si>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</si>
  <si>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</si>
  <si>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</si>
  <si>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</si>
  <si>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</si>
  <si>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</si>
  <si>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</si>
  <si>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</si>
  <si>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</si>
  <si>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</si>
  <si>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</si>
  <si>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</si>
  <si>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</si>
  <si>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</si>
  <si>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</si>
  <si>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</si>
  <si>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</si>
  <si>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</si>
  <si>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</si>
  <si>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</si>
  <si>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</si>
  <si>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</si>
  <si>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</si>
  <si>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</si>
  <si>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</si>
  <si>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</si>
  <si>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</si>
  <si>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</si>
  <si>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</si>
  <si>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</si>
  <si>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</si>
  <si>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</si>
  <si>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</si>
  <si>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</si>
  <si>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</si>
  <si>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</si>
  <si>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</si>
  <si>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</si>
  <si>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</si>
  <si>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</si>
  <si>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</si>
  <si>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</si>
  <si>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</si>
  <si>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</si>
  <si>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</si>
  <si>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</si>
  <si>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</si>
  <si>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</si>
  <si>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</si>
  <si>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</si>
  <si>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</si>
  <si>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</si>
  <si>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</si>
  <si>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</si>
  <si>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</si>
  <si>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</si>
  <si>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</si>
  <si>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</si>
  <si>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</si>
  <si>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</si>
  <si>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</si>
  <si>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</si>
  <si>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</si>
  <si>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</si>
  <si>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</si>
  <si>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</si>
  <si>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</si>
  <si>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</si>
  <si>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</si>
  <si>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</si>
  <si>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</si>
  <si>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</si>
  <si>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</si>
  <si>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</si>
  <si>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</si>
  <si>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</si>
  <si>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</si>
  <si>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</si>
  <si>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</si>
  <si>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</si>
  <si>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</si>
  <si>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</si>
  <si>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</si>
  <si>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</si>
  <si>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</si>
  <si>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</si>
  <si>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</si>
  <si>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</si>
  <si>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</si>
  <si>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</si>
  <si>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</si>
  <si>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</si>
  <si>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</si>
  <si>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</si>
  <si>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</si>
  <si>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</si>
  <si>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</si>
  <si>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</si>
  <si>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</si>
  <si>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</si>
  <si>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</si>
  <si>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</si>
  <si>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</si>
  <si>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</si>
  <si>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</si>
  <si>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</si>
  <si>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</si>
  <si>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</si>
  <si>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</si>
  <si>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</si>
  <si>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</si>
  <si>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</si>
  <si>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</si>
  <si>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</si>
  <si>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</si>
  <si>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</si>
  <si>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</si>
  <si>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</si>
  <si>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</si>
  <si>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</si>
  <si>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</si>
  <si>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</si>
  <si>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</si>
  <si>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</si>
  <si>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</si>
  <si>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</si>
  <si>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</si>
  <si>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</si>
  <si>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</si>
  <si>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Республикалық бюджеттен қаржыландырылатын мемлекеттiк мекемелердің тауарларды (жұмыстарды, қызметтерді) өткізуінен түсетін түсiмдер</t>
  </si>
  <si>
    <t>Республикалық бюджеттен қаржыландырылатын мемлекеттiк мекемелер ұйымдастыратын мемлекеттiк сатып алуды өткiзуден түсетiн ақша түсімі</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</si>
  <si>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</si>
  <si>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</si>
  <si>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</si>
  <si>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</si>
  <si>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</si>
  <si>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</si>
  <si>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</si>
  <si>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</si>
  <si>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</si>
  <si>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</si>
  <si>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</si>
  <si>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</si>
  <si>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</si>
  <si>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</si>
  <si>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</si>
  <si>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</si>
  <si>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</si>
  <si>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</si>
  <si>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</si>
  <si>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</si>
  <si>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</si>
  <si>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</si>
  <si>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</si>
  <si>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</si>
  <si>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</si>
  <si>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</si>
  <si>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</si>
  <si>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</si>
  <si>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</si>
  <si>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</si>
  <si>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</si>
  <si>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</si>
  <si>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</si>
  <si>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</si>
  <si>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</si>
  <si>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</si>
  <si>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</si>
  <si>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</si>
  <si>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</si>
  <si>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</si>
  <si>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</si>
  <si>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</si>
  <si>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</si>
  <si>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</si>
  <si>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</si>
  <si>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</si>
  <si>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</si>
  <si>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</si>
  <si>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</si>
  <si>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</si>
  <si>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</si>
  <si>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</si>
  <si>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</si>
  <si>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</si>
  <si>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</si>
  <si>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</si>
  <si>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</si>
  <si>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</si>
  <si>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</si>
  <si>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</si>
  <si>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</si>
  <si>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</si>
  <si>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</si>
  <si>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</si>
  <si>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</si>
  <si>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</si>
  <si>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</si>
  <si>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</si>
  <si>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</si>
  <si>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</si>
  <si>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</si>
  <si>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</si>
  <si>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</si>
  <si>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</si>
  <si>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</si>
  <si>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</si>
  <si>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</si>
  <si>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</si>
  <si>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</si>
  <si>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</si>
  <si>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</si>
  <si>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</si>
  <si>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</si>
  <si>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</si>
  <si>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</si>
  <si>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</si>
  <si>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</si>
  <si>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</si>
  <si>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</si>
  <si>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</si>
  <si>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</si>
  <si>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</si>
  <si>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</si>
  <si>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</si>
  <si>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</si>
  <si>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</si>
  <si>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</si>
  <si>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</si>
  <si>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</si>
  <si>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</si>
  <si>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</si>
  <si>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</si>
  <si>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</si>
  <si>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</si>
  <si>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</si>
  <si>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</si>
  <si>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</si>
  <si>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</si>
  <si>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</si>
  <si>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</si>
  <si>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</si>
  <si>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</si>
  <si>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</si>
  <si>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</si>
  <si>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</si>
  <si>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</si>
  <si>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</si>
  <si>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</si>
  <si>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</si>
  <si>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</si>
  <si>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</si>
  <si>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</si>
  <si>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</si>
  <si>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</si>
  <si>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</si>
  <si>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</si>
  <si>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</si>
  <si>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</si>
  <si>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</si>
  <si>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</si>
  <si>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</si>
  <si>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</si>
  <si>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</si>
  <si>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</si>
  <si>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</si>
  <si>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</si>
  <si>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</si>
  <si>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</si>
  <si>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</si>
  <si>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</si>
  <si>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</si>
  <si>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</si>
  <si>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</si>
  <si>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</si>
  <si>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</si>
  <si>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</si>
  <si>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</si>
  <si>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</si>
  <si>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</si>
  <si>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</si>
  <si>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</si>
  <si>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</si>
  <si>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</si>
  <si>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</si>
  <si>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</si>
  <si>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</si>
  <si>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</si>
  <si>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</si>
  <si>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</si>
  <si>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</si>
  <si>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</si>
  <si>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</si>
  <si>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</si>
  <si>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</si>
  <si>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</si>
  <si>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</si>
  <si>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</si>
  <si>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</si>
  <si>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</si>
  <si>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</si>
  <si>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</si>
  <si>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</si>
  <si>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</si>
  <si>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</si>
  <si>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</si>
  <si>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</si>
  <si>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</si>
  <si>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</si>
  <si>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</si>
  <si>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</si>
  <si>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</si>
  <si>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</si>
  <si>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</si>
  <si>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</si>
  <si>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</si>
  <si>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</si>
  <si>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</si>
  <si>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</si>
  <si>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</si>
  <si>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</si>
  <si>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</si>
  <si>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</si>
  <si>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</si>
  <si>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</si>
  <si>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</si>
  <si>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</si>
  <si>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</si>
  <si>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</si>
  <si>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</si>
  <si>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</si>
  <si>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</si>
  <si>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</si>
  <si>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</si>
  <si>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</si>
  <si>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</si>
  <si>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</si>
  <si>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</si>
  <si>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</si>
  <si>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</si>
  <si>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</si>
  <si>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</si>
  <si>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</si>
  <si>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</si>
  <si>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</si>
  <si>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</si>
  <si>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</si>
  <si>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</si>
  <si>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</si>
  <si>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</si>
  <si>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</si>
  <si>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</si>
  <si>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</si>
  <si>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</si>
  <si>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</si>
  <si>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</si>
  <si>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</si>
  <si>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</si>
  <si>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</si>
  <si>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</si>
  <si>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</si>
  <si>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</si>
  <si>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</si>
  <si>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</si>
  <si>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</si>
  <si>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</si>
  <si>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</si>
  <si>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</si>
  <si>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</si>
  <si>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</si>
  <si>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</si>
  <si>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</si>
  <si>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</si>
  <si>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</si>
  <si>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</si>
  <si>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</si>
  <si>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</si>
  <si>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</si>
  <si>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</si>
  <si>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</si>
  <si>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</si>
  <si>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</si>
  <si>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</si>
  <si>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</si>
  <si>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</si>
  <si>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</si>
  <si>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</si>
  <si>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</si>
  <si>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</si>
  <si>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</si>
  <si>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</si>
  <si>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</si>
  <si>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</si>
  <si>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</si>
  <si>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</si>
  <si>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</si>
  <si>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</si>
  <si>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</si>
  <si>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</si>
  <si>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</si>
  <si>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</si>
  <si>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</si>
  <si>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</si>
  <si>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</si>
  <si>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</si>
  <si>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</si>
  <si>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</si>
  <si>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</si>
  <si>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</si>
  <si>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</si>
  <si>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</si>
  <si>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</si>
  <si>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</si>
  <si>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</si>
  <si>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</si>
  <si>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Коммуналдық меншіктегі акциялардың мемлекеттік пакетіне берілетін дивидендтер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</si>
  <si>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</si>
  <si>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</si>
  <si>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</si>
  <si>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</si>
  <si>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</si>
  <si>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</si>
  <si>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</si>
  <si>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</si>
  <si>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</si>
  <si>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</si>
  <si>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</si>
  <si>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</si>
  <si>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</si>
  <si>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</si>
  <si>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</si>
  <si>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</si>
  <si>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</si>
  <si>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</si>
  <si>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</si>
  <si>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</si>
  <si>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</si>
  <si>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</si>
  <si>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</si>
  <si>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</si>
  <si>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</si>
  <si>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</si>
  <si>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</si>
  <si>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</si>
  <si>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</si>
  <si>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</si>
  <si>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</si>
  <si>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</si>
  <si>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</si>
  <si>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</si>
  <si>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</si>
  <si>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</si>
  <si>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</si>
  <si>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</si>
  <si>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</si>
  <si>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</si>
  <si>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</si>
  <si>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</si>
  <si>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</si>
  <si>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</si>
  <si>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</si>
  <si>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</si>
  <si>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</si>
  <si>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</si>
  <si>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</si>
  <si>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</si>
  <si>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</si>
  <si>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</si>
  <si>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</si>
  <si>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</si>
  <si>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</si>
  <si>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</si>
  <si>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</si>
  <si>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</si>
  <si>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</si>
  <si>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</si>
  <si>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</si>
  <si>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</si>
  <si>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</si>
  <si>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</si>
  <si>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</si>
  <si>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</si>
  <si>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</si>
  <si>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</si>
  <si>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</si>
  <si>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</si>
  <si>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</si>
  <si>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</si>
  <si>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</si>
  <si>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</si>
  <si>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</si>
  <si>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</si>
  <si>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</si>
  <si>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</si>
  <si>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</si>
  <si>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</si>
  <si>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</si>
  <si>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</si>
  <si>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</si>
  <si>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</si>
  <si>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</si>
  <si>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</si>
  <si>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</si>
  <si>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</si>
  <si>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</si>
  <si>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</si>
  <si>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</si>
  <si>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</si>
  <si>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</si>
  <si>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</si>
  <si>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</si>
  <si>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</si>
  <si>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</si>
  <si>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</si>
  <si>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</si>
  <si>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</si>
  <si>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</si>
  <si>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</si>
  <si>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</si>
  <si>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</si>
  <si>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</si>
  <si>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</si>
  <si>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</si>
  <si>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</si>
  <si>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</si>
  <si>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</si>
  <si>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</si>
  <si>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</si>
  <si>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</si>
  <si>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</si>
  <si>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</si>
  <si>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</si>
  <si>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</si>
  <si>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</si>
  <si>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</si>
  <si>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</si>
  <si>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</si>
  <si>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</si>
  <si>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</si>
  <si>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</si>
  <si>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</si>
  <si>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</si>
  <si>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</si>
  <si>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</si>
  <si>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</si>
  <si>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</si>
  <si>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</si>
  <si>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</si>
  <si>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</si>
  <si>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</si>
  <si>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</si>
  <si>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</si>
  <si>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</si>
  <si>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</si>
  <si>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</si>
  <si>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</si>
  <si>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</si>
  <si>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</si>
  <si>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</si>
  <si>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</si>
  <si>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</si>
  <si>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</si>
  <si>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</si>
  <si>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</si>
  <si>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</si>
  <si>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</si>
  <si>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</si>
  <si>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</si>
  <si>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</si>
  <si>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</si>
  <si>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</si>
  <si>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</si>
  <si>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</si>
  <si>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</si>
  <si>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</si>
  <si>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</si>
  <si>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</si>
  <si>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</si>
  <si>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</si>
  <si>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</si>
  <si>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</si>
  <si>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</si>
  <si>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</si>
  <si>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</si>
  <si>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</si>
  <si>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</si>
  <si>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</si>
  <si>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</si>
  <si>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</si>
  <si>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</si>
  <si>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</si>
  <si>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</si>
  <si>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</si>
  <si>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</si>
  <si>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</si>
  <si>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</si>
  <si>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</si>
  <si>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</si>
  <si>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</si>
  <si>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</si>
  <si>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</si>
  <si>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</si>
  <si>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</si>
  <si>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</si>
  <si>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</si>
  <si>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</si>
  <si>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</si>
  <si>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</si>
  <si>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</si>
  <si>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</si>
  <si>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</si>
  <si>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</si>
  <si>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</si>
  <si>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</si>
  <si>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</si>
  <si>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</si>
  <si>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</si>
  <si>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</si>
  <si>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</si>
  <si>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</si>
  <si>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</si>
  <si>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</si>
  <si>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</si>
  <si>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</si>
  <si>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</si>
  <si>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</si>
  <si>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</si>
  <si>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</si>
  <si>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</si>
  <si>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</si>
  <si>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</si>
  <si>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</si>
  <si>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</si>
  <si>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</si>
  <si>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</si>
  <si>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</si>
  <si>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</si>
  <si>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</si>
  <si>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</si>
  <si>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</si>
  <si>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</si>
  <si>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</si>
  <si>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</si>
  <si>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</si>
  <si>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</si>
  <si>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</si>
  <si>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</si>
  <si>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</si>
  <si>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</si>
  <si>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</si>
  <si>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</si>
  <si>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</si>
  <si>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</si>
  <si>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</si>
  <si>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</si>
  <si>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</si>
  <si>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</si>
  <si>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</si>
  <si>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</si>
  <si>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</si>
  <si>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</si>
  <si>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</si>
  <si>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</si>
  <si>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</si>
  <si>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</si>
  <si>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</si>
  <si>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</si>
  <si>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</si>
  <si>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</si>
  <si>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</si>
  <si>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</si>
  <si>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</si>
  <si>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</si>
  <si>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</si>
  <si>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</si>
  <si>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</si>
  <si>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</si>
  <si>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</si>
  <si>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</si>
  <si>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</si>
  <si>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</si>
  <si>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</si>
  <si>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</si>
  <si>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</si>
  <si>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</si>
  <si>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</si>
  <si>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</si>
  <si>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</si>
  <si>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</si>
  <si>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</si>
  <si>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</si>
  <si>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</si>
  <si>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</si>
  <si>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</si>
  <si>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</si>
  <si>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</si>
  <si>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</si>
  <si>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бюджетке төленетін мемлекеттік баж
</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</si>
  <si>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</si>
  <si>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</si>
  <si>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</si>
  <si>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</si>
  <si>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</si>
  <si>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</si>
  <si>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</si>
  <si>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</si>
  <si>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</si>
  <si>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</si>
  <si>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</si>
  <si>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Жергілікті бюджеттен қаржыландырылатын мемлекеттік мекемелердің тауарларды (жұмыстарды, қызметтерді) өткізуінен түсетінтүсімдер</t>
  </si>
  <si>
    <t>Поступления от реализации товаров (работ, услуг), предоставляемых государственными  учреждениями, финансируемыми из местного бюджета</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</si>
  <si>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</si>
  <si>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</si>
  <si>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</si>
  <si>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</si>
  <si>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</si>
  <si>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</si>
  <si>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</si>
  <si>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</si>
  <si>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</si>
  <si>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</si>
  <si>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</si>
  <si>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</si>
  <si>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</si>
  <si>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</si>
  <si>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</si>
  <si>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</si>
  <si>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</si>
  <si>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</si>
  <si>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</si>
  <si>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</si>
  <si>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</si>
  <si>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</si>
  <si>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</si>
  <si>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</si>
  <si>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</si>
  <si>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</si>
  <si>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</si>
  <si>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</si>
  <si>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</si>
  <si>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</si>
  <si>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</si>
  <si>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</si>
  <si>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</si>
  <si>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</si>
  <si>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</si>
  <si>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</si>
  <si>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</si>
  <si>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</si>
  <si>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</si>
  <si>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</si>
  <si>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</si>
  <si>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</si>
  <si>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</si>
  <si>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</si>
  <si>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</si>
  <si>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</si>
  <si>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</si>
  <si>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</si>
  <si>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</si>
  <si>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</si>
  <si>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</si>
  <si>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</si>
  <si>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</si>
  <si>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</si>
  <si>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</si>
  <si>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</si>
  <si>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</si>
  <si>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</si>
  <si>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</si>
  <si>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</si>
  <si>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</si>
  <si>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</si>
  <si>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</si>
  <si>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</si>
  <si>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</si>
  <si>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</si>
  <si>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</si>
  <si>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</si>
  <si>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</si>
  <si>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</si>
  <si>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</si>
  <si>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</si>
  <si>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</si>
  <si>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</si>
  <si>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</si>
  <si>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</si>
  <si>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</si>
  <si>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</si>
  <si>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</si>
  <si>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</si>
  <si>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</si>
  <si>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</si>
  <si>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</si>
  <si>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</si>
  <si>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</si>
  <si>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</si>
  <si>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</si>
  <si>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</si>
  <si>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</si>
  <si>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</si>
  <si>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</si>
  <si>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</si>
  <si>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</si>
  <si>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</si>
  <si>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</si>
  <si>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</si>
  <si>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</si>
  <si>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</si>
  <si>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</si>
  <si>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</si>
  <si>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</si>
  <si>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</si>
  <si>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</si>
  <si>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</si>
  <si>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</si>
  <si>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</si>
  <si>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</si>
  <si>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</si>
  <si>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</si>
  <si>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</si>
  <si>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</si>
  <si>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</si>
  <si>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</si>
  <si>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</si>
  <si>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</si>
  <si>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</si>
  <si>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</si>
  <si>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</si>
  <si>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</si>
  <si>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</si>
  <si>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</si>
  <si>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</si>
  <si>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</si>
  <si>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</si>
  <si>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</si>
  <si>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</si>
  <si>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</si>
  <si>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</si>
  <si>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</si>
  <si>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</si>
  <si>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</si>
  <si>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</si>
  <si>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</si>
  <si>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</si>
  <si>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</si>
  <si>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</si>
  <si>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</si>
  <si>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</si>
  <si>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</si>
  <si>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</si>
  <si>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</si>
  <si>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</si>
  <si>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</si>
  <si>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</si>
  <si>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</si>
  <si>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</si>
  <si>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</si>
  <si>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</si>
  <si>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</si>
  <si>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</si>
  <si>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</si>
  <si>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</si>
  <si>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</si>
  <si>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</si>
  <si>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</si>
  <si>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</si>
  <si>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</si>
  <si>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</si>
  <si>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</si>
  <si>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</si>
  <si>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</si>
  <si>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</si>
  <si>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</si>
  <si>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</si>
  <si>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</si>
  <si>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</si>
  <si>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</si>
  <si>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</si>
  <si>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</si>
  <si>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</si>
  <si>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</si>
  <si>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</si>
  <si>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</si>
  <si>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</si>
  <si>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</si>
  <si>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</si>
  <si>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</si>
  <si>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</si>
  <si>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</si>
  <si>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</si>
  <si>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</si>
  <si>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</si>
  <si>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</si>
  <si>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</si>
  <si>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</si>
  <si>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</si>
  <si>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</si>
  <si>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</si>
  <si>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</si>
  <si>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</si>
  <si>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</si>
  <si>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</si>
  <si>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</si>
  <si>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</si>
  <si>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</si>
  <si>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</si>
  <si>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</si>
  <si>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</si>
  <si>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</si>
  <si>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</si>
  <si>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</si>
  <si>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</si>
  <si>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</si>
  <si>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</si>
  <si>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</si>
  <si>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</si>
  <si>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</si>
  <si>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</si>
  <si>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</si>
  <si>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</si>
  <si>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</si>
  <si>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</si>
  <si>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</si>
  <si>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</si>
  <si>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</si>
  <si>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</si>
  <si>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</si>
  <si>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</si>
  <si>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</si>
  <si>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</si>
  <si>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</si>
  <si>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</si>
  <si>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</si>
  <si>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</si>
  <si>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</si>
  <si>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</si>
  <si>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</si>
  <si>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</si>
  <si>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</si>
  <si>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</si>
  <si>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</si>
  <si>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</si>
  <si>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</si>
  <si>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</si>
  <si>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</si>
  <si>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</si>
  <si>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</si>
  <si>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</si>
  <si>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</si>
  <si>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</si>
  <si>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</si>
  <si>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</si>
  <si>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</si>
  <si>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</si>
  <si>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</si>
  <si>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</si>
  <si>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</si>
  <si>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</si>
  <si>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</si>
  <si>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</si>
  <si>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</si>
  <si>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</si>
  <si>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</si>
  <si>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</si>
  <si>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</si>
  <si>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</si>
  <si>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</si>
  <si>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</si>
  <si>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</si>
  <si>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</si>
  <si>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</si>
  <si>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</si>
  <si>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</si>
  <si>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</si>
  <si>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</si>
  <si>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</si>
  <si>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</si>
  <si>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</si>
  <si>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</si>
  <si>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</si>
  <si>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</si>
  <si>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</si>
  <si>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</si>
  <si>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</si>
  <si>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</si>
  <si>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</si>
  <si>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</si>
  <si>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</si>
  <si>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</si>
  <si>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</si>
  <si>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</si>
  <si>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</si>
  <si>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</si>
  <si>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</si>
  <si>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</si>
  <si>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</si>
  <si>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</si>
  <si>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</si>
  <si>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</si>
  <si>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</si>
  <si>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</si>
  <si>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</si>
  <si>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</si>
  <si>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</si>
  <si>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</si>
  <si>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</si>
  <si>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</si>
  <si>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</si>
  <si>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</si>
  <si>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</si>
  <si>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</si>
  <si>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</si>
  <si>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</si>
  <si>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</si>
  <si>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</si>
  <si>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</si>
  <si>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</si>
  <si>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</si>
  <si>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</si>
  <si>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</si>
  <si>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</si>
  <si>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</si>
  <si>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</si>
  <si>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</si>
  <si>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</si>
  <si>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</si>
  <si>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</si>
  <si>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</si>
  <si>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</si>
  <si>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</si>
  <si>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</si>
  <si>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</si>
  <si>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</si>
  <si>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</si>
  <si>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</si>
  <si>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</si>
  <si>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</si>
  <si>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</si>
  <si>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</si>
  <si>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</si>
  <si>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</si>
  <si>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</si>
  <si>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</si>
  <si>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</si>
  <si>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</si>
  <si>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</si>
  <si>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</si>
  <si>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</si>
  <si>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</si>
  <si>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</si>
  <si>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</si>
  <si>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</si>
  <si>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</si>
  <si>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</si>
  <si>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</si>
  <si>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</si>
  <si>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</si>
  <si>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</si>
  <si>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</si>
  <si>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</si>
  <si>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</si>
  <si>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</si>
  <si>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</si>
  <si>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</si>
  <si>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</si>
  <si>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</si>
  <si>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</si>
  <si>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</si>
  <si>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</si>
  <si>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</si>
  <si>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</si>
  <si>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</si>
  <si>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</si>
  <si>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</si>
  <si>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</si>
  <si>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</si>
  <si>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</si>
  <si>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</si>
  <si>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</si>
  <si>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</si>
  <si>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</si>
  <si>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</si>
  <si>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</si>
  <si>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</si>
  <si>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</si>
  <si>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</si>
  <si>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</si>
  <si>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</si>
  <si>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Мұнай секторы ұйымдарынан түсетін түсімдерді қоспағанда, Қазақстан Республикасы Бас прокуратурасы, оның республикалық бюджеттен қаржыландырылатын оның аумақтық бөлімшелері салатынәкімшілік айыппұлдар, өсімпұлдар, санкциялар, өндіріп алулар</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</si>
  <si>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</si>
  <si>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</si>
  <si>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</si>
  <si>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</si>
  <si>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</si>
  <si>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</si>
  <si>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</si>
  <si>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</si>
  <si>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</si>
  <si>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</si>
  <si>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</si>
  <si>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</si>
  <si>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</si>
  <si>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</si>
  <si>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</si>
  <si>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</si>
  <si>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</si>
  <si>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</si>
  <si>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</si>
  <si>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</si>
  <si>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</si>
  <si>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</si>
  <si>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</si>
  <si>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</si>
  <si>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</si>
  <si>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</si>
  <si>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</si>
  <si>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</si>
  <si>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</si>
  <si>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</si>
  <si>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</si>
  <si>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</si>
  <si>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</si>
  <si>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</si>
  <si>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</si>
  <si>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</si>
  <si>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</si>
  <si>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</si>
  <si>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</si>
  <si>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</si>
  <si>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</si>
  <si>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</si>
  <si>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</si>
  <si>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</si>
  <si>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</si>
  <si>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</si>
  <si>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</si>
  <si>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</si>
  <si>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</si>
  <si>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</si>
  <si>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</si>
  <si>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</si>
  <si>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</si>
  <si>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</si>
  <si>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</si>
  <si>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</si>
  <si>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</si>
  <si>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</si>
  <si>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</si>
  <si>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</si>
  <si>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</si>
  <si>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</si>
  <si>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</si>
  <si>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</si>
  <si>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</si>
  <si>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</si>
  <si>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</si>
  <si>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</si>
  <si>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</si>
  <si>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</si>
  <si>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</si>
  <si>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</si>
  <si>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</si>
  <si>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</si>
  <si>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</si>
  <si>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</si>
  <si>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</si>
  <si>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</si>
  <si>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</si>
  <si>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</si>
  <si>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</si>
  <si>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</si>
  <si>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</si>
  <si>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</si>
  <si>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</si>
  <si>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</si>
  <si>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</si>
  <si>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</si>
  <si>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</si>
  <si>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</si>
  <si>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</si>
  <si>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</si>
  <si>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</si>
  <si>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</si>
  <si>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</si>
  <si>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</si>
  <si>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</si>
  <si>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</si>
  <si>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</si>
  <si>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</si>
  <si>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</si>
  <si>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</si>
  <si>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</si>
  <si>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</si>
  <si>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</si>
  <si>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</si>
  <si>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</si>
  <si>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</si>
  <si>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</si>
  <si>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</si>
  <si>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</si>
  <si>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</si>
  <si>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</si>
  <si>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</si>
  <si>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</si>
  <si>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</si>
  <si>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</si>
  <si>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</si>
  <si>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</si>
  <si>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</si>
  <si>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</si>
  <si>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</si>
  <si>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</si>
  <si>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</si>
  <si>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</si>
  <si>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</si>
  <si>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</si>
  <si>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</si>
  <si>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</si>
  <si>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</si>
  <si>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</si>
  <si>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</si>
  <si>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</si>
  <si>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</si>
  <si>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</si>
  <si>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</si>
  <si>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</si>
  <si>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</si>
  <si>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</si>
  <si>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</si>
  <si>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</si>
  <si>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</si>
  <si>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</si>
  <si>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</si>
  <si>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</si>
  <si>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</si>
  <si>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</si>
  <si>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</si>
  <si>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</si>
  <si>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</si>
  <si>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</si>
  <si>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</si>
  <si>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</si>
  <si>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</si>
  <si>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</si>
  <si>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</si>
  <si>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</si>
  <si>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</si>
  <si>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</si>
  <si>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</si>
  <si>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</si>
  <si>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</si>
  <si>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</si>
  <si>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</si>
  <si>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</si>
  <si>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</si>
  <si>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</si>
  <si>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</si>
  <si>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</si>
  <si>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</si>
  <si>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</si>
  <si>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</si>
  <si>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</si>
  <si>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</si>
  <si>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</si>
  <si>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</si>
  <si>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</si>
  <si>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</si>
  <si>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</si>
  <si>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</si>
  <si>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</si>
  <si>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</si>
  <si>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</si>
  <si>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</si>
  <si>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</si>
  <si>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</si>
  <si>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</si>
  <si>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</si>
  <si>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</si>
  <si>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</si>
  <si>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</si>
  <si>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</si>
  <si>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</si>
  <si>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</si>
  <si>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</si>
  <si>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</si>
  <si>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</si>
  <si>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</si>
  <si>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</si>
  <si>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</si>
  <si>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</si>
  <si>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</si>
  <si>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</si>
  <si>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</si>
  <si>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</si>
  <si>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</si>
  <si>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</si>
  <si>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</si>
  <si>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</si>
  <si>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</si>
  <si>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</si>
  <si>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</si>
  <si>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</si>
  <si>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</si>
  <si>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</si>
  <si>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</si>
  <si>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</si>
  <si>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</si>
  <si>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</si>
  <si>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</si>
  <si>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</si>
  <si>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</si>
  <si>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</si>
  <si>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</si>
  <si>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</si>
  <si>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</si>
  <si>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</si>
  <si>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</si>
  <si>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</si>
  <si>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</si>
  <si>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</si>
  <si>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</si>
  <si>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</si>
  <si>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</si>
  <si>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</si>
  <si>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</si>
  <si>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</si>
  <si>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</si>
  <si>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</si>
  <si>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</si>
  <si>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</si>
  <si>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</si>
  <si>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</si>
  <si>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</si>
  <si>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</si>
  <si>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</si>
  <si>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</si>
  <si>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</si>
  <si>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</si>
  <si>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</si>
  <si>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</si>
  <si>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</si>
  <si>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</si>
  <si>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</si>
  <si>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</si>
  <si>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</si>
  <si>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</si>
  <si>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</si>
  <si>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</si>
  <si>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</si>
  <si>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</si>
  <si>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</si>
  <si>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</si>
  <si>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</si>
  <si>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</si>
  <si>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</si>
  <si>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</si>
  <si>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</si>
  <si>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</si>
  <si>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</si>
  <si>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</si>
  <si>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</si>
  <si>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</si>
  <si>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</si>
  <si>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</si>
  <si>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</si>
  <si>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</si>
  <si>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</si>
  <si>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</si>
  <si>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</si>
  <si>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</si>
  <si>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</si>
  <si>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</si>
  <si>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</si>
  <si>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</si>
  <si>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</si>
  <si>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</si>
  <si>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</si>
  <si>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</si>
  <si>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</si>
  <si>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</si>
  <si>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</si>
  <si>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</si>
  <si>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</si>
  <si>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</si>
  <si>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</si>
  <si>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</si>
  <si>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</si>
  <si>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</si>
  <si>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</si>
  <si>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</si>
  <si>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</si>
  <si>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</si>
  <si>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</si>
  <si>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</si>
  <si>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</si>
  <si>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</si>
  <si>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</si>
  <si>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</si>
  <si>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</si>
  <si>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</si>
  <si>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</si>
  <si>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</si>
  <si>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</si>
  <si>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</si>
  <si>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</si>
  <si>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</si>
  <si>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</si>
  <si>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</si>
  <si>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</si>
  <si>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</si>
  <si>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</si>
  <si>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</si>
  <si>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</si>
  <si>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</si>
  <si>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</si>
  <si>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</si>
  <si>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</si>
  <si>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</si>
  <si>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</si>
  <si>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</si>
  <si>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</si>
  <si>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</si>
  <si>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</si>
  <si>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</si>
  <si>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</si>
  <si>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</si>
  <si>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</si>
  <si>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</si>
  <si>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</si>
  <si>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</si>
  <si>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</si>
  <si>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</si>
  <si>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</si>
  <si>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</si>
  <si>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</si>
  <si>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</si>
  <si>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</si>
  <si>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</si>
  <si>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</si>
  <si>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</si>
  <si>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</si>
  <si>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</si>
  <si>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</si>
  <si>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</si>
  <si>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</si>
  <si>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</si>
  <si>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</si>
  <si>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</si>
  <si>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</si>
  <si>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</si>
  <si>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</si>
  <si>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</si>
  <si>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</si>
  <si>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</si>
  <si>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</si>
  <si>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</si>
  <si>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</si>
  <si>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</si>
  <si>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</si>
  <si>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</si>
  <si>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</si>
  <si>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</si>
  <si>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</si>
  <si>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</si>
  <si>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</si>
  <si>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</si>
  <si>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</si>
  <si>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</si>
  <si>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</si>
  <si>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</si>
  <si>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</si>
  <si>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</si>
  <si>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</si>
  <si>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</si>
  <si>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</si>
  <si>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</si>
  <si>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</si>
  <si>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</si>
  <si>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</si>
  <si>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</si>
  <si>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</si>
  <si>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</si>
  <si>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</si>
  <si>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</si>
  <si>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</si>
  <si>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</si>
  <si>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</si>
  <si>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</si>
  <si>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</si>
  <si>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</si>
  <si>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</si>
  <si>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</si>
  <si>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</si>
  <si>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</si>
  <si>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</si>
  <si>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</si>
  <si>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</si>
  <si>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</si>
  <si>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</si>
  <si>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</si>
  <si>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</si>
  <si>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</si>
  <si>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</si>
  <si>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</si>
  <si>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</si>
  <si>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</si>
  <si>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</si>
  <si>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</si>
  <si>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</si>
  <si>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</si>
  <si>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</si>
  <si>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</si>
  <si>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</si>
  <si>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</si>
  <si>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</si>
  <si>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</si>
  <si>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</si>
  <si>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</si>
  <si>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</si>
  <si>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</si>
  <si>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</si>
  <si>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</si>
  <si>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</si>
  <si>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</si>
  <si>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</si>
  <si>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</si>
  <si>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</si>
  <si>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</si>
  <si>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</si>
  <si>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</si>
  <si>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</si>
  <si>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</si>
  <si>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</si>
  <si>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</si>
  <si>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</si>
  <si>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</si>
  <si>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</si>
  <si>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</si>
  <si>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</si>
  <si>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</si>
  <si>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</si>
  <si>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</si>
  <si>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</si>
  <si>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</si>
  <si>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</si>
  <si>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</si>
  <si>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</si>
  <si>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</si>
  <si>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</si>
  <si>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</si>
  <si>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</si>
  <si>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</si>
  <si>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</si>
  <si>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</si>
  <si>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</si>
  <si>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</si>
  <si>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</si>
  <si>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</si>
  <si>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</si>
  <si>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</si>
  <si>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</si>
  <si>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</si>
  <si>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</si>
  <si>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</si>
  <si>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</si>
  <si>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</si>
  <si>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</si>
  <si>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</si>
  <si>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</si>
  <si>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</si>
  <si>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</si>
  <si>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</si>
  <si>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</si>
  <si>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</si>
  <si>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</si>
  <si>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</si>
  <si>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</si>
  <si>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</si>
  <si>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</si>
  <si>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</si>
  <si>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</si>
  <si>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</si>
  <si>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</si>
  <si>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</si>
  <si>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</si>
  <si>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</si>
  <si>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</si>
  <si>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</si>
  <si>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</si>
  <si>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</si>
  <si>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</si>
  <si>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</si>
  <si>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</si>
  <si>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</si>
  <si>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</si>
  <si>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</si>
  <si>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</si>
  <si>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</si>
  <si>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</si>
  <si>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</si>
  <si>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</si>
  <si>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</si>
  <si>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</si>
  <si>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</si>
  <si>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</si>
  <si>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</si>
  <si>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</si>
  <si>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</si>
  <si>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</si>
  <si>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</si>
  <si>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</si>
  <si>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</si>
  <si>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</si>
  <si>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</si>
  <si>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</si>
  <si>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</si>
  <si>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</si>
  <si>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</si>
  <si>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</si>
  <si>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</si>
  <si>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</si>
  <si>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</si>
  <si>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</si>
  <si>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</si>
  <si>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</si>
  <si>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</si>
  <si>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</si>
  <si>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</si>
  <si>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</si>
  <si>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</si>
  <si>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</si>
  <si>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</si>
  <si>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</si>
  <si>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</si>
  <si>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</si>
  <si>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</si>
  <si>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</si>
  <si>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</si>
  <si>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</si>
  <si>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</si>
  <si>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</si>
  <si>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</si>
  <si>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</si>
  <si>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</si>
  <si>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</si>
  <si>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</si>
  <si>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</si>
  <si>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</si>
  <si>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</si>
  <si>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</si>
  <si>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</si>
  <si>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</si>
  <si>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</si>
  <si>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</si>
  <si>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</si>
  <si>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</si>
  <si>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</si>
  <si>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</si>
  <si>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</si>
  <si>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</si>
  <si>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</si>
  <si>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</si>
  <si>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</si>
  <si>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</si>
  <si>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</si>
  <si>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</si>
  <si>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</si>
  <si>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</si>
  <si>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</si>
  <si>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</si>
  <si>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</si>
  <si>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</si>
  <si>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</si>
  <si>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</si>
  <si>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</si>
  <si>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</si>
  <si>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</si>
  <si>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</si>
  <si>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</si>
  <si>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</si>
  <si>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</si>
  <si>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</si>
  <si>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</si>
  <si>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</si>
  <si>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</si>
  <si>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</si>
  <si>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</si>
  <si>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</si>
  <si>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</si>
  <si>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</si>
  <si>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</si>
  <si>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</si>
  <si>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</si>
  <si>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</si>
  <si>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</si>
  <si>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</si>
  <si>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</si>
  <si>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</si>
  <si>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</si>
  <si>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</si>
  <si>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</si>
  <si>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</si>
  <si>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</si>
  <si>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</si>
  <si>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</si>
  <si>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</si>
  <si>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</si>
  <si>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</si>
  <si>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</si>
  <si>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</si>
  <si>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</si>
  <si>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</si>
  <si>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</si>
  <si>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</si>
  <si>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</si>
  <si>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</si>
  <si>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</si>
  <si>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</si>
  <si>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</si>
  <si>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</si>
  <si>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</si>
  <si>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</si>
  <si>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</si>
  <si>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</si>
  <si>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</si>
  <si>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</si>
  <si>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</si>
  <si>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</si>
  <si>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</si>
  <si>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</si>
  <si>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</si>
  <si>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</si>
  <si>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</si>
  <si>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</si>
  <si>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</si>
  <si>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</si>
  <si>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</si>
  <si>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</si>
  <si>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</si>
  <si>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</si>
  <si>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</si>
  <si>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</si>
  <si>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</si>
  <si>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</si>
  <si>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</si>
  <si>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</si>
  <si>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</si>
  <si>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</si>
  <si>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</si>
  <si>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</si>
  <si>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</si>
  <si>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</si>
  <si>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</si>
  <si>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</si>
  <si>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</si>
  <si>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</si>
  <si>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</si>
  <si>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</si>
  <si>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</si>
  <si>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</si>
  <si>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</si>
  <si>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</si>
  <si>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</si>
  <si>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</si>
  <si>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</si>
  <si>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</si>
  <si>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</si>
  <si>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</si>
  <si>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</si>
  <si>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</si>
  <si>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</si>
  <si>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</si>
  <si>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</si>
  <si>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</si>
  <si>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</si>
  <si>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</si>
  <si>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</si>
  <si>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</si>
  <si>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</si>
  <si>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</si>
  <si>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</si>
  <si>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</si>
  <si>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</si>
  <si>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</si>
  <si>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</si>
  <si>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</si>
  <si>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</si>
  <si>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</si>
  <si>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</si>
  <si>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</si>
  <si>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</si>
  <si>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</si>
  <si>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</si>
  <si>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</si>
  <si>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</si>
  <si>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</si>
  <si>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</si>
  <si>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</si>
  <si>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</si>
  <si>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</si>
  <si>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</si>
  <si>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</si>
  <si>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</si>
  <si>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</si>
  <si>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</si>
  <si>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</si>
  <si>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</si>
  <si>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</si>
  <si>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</si>
  <si>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</si>
  <si>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</si>
  <si>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</si>
  <si>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</si>
  <si>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</si>
  <si>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</si>
  <si>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</si>
  <si>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</si>
  <si>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</si>
  <si>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</si>
  <si>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</si>
  <si>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</si>
  <si>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</si>
  <si>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</si>
  <si>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</si>
  <si>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</si>
  <si>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</si>
  <si>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</si>
  <si>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</si>
  <si>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</si>
  <si>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</si>
  <si>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</si>
  <si>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</si>
  <si>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</si>
  <si>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</si>
  <si>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</si>
  <si>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</si>
  <si>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</si>
  <si>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</si>
  <si>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</si>
  <si>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</si>
  <si>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</si>
  <si>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</si>
  <si>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</si>
  <si>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</si>
  <si>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</si>
  <si>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</si>
  <si>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</si>
  <si>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</si>
  <si>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</si>
  <si>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</si>
  <si>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</si>
  <si>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</si>
  <si>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</si>
  <si>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</si>
  <si>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</si>
  <si>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</si>
  <si>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</si>
  <si>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</si>
  <si>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</si>
  <si>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</si>
  <si>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</si>
  <si>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</si>
  <si>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</si>
  <si>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</si>
  <si>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</si>
  <si>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</si>
  <si>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</si>
  <si>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</si>
  <si>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</si>
  <si>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</si>
  <si>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</si>
  <si>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</si>
  <si>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</si>
  <si>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</si>
  <si>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</si>
  <si>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</si>
  <si>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</si>
  <si>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</si>
  <si>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</si>
  <si>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</si>
  <si>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</si>
  <si>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</si>
  <si>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</si>
  <si>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</si>
  <si>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</si>
  <si>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</si>
  <si>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</si>
  <si>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</si>
  <si>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</si>
  <si>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</si>
  <si>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</si>
  <si>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</si>
  <si>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</si>
  <si>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</si>
  <si>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</si>
  <si>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</si>
  <si>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</si>
  <si>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</si>
  <si>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</si>
  <si>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</si>
  <si>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</si>
  <si>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</si>
  <si>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</si>
  <si>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</si>
  <si>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</si>
  <si>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</si>
  <si>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</si>
  <si>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</si>
  <si>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</si>
  <si>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</si>
  <si>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</si>
  <si>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</si>
  <si>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</si>
  <si>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</si>
  <si>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</si>
  <si>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</si>
  <si>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</si>
  <si>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</si>
  <si>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</si>
  <si>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</si>
  <si>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</si>
  <si>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</si>
  <si>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</si>
  <si>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</si>
  <si>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</si>
  <si>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</si>
  <si>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</si>
  <si>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</si>
  <si>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</si>
  <si>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</si>
  <si>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</si>
  <si>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</si>
  <si>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</si>
  <si>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</si>
  <si>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</si>
  <si>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</si>
  <si>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</si>
  <si>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</si>
  <si>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</si>
  <si>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</si>
  <si>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</si>
  <si>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</si>
  <si>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</si>
  <si>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</si>
  <si>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</si>
  <si>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</si>
  <si>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</si>
  <si>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</si>
  <si>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</si>
  <si>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</si>
  <si>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</si>
  <si>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</si>
  <si>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</si>
  <si>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</si>
  <si>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</si>
  <si>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</si>
  <si>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</si>
  <si>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</si>
  <si>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</si>
  <si>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</si>
  <si>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</si>
  <si>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</si>
  <si>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</si>
  <si>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</si>
  <si>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</si>
  <si>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</si>
  <si>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</si>
  <si>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</si>
  <si>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</si>
  <si>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</si>
  <si>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</si>
  <si>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</si>
  <si>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</si>
  <si>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</si>
  <si>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</si>
  <si>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</si>
  <si>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</si>
  <si>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</si>
  <si>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</si>
  <si>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</si>
  <si>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</si>
  <si>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</si>
  <si>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</si>
  <si>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</si>
  <si>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</si>
  <si>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</si>
  <si>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</si>
  <si>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</si>
  <si>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</si>
  <si>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</si>
  <si>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</si>
  <si>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</si>
  <si>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</si>
  <si>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</si>
  <si>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</si>
  <si>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</si>
  <si>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</si>
  <si>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</si>
  <si>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</si>
  <si>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</si>
  <si>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</si>
  <si>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</si>
  <si>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</si>
  <si>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</si>
  <si>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</si>
  <si>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</si>
  <si>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</si>
  <si>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</si>
  <si>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</si>
  <si>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</si>
  <si>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</si>
  <si>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</si>
  <si>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</si>
  <si>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</si>
  <si>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</si>
  <si>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</si>
  <si>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</si>
  <si>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</si>
  <si>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</si>
  <si>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</si>
  <si>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</si>
  <si>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</si>
  <si>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</si>
  <si>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</si>
  <si>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</si>
  <si>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</si>
  <si>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</si>
  <si>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</si>
  <si>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</si>
  <si>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</si>
  <si>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</si>
  <si>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</si>
  <si>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</si>
  <si>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</si>
  <si>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</si>
  <si>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</si>
  <si>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</si>
  <si>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</si>
  <si>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</si>
  <si>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</si>
  <si>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</si>
  <si>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</si>
  <si>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</si>
  <si>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</si>
  <si>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</si>
  <si>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</si>
  <si>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</si>
  <si>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</si>
  <si>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</si>
  <si>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</si>
  <si>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</si>
  <si>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</si>
  <si>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</si>
  <si>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</si>
  <si>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</si>
  <si>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</si>
  <si>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</si>
  <si>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</si>
  <si>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</si>
  <si>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</si>
  <si>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</si>
  <si>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</si>
  <si>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</si>
  <si>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</si>
  <si>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</si>
  <si>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</si>
  <si>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</si>
  <si>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</si>
  <si>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</si>
  <si>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</si>
  <si>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</si>
  <si>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</si>
  <si>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</si>
  <si>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</si>
  <si>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</si>
  <si>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</si>
  <si>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</si>
  <si>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</si>
  <si>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</si>
  <si>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</si>
  <si>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</si>
  <si>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</si>
  <si>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</si>
  <si>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</si>
  <si>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</si>
  <si>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</si>
  <si>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</si>
  <si>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</si>
  <si>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</si>
  <si>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</si>
  <si>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</si>
  <si>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</si>
  <si>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</si>
  <si>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</si>
  <si>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</si>
  <si>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</si>
  <si>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</si>
  <si>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</si>
  <si>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</si>
  <si>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</si>
  <si>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</si>
  <si>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</si>
  <si>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</si>
  <si>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</si>
  <si>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</si>
  <si>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</si>
  <si>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</si>
  <si>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</si>
  <si>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</si>
  <si>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</si>
  <si>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</si>
  <si>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</si>
  <si>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</si>
  <si>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</si>
  <si>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</si>
  <si>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</si>
  <si>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</si>
  <si>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</si>
  <si>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</si>
  <si>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</si>
  <si>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</si>
  <si>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</si>
  <si>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</si>
  <si>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</si>
  <si>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</si>
  <si>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</si>
  <si>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</si>
  <si>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</si>
  <si>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</si>
  <si>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</si>
  <si>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</si>
  <si>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</si>
  <si>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</si>
  <si>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</si>
  <si>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</si>
  <si>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</si>
  <si>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</si>
  <si>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</si>
  <si>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</si>
  <si>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</si>
  <si>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</si>
  <si>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</si>
  <si>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</si>
  <si>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</si>
  <si>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</si>
  <si>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</si>
  <si>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</si>
  <si>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</si>
  <si>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</si>
  <si>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</si>
  <si>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</si>
  <si>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</si>
  <si>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</si>
  <si>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</si>
  <si>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</si>
  <si>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</si>
  <si>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</si>
  <si>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</si>
  <si>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</si>
  <si>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</si>
  <si>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</si>
  <si>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</si>
  <si>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</si>
  <si>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</si>
  <si>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</si>
  <si>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</si>
  <si>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</si>
  <si>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</si>
  <si>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</si>
  <si>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</si>
  <si>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</si>
  <si>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</si>
  <si>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</si>
  <si>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</si>
  <si>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</si>
  <si>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</si>
  <si>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</si>
  <si>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</si>
  <si>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</si>
  <si>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</si>
  <si>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</si>
  <si>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</si>
  <si>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</si>
  <si>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</si>
  <si>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</si>
  <si>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</si>
  <si>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</si>
  <si>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</si>
  <si>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</si>
  <si>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</si>
  <si>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</si>
  <si>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</si>
  <si>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</si>
  <si>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</si>
  <si>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</si>
  <si>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</si>
  <si>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</si>
  <si>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</si>
  <si>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</si>
  <si>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</si>
  <si>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</si>
  <si>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</si>
  <si>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</si>
  <si>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</si>
  <si>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</si>
  <si>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</si>
  <si>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</si>
  <si>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</si>
  <si>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</si>
  <si>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</si>
  <si>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</si>
  <si>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</si>
  <si>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</si>
  <si>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</si>
  <si>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</si>
  <si>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</si>
  <si>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</si>
  <si>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</si>
  <si>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</si>
  <si>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</si>
  <si>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</si>
  <si>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</si>
  <si>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</si>
  <si>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</si>
  <si>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</si>
  <si>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</si>
  <si>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</si>
  <si>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</si>
  <si>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</si>
  <si>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</si>
  <si>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</si>
  <si>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</si>
  <si>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</si>
  <si>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</si>
  <si>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</si>
  <si>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</si>
  <si>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</si>
  <si>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</si>
  <si>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</si>
  <si>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</si>
  <si>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</si>
  <si>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</si>
  <si>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</si>
  <si>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</si>
  <si>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</si>
  <si>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</si>
  <si>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</si>
  <si>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</si>
  <si>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</si>
  <si>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</si>
  <si>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</si>
  <si>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</si>
  <si>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</si>
  <si>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</si>
  <si>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</si>
  <si>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</si>
  <si>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</si>
  <si>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</si>
  <si>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</si>
  <si>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</si>
  <si>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</si>
  <si>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</si>
  <si>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</si>
  <si>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</si>
  <si>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</si>
  <si>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</si>
  <si>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</si>
  <si>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</si>
  <si>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</si>
  <si>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</si>
  <si>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</si>
  <si>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</si>
  <si>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</si>
  <si>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</si>
  <si>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</si>
  <si>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</si>
  <si>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</si>
  <si>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</si>
  <si>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</si>
  <si>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</si>
  <si>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</si>
  <si>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</si>
  <si>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</si>
  <si>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</si>
  <si>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</si>
  <si>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</si>
  <si>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</si>
  <si>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</si>
  <si>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</si>
  <si>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</si>
  <si>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</si>
  <si>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</si>
  <si>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</si>
  <si>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</si>
  <si>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</si>
  <si>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</si>
  <si>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</si>
  <si>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</si>
  <si>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</si>
  <si>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</si>
  <si>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</si>
  <si>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</si>
  <si>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</si>
  <si>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</si>
  <si>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</si>
  <si>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</si>
  <si>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</si>
  <si>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</si>
  <si>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</si>
  <si>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</si>
  <si>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</si>
  <si>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</si>
  <si>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</si>
  <si>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</si>
  <si>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</si>
  <si>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</si>
  <si>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</si>
  <si>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</si>
  <si>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</si>
  <si>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</si>
  <si>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</si>
  <si>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</si>
  <si>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</si>
  <si>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</si>
  <si>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</si>
  <si>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</si>
  <si>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</si>
  <si>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</si>
  <si>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</si>
  <si>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</si>
  <si>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</si>
  <si>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</si>
  <si>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</si>
  <si>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</si>
  <si>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</si>
  <si>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</si>
  <si>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</si>
  <si>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</si>
  <si>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</si>
  <si>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</si>
  <si>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</si>
  <si>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</si>
  <si>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</si>
  <si>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</si>
  <si>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</si>
  <si>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</si>
  <si>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</si>
  <si>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</si>
  <si>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</si>
  <si>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</si>
  <si>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</si>
  <si>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</si>
  <si>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</si>
  <si>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</si>
  <si>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</si>
  <si>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</si>
  <si>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</si>
  <si>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</si>
  <si>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</si>
  <si>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</si>
  <si>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</si>
  <si>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</si>
  <si>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</si>
  <si>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</si>
  <si>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</si>
  <si>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</si>
  <si>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</si>
  <si>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</si>
  <si>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</si>
  <si>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</si>
  <si>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</si>
  <si>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</si>
  <si>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</si>
  <si>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</si>
  <si>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</si>
  <si>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</si>
  <si>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</si>
  <si>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</si>
  <si>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</si>
  <si>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</si>
  <si>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</si>
  <si>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</si>
  <si>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</si>
  <si>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</si>
  <si>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</si>
  <si>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</si>
  <si>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</si>
  <si>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</si>
  <si>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</si>
  <si>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</si>
  <si>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</si>
  <si>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</si>
  <si>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</si>
  <si>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</si>
  <si>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</si>
  <si>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</si>
  <si>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</si>
  <si>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</si>
  <si>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</si>
  <si>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</si>
  <si>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</si>
  <si>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</si>
  <si>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</si>
  <si>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</si>
  <si>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</si>
  <si>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</si>
  <si>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</si>
  <si>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</si>
  <si>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</si>
  <si>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</si>
  <si>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</si>
  <si>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</si>
  <si>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</si>
  <si>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</si>
  <si>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</si>
  <si>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</si>
  <si>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</si>
  <si>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</si>
  <si>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</si>
  <si>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</si>
  <si>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</si>
  <si>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</si>
  <si>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</si>
  <si>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</si>
  <si>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</si>
  <si>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</si>
  <si>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</si>
  <si>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</si>
  <si>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</si>
  <si>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</si>
  <si>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</si>
  <si>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</si>
  <si>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</si>
  <si>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</si>
  <si>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</si>
  <si>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</si>
  <si>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</si>
  <si>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</si>
  <si>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</si>
  <si>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</si>
  <si>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</si>
  <si>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</si>
  <si>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</si>
  <si>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</si>
  <si>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</si>
  <si>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</si>
  <si>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</si>
  <si>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</si>
  <si>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</si>
  <si>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</si>
  <si>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</si>
  <si>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</si>
  <si>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</si>
  <si>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</si>
  <si>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</si>
  <si>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</si>
  <si>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</si>
  <si>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</si>
  <si>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</si>
  <si>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</si>
  <si>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</si>
  <si>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</si>
  <si>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</si>
  <si>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</si>
  <si>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</si>
  <si>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</si>
  <si>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</si>
  <si>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</si>
  <si>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</si>
  <si>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</si>
  <si>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</si>
  <si>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</si>
  <si>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</si>
  <si>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</si>
  <si>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</si>
  <si>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</si>
  <si>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</si>
  <si>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</si>
  <si>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</si>
  <si>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</si>
  <si>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</si>
  <si>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</si>
  <si>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 трансферт есебінен республикалық бюджеттен бөлінген пайдаланылмаған (түгел пайдаланылмаған) нысаналы трансферттердің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</si>
  <si>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</si>
  <si>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Республикалық бюджеттен берілген пайдаланылмаған бюджеттік кредиттерді облыстардың (республикалық маңызы бар қалалардың, астананың) бюджеттерінен қайтару</t>
  </si>
  <si>
    <t>Возврат из бюджетов областей (города республиканского значения, столицы) неиспользованных бюджетных кредитов, выданных из республиканского бюджета</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</si>
  <si>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</si>
  <si>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</si>
  <si>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</si>
  <si>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</si>
  <si>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</si>
  <si>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</si>
  <si>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</si>
  <si>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</si>
  <si>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</si>
  <si>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</si>
  <si>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</si>
  <si>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</si>
  <si>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</si>
  <si>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</si>
  <si>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</si>
  <si>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</si>
  <si>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</si>
  <si>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</si>
  <si>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</si>
  <si>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</si>
  <si>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</si>
  <si>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</si>
  <si>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</si>
  <si>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</si>
  <si>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</si>
  <si>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</si>
  <si>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</si>
  <si>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</si>
  <si>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</si>
  <si>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</si>
  <si>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</si>
  <si>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</si>
  <si>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</si>
  <si>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</si>
  <si>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</si>
  <si>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</si>
  <si>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</si>
  <si>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</si>
  <si>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</si>
  <si>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</si>
  <si>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</si>
  <si>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</si>
  <si>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</si>
  <si>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</si>
  <si>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</si>
  <si>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</si>
  <si>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</si>
  <si>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</si>
  <si>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</si>
  <si>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</si>
  <si>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</si>
  <si>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</si>
  <si>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</si>
  <si>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</si>
  <si>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</si>
  <si>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</si>
  <si>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</si>
  <si>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</si>
  <si>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</si>
  <si>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</si>
  <si>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</si>
  <si>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</si>
  <si>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</si>
  <si>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</si>
  <si>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</si>
  <si>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</si>
  <si>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</si>
  <si>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</si>
  <si>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</si>
  <si>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</si>
  <si>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</si>
  <si>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</si>
  <si>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</si>
  <si>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</si>
  <si>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</si>
  <si>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Республикалық бюджеттен берілген нысаналы мақсаты бойынша пайдаланылмаған кредиттерді жеке және заңды тұлғаларлың  қайтаруы</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</si>
  <si>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</si>
  <si>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</si>
  <si>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</si>
  <si>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</si>
  <si>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</si>
  <si>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</si>
  <si>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</si>
  <si>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</si>
  <si>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</si>
  <si>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</si>
  <si>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</si>
  <si>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</si>
  <si>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</si>
  <si>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</si>
  <si>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</si>
  <si>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</si>
  <si>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</si>
  <si>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</si>
  <si>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</si>
  <si>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</si>
  <si>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</si>
  <si>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</si>
  <si>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</si>
  <si>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</si>
  <si>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</si>
  <si>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</si>
  <si>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</si>
  <si>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</si>
  <si>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</si>
  <si>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72 ай/72 мес/72 monthes</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</si>
  <si>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</si>
  <si>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</si>
  <si>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</si>
  <si>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</si>
  <si>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</si>
  <si>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</si>
  <si>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</si>
  <si>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</si>
  <si>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</si>
  <si>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</si>
  <si>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</si>
  <si>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</si>
  <si>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</si>
  <si>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</si>
  <si>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</si>
  <si>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</si>
  <si>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</si>
  <si>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</si>
  <si>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</si>
  <si>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</si>
  <si>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</si>
  <si>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</si>
  <si>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</si>
  <si>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</si>
  <si>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</si>
  <si>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</si>
  <si>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</si>
  <si>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</si>
  <si>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</si>
  <si>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</si>
  <si>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</si>
  <si>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</si>
  <si>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</si>
  <si>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</si>
  <si>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</si>
  <si>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</si>
  <si>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</si>
  <si>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</si>
  <si>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</si>
  <si>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</si>
  <si>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</si>
  <si>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</si>
  <si>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</si>
  <si>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</si>
  <si>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</si>
  <si>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</si>
  <si>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</si>
  <si>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</si>
  <si>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</si>
  <si>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</si>
  <si>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</si>
  <si>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</si>
  <si>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</si>
  <si>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</si>
  <si>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</si>
  <si>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</si>
  <si>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</si>
  <si>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</si>
  <si>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Республикалық бюджеттен берілген нысаналы мақсаты бойынша пайдаланылмаған кредиттерді облыстардың, республикалық маңызы бар қаланың, астананың жергілікті атқару органдарының қайтаруы</t>
  </si>
  <si>
    <t>Возврат местными исполнительными органами областей,  городареспубликанского значения, столицы использованных не по целевому назначению кредитов, выданных из республиканского бюджета</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</si>
  <si>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</si>
  <si>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</si>
  <si>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</si>
  <si>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</si>
  <si>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</si>
  <si>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</si>
  <si>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</si>
  <si>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</si>
  <si>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</si>
  <si>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</si>
  <si>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</si>
  <si>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</si>
  <si>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</si>
  <si>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</si>
  <si>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</si>
  <si>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</si>
  <si>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</si>
  <si>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192 ай/192  мес/192 monthes</t>
  </si>
  <si>
    <t xml:space="preserve">2022 ж. есеп/ 2022 г. отчет </t>
  </si>
  <si>
    <t>36</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</si>
  <si>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</si>
  <si>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</si>
  <si>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</si>
  <si>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</si>
  <si>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108 ай/108 мес/108 monthes</t>
  </si>
  <si>
    <t>170</t>
  </si>
  <si>
    <t>Мемлекеттік емес қарыздар бойынша шығыстарды өтеу</t>
  </si>
  <si>
    <t>Возмещение расходов по негосударственным займам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</si>
  <si>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</si>
  <si>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</si>
  <si>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</si>
  <si>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</si>
  <si>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</si>
  <si>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</si>
  <si>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</si>
  <si>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</si>
  <si>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</si>
  <si>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V. ПОСТУПЛЕНИЯ В ГФСС</t>
  </si>
  <si>
    <t>VII. ЗАТРАТЫ</t>
  </si>
  <si>
    <t>X. РАСХОДЫ ГФСС</t>
  </si>
  <si>
    <t>XIII. РАСХОДЫ СГФ</t>
  </si>
  <si>
    <t>XIV. ЧИСТОЕ БЮДЖЕТНОЕ КРЕДИТОВАНИЕ</t>
  </si>
  <si>
    <t>XV. САЛЬДО ПО ОПЕРАЦИЯМ С ФИНАНСОВЫМИ АКТИВАМИ</t>
  </si>
  <si>
    <t>XVI. ДЕФИЦИТ (ПРОФИЦИТ) БЮДЖЕТА</t>
  </si>
  <si>
    <t>XVIII. ФИНАНСИРОВАНИЕ ДЕФИЦИТА (ИСПОЛЬЗОВАНИЕ ПРОФИЦИТА) БЮДЖЕТА</t>
  </si>
  <si>
    <t>2025 жылдың қаңтар-маусым айларындағы жоспары / план на  январь-июнь 2025 года</t>
  </si>
  <si>
    <t>2025 жылдың қаңтар-маусым айларындағы орындалу /исполнение за январь -июнь месяцы 2025 года</t>
  </si>
  <si>
    <t>МЕТИКАМ (млн. тенге)/MEТИKAM (mln)</t>
  </si>
  <si>
    <t>48 ай/48 мес/48 monthes</t>
  </si>
  <si>
    <t>156 ай/156 мес/156 monthes</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</si>
  <si>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</si>
  <si>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</si>
  <si>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</si>
  <si>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</si>
  <si>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</si>
  <si>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</si>
  <si>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 xml:space="preserve"> 2025 жылғы 1 шілдегі</t>
  </si>
  <si>
    <t>на 1 июля 2025 года</t>
  </si>
  <si>
    <t>курс доллара США на 30.06.2025г. - 520,39 тенге</t>
  </si>
  <si>
    <t>2025ж.                2 тоқсан/ 2025г.          2 квартал</t>
  </si>
  <si>
    <t>2025 жылғы қаңтар-шілде атқарылуы (млн. теңге)/ исполнение за январь-июль 2025 года (млн.тенге)</t>
  </si>
  <si>
    <t>2024 ж. қаңтар-шілде %-бен 2025 ж. қаңтар-шілдеге/
2025 г. январь-июль в % к январю-июлю 2024 г.</t>
  </si>
  <si>
    <t>2025 ж. қантар-шілде есеп/январь-июль отчет 2025 г.</t>
  </si>
  <si>
    <t>қантар-шілде/январь-июль</t>
  </si>
  <si>
    <t>2025 ж. қаңтар-шілде есеп/_x000D_
  январь-июль отчет 2025 г.</t>
  </si>
  <si>
    <t>Қалааралық және (немесе) халықаралық телефон байланысын, сондай-ақ ұялы байланысты бергені үшін төлемақы</t>
  </si>
  <si>
    <t>Жерүсті су көздерінің су ресурстарын пайдаланғаны үшін төлемақы</t>
  </si>
  <si>
    <t>Орманды пайдаланғаны үшiн төлемақы</t>
  </si>
  <si>
    <t>Автокөлік құралдарының Қазақстан Республикасының аумағымен жүріп өткені үшін алым</t>
  </si>
  <si>
    <t>Телевизия және радио хабарларын тарату ұйымдарына радиожиілік спектрін пайдалануға рұқсат бергені үшін алым</t>
  </si>
  <si>
    <t>Жекелеген қызмет түрлерiмен айналысуға арналға лицензияларды пайдаланғаны үшін төлемақы</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</si>
  <si>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құжаттыбергені үшін алым</t>
  </si>
  <si>
    <t>Республика меншіктегі акциялардың мемлекеттік пакеттеріне дивидендтер</t>
  </si>
  <si>
    <t>Республика меншіктегі мүлікті жалға беруден түсетін кірістер</t>
  </si>
  <si>
    <t>Уақытша бос бюджет ақшасындепозиттерге орналастырудан алынған сыйақылар</t>
  </si>
  <si>
    <t>Қаржы агентіктеріне үкіметтік ішкі көздер есебінен жергілікті бюджеттен берілген бюджеттік кредиттер бойынша сыйақылар</t>
  </si>
  <si>
    <t>Мамандандырылған ұйымдарға үкіметтік сыртқы қарыздар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</si>
  <si>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средств правительственных внешних займов специализированным организациям</t>
  </si>
  <si>
    <t>2025 ж. қаңтар-шілде есеп/_x000D_
январь-июль 2025 г.</t>
  </si>
  <si>
    <t>629</t>
  </si>
  <si>
    <t>Қазақстан Республикасының Атом энергиясы жөніндегі агенттігі</t>
  </si>
  <si>
    <t>Агентство Республики Казахстан по атомной энергии</t>
  </si>
  <si>
    <t>2025 ж. қаңтар-шілде/январь-июль отчет 2025 г.</t>
  </si>
  <si>
    <t>2025 қаңтар-шілде есеп/_x000D_
  январь-июль отчет 2025г.</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</si>
  <si>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</si>
  <si>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</si>
  <si>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2025 ж. қаңтар-шілде/_x000D_
январь-июль отчет 2025 г.</t>
  </si>
  <si>
    <t>2025 ж. қаңтар-шілде есеп/
  январь-июль отчет 2025 г.</t>
  </si>
  <si>
    <t>2025 жылдың қантар-шілде айларында мемлекеттік меншік, барлығы/ Государственная собственность на январь-июль 2025 года, всего</t>
  </si>
  <si>
    <t xml:space="preserve">2025 ж. қантар - шілде  есеп / январь - июль 2025 г. отчет </t>
  </si>
  <si>
    <t xml:space="preserve">2024 ж. қантар - шілде  есеп / январь - июль 2024 г. отчет </t>
  </si>
  <si>
    <t xml:space="preserve">2025 ЖЫЛДЫҢ 2 ТОҚСАНЫ БОЙЫНША </t>
  </si>
  <si>
    <t>ЗА 2 КВАРТАЛ 2025 ГОДА</t>
  </si>
  <si>
    <t>на 1 августа 2025 года</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</si>
  <si>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</si>
  <si>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</si>
  <si>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</si>
  <si>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</si>
  <si>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</si>
  <si>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</si>
  <si>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XII. РАСХОДЫ ФПИО</t>
  </si>
  <si>
    <t>XVII. НЕНЕФТЯНОЙ ДЕФИЦИТ (ПРОФИЦИТ) БЮДЖЕТА</t>
  </si>
  <si>
    <t>1 тамызға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августа 2025 года</t>
  </si>
  <si>
    <t>2025 ж. қаңтар-шілде есеп/  январь-июль отчет 2025 г.</t>
  </si>
  <si>
    <t>47,0</t>
  </si>
  <si>
    <t>46,7</t>
  </si>
  <si>
    <t>1688,1</t>
  </si>
  <si>
    <t>1812,7</t>
  </si>
  <si>
    <t xml:space="preserve">Бюджеттік кредиттерді өтеу </t>
  </si>
  <si>
    <t>2025 жылдың           1 тамызына /на 1 августа 2025 года</t>
  </si>
  <si>
    <t>2025 жылдың шілде айына</t>
  </si>
  <si>
    <t>240 ай/240  мес/240 monthes</t>
  </si>
  <si>
    <t>МЕККАМ-12/161  01.07.2025 қайта/повтор/repeat</t>
  </si>
  <si>
    <t>МЕККАМ-12/161  01.07.2025  қосымша/доразмещение/аdditional placement</t>
  </si>
  <si>
    <t>МЕУКАМ-180  01.07.2025 қайта/повтор/repeat</t>
  </si>
  <si>
    <t>МЕУКАМ-240  01.07.2025 қайта/повтор/repeat</t>
  </si>
  <si>
    <t>МЕУКАМ-180  08.07.2025 қайта/повтор/repeat</t>
  </si>
  <si>
    <t>МЕУКАМ-180  08.07.2025 қосымша/доразмещение/аdditional placement</t>
  </si>
  <si>
    <t>МЕУКАМ-96  08.07.2025 қайта/повтор/repeat</t>
  </si>
  <si>
    <t>МЕУКАМ-96  08.07.2025 қосымша/доразмещение/аdditional placement</t>
  </si>
  <si>
    <t>МЕУКАМ-192  17.07.2025 қайта/повтор/repeat</t>
  </si>
  <si>
    <t>МЕУКАМ-192  17.07.2025 қосымша/доразмещение/аdditional placement</t>
  </si>
  <si>
    <t>МЕУКАМ-192  22.07.2025 қайта/повтор/repeat</t>
  </si>
  <si>
    <t>МЕУКАМ-192  22.07.2025 қосымша/доразмещение/аdditional placement</t>
  </si>
  <si>
    <t>МЕУКАМ-156 22.07.2025 қайта/повтор/repeat</t>
  </si>
  <si>
    <t>МЕУКАМ-156 22.07.2025 қосымша/доразмещение/аdditional placement</t>
  </si>
  <si>
    <t>МЕУКАМ-108 22.07.2025 қайта/повтор/repeat</t>
  </si>
  <si>
    <t>МЕУКАМ-108 22.07.2025 қосымша/доразмещение/аdditional placement</t>
  </si>
  <si>
    <t>МЕУКАМ-72 28.07.2025 қайта/повтор/repeat</t>
  </si>
  <si>
    <t>МЕУКАМ-72 28.07.2025 қосымша/доразмещение/аdditional placement</t>
  </si>
  <si>
    <t>МЕТИСКАМ-48/1  28.07.2025 қайта/повтор/repeat</t>
  </si>
  <si>
    <t>МЕТИСКАМ-48/1  28.07.2025 қосымша/доразмещение/аdditional placement</t>
  </si>
  <si>
    <t>Итого шілде 2025/июль 2025г./Total for July 2025</t>
  </si>
  <si>
    <t>в среднем за период январь-июль 2025 года</t>
  </si>
  <si>
    <t xml:space="preserve">2025 ж. 1 тамыздағы есеп/ 
отчет на 1 августа
 2025 г. </t>
  </si>
  <si>
    <t>Объем промышленного производства, млрд.тенге (январь-июль 2025г.)</t>
  </si>
  <si>
    <t>Среднемесячная номинальная заработная плата 1 работника, тенге (2 квартал 2025г.)</t>
  </si>
  <si>
    <t>Экспорт, млн. долл. США  (январь-июнь 2025г.)</t>
  </si>
  <si>
    <t>Импорт, млн. долл. США (январь-июнь 2025г.)</t>
  </si>
  <si>
    <t>Сведения о государственных закупках за первое полугодие 2025 года</t>
  </si>
  <si>
    <t>Конкурс тәсілімен жүргізілген мемлекеттік сатып алу. Барлығы</t>
  </si>
  <si>
    <t>Государственные закупки, проведенные через электронный магазин. Всего</t>
  </si>
  <si>
    <t>2025 ж. қаңтар-маусым / 
январь-июнь отчет 2025 г.</t>
  </si>
  <si>
    <t>Индекс потребительских цен к августу предыдущего года, в %</t>
  </si>
  <si>
    <t>Валовой внутренний продукт,  млрд.тенге январь-июнь 2025 года (предварит. данные)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</si>
</sst>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0_);_(* \(#,##0.0\);_(* &quot;-&quot;_);_(@_)"/>
    <numFmt numFmtId="193" formatCode="_-* #,##0_т_-;\-* #,##0_т_-;_-* &quot;-&quot;_т_-;_-@_-"/>
    <numFmt numFmtId="194" formatCode="_-* #,##0.00_т_-;\-* #,##0.00_т_-;_-* &quot;-&quot;??_т_-;_-@_-"/>
    <numFmt numFmtId="195" formatCode="00"/>
    <numFmt numFmtId="196" formatCode="#.00"/>
    <numFmt numFmtId="197" formatCode="000"/>
    <numFmt numFmtId="198" formatCode="#\ ###\ ###\ ##0.0;\-#\ ###\ ###\ ##0.0;#\ ###\ ###\ ##0.0"/>
    <numFmt numFmtId="199" formatCode="_-* #,##0.00_р_._-;\-* #,##0.00_р_._-;_-* &quot;-&quot;_р_._-;_-@_-"/>
    <numFmt numFmtId="200" formatCode="###\ ###\ ###\ ###"/>
  </numFmts>
  <fonts count="213">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9"/>
      <color rgb="FF333333"/>
      <name val="Arial"/>
      <family val="2"/>
      <charset val="204"/>
    </font>
    <font>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9"/>
      <color rgb="FF000000"/>
      <name val="Calibri"/>
      <family val="2"/>
    </font>
    <font>
      <sz val="10"/>
      <color rgb="FF333333"/>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sz val="10"/>
      <color indexed="8"/>
      <name val="Arial KZ"/>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i/>
      <sz val="10"/>
      <color rgb="FF000000"/>
      <name val="Times New Roman"/>
    </font>
    <font>
      <i/>
      <sz val="10"/>
      <color rgb="FF333333"/>
      <name val="Times New Roman"/>
    </font>
    <font>
      <i/>
      <sz val="10"/>
      <color rgb="FF000000"/>
      <name val="Times New Roman"/>
    </font>
    <font>
      <b/>
      <sz val="16"/>
      <color rgb="FFFF0000"/>
      <name val="Times New Roman"/>
    </font>
    <font>
      <b/>
      <sz val="14"/>
      <color rgb="FF333333"/>
      <name val="Times New Roman"/>
    </font>
    <font>
      <sz val="9"/>
      <color rgb="FF333333"/>
      <name val="Times New Roman"/>
    </font>
    <font>
      <b/>
      <sz val="9"/>
      <color rgb="FF333333"/>
      <name val="Times New Roman"/>
    </font>
    <font>
      <sz val="9"/>
      <color rgb="FF000000"/>
      <name val="Times New Roman"/>
    </font>
    <font>
      <sz val="7"/>
      <color rgb="FF333333"/>
      <name val="Times New Roman"/>
    </font>
    <font>
      <sz val="8"/>
      <color rgb="FF000000"/>
      <name val="Times New Roman"/>
    </font>
    <font>
      <b/>
      <sz val="8"/>
      <color rgb="FF000000"/>
      <name val="Times New Roman"/>
    </font>
    <font>
      <b/>
      <sz val="11"/>
      <color rgb="FF333333"/>
      <name val="Times New Roman"/>
    </font>
    <font>
      <b/>
      <sz val="9"/>
      <color rgb="FF000000"/>
      <name val="Times New Roman"/>
    </font>
    <font>
      <i/>
      <sz val="9"/>
      <color rgb="FF000000"/>
      <name val="Times New Roman"/>
    </font>
    <font>
      <b/>
      <sz val="8"/>
      <color rgb="FF333333"/>
      <name val="Times New Roman"/>
    </font>
    <font>
      <sz val="8"/>
      <color rgb="FF333333"/>
      <name val="Times New Roman"/>
    </font>
    <font>
      <b/>
      <i/>
      <sz val="8"/>
      <color rgb="FF333333"/>
      <name val="Times New Roman"/>
    </font>
    <font>
      <i/>
      <sz val="8"/>
      <color rgb="FF333333"/>
      <name val="Times New Roman"/>
    </font>
    <font>
      <i/>
      <sz val="8"/>
      <color rgb="FF000000"/>
      <name val="Times New Roman"/>
    </font>
    <font>
      <sz val="10"/>
      <color rgb="FF000000"/>
      <name val="Arial"/>
    </font>
    <font>
      <sz val="10"/>
      <color rgb="FFFFFFFF"/>
      <name val="Times New Roman"/>
    </font>
    <font>
      <sz val="12"/>
      <color rgb="FF333333"/>
      <name val="Times New Roman"/>
    </font>
    <font>
      <b/>
      <sz val="12"/>
      <color rgb="FF333333"/>
      <name val="Times New Roman"/>
    </font>
    <font>
      <b/>
      <i/>
      <sz val="9"/>
      <color rgb="FF000000"/>
      <name val="Times New Roman"/>
    </font>
    <font>
      <b/>
      <sz val="8"/>
      <color rgb="FF000000"/>
      <name val="Times New Roman"/>
      <family val="1"/>
      <charset val="204"/>
    </font>
    <font>
      <b/>
      <sz val="9"/>
      <color rgb="FF000000"/>
      <name val="Times New Roman"/>
      <family val="1"/>
      <charset val="204"/>
    </font>
    <font>
      <i/>
      <sz val="9"/>
      <color rgb="FF000000"/>
      <name val="Times New Roman"/>
      <family val="1"/>
      <charset val="204"/>
    </font>
    <font>
      <b/>
      <sz val="14"/>
      <color rgb="FF000000"/>
      <name val="Times New Roman"/>
      <family val="1"/>
      <charset val="204"/>
    </font>
    <font>
      <b/>
      <sz val="10"/>
      <color rgb="FFFFFFFF"/>
      <name val="Times New Roman"/>
    </font>
    <font>
      <b/>
      <sz val="12"/>
      <color rgb="FF000000"/>
      <name val="Times New Roman"/>
    </font>
    <font>
      <b/>
      <sz val="12"/>
      <color rgb="FFFFFFFF"/>
      <name val="Times New Roman"/>
    </font>
    <font>
      <sz val="12"/>
      <color rgb="FFFFFFFF"/>
      <name val="Times New Roman"/>
    </font>
    <font>
      <sz val="12"/>
      <color rgb="FF000000"/>
      <name val="Times New Roman"/>
    </font>
    <font>
      <sz val="8"/>
      <color rgb="FFFFFFFF"/>
      <name val="Times New Roman"/>
    </font>
    <font>
      <sz val="9"/>
      <color rgb="FF000000"/>
      <name val="Arial"/>
    </font>
    <font>
      <b/>
      <sz val="9"/>
      <color rgb="FF000000"/>
      <name val="Arial"/>
    </font>
    <font>
      <sz val="9"/>
      <color rgb="FFFFFFFF"/>
      <name val="Arial"/>
    </font>
    <font>
      <b/>
      <sz val="9"/>
      <color rgb="FFFFFFFF"/>
      <name val="Arial"/>
    </font>
    <font>
      <b/>
      <sz val="7"/>
      <color rgb="FF000000"/>
      <name val="Times New Roman"/>
    </font>
    <font>
      <b/>
      <sz val="9"/>
      <color rgb="FFFFFFFF"/>
      <name val="Times New Roman"/>
    </font>
    <font>
      <b/>
      <i/>
      <sz val="7"/>
      <color rgb="FF000000"/>
      <name val="Times New Roman"/>
    </font>
    <font>
      <sz val="9"/>
      <color rgb="FFFFFFFF"/>
      <name val="Times New Roman"/>
    </font>
    <font>
      <sz val="7"/>
      <color rgb="FF000000"/>
      <name val="Times New Roman"/>
    </font>
    <font>
      <b/>
      <sz val="9"/>
      <color rgb="FFFFFFFF"/>
      <name val="Times New Roman"/>
      <family val="1"/>
      <charset val="204"/>
    </font>
    <font>
      <sz val="10"/>
      <color rgb="FF333333"/>
      <name val="Arial"/>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s>
  <borders count="98">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hair">
        <color indexed="64"/>
      </left>
      <right style="thin">
        <color indexed="64"/>
      </right>
      <top style="hair">
        <color indexed="64"/>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indexed="64"/>
      </top>
      <bottom style="medium">
        <color indexed="64"/>
      </bottom>
      <diagonal/>
    </border>
    <border>
      <left style="double">
        <color rgb="FFFFFFFF"/>
      </left>
      <right/>
      <top style="double">
        <color rgb="FFFFFFFF"/>
      </top>
      <bottom style="double">
        <color rgb="FFFFFFFF"/>
      </bottom>
      <diagonal/>
    </border>
    <border>
      <left/>
      <right style="double">
        <color rgb="FFFFFFFF"/>
      </right>
      <top style="double">
        <color rgb="FFFFFFFF"/>
      </top>
      <bottom style="double">
        <color rgb="FFFFFFFF"/>
      </bottom>
      <diagonal/>
    </border>
    <border>
      <left/>
      <right/>
      <top/>
      <bottom style="double">
        <color rgb="FFFFFFFF"/>
      </bottom>
      <diagonal/>
    </border>
    <border>
      <left/>
      <right/>
      <top style="double">
        <color rgb="FFFFFFFF"/>
      </top>
      <bottom style="double">
        <color rgb="FFFFFFFF"/>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19223">
    <xf numFmtId="0" fontId="0" fillId="0" borderId="0"/>
    <xf numFmtId="0" fontId="36" fillId="0" borderId="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36" fillId="0" borderId="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35" fillId="0" borderId="0" applyNumberFormat="0" applyFont="0" applyFill="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168" fontId="38" fillId="0" borderId="0" applyFont="0" applyFill="0" applyBorder="0" applyAlignment="0" applyProtection="0"/>
    <xf numFmtId="0" fontId="79" fillId="4" borderId="0" applyNumberFormat="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33" fillId="0" borderId="0"/>
    <xf numFmtId="9" fontId="33" fillId="0" borderId="0" applyFont="0" applyFill="0" applyBorder="0" applyAlignment="0" applyProtection="0"/>
    <xf numFmtId="168" fontId="33" fillId="0" borderId="0" applyFont="0" applyFill="0" applyBorder="0" applyAlignment="0" applyProtection="0"/>
    <xf numFmtId="170"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9" fontId="33" fillId="0" borderId="0" applyFont="0" applyFill="0" applyBorder="0" applyAlignment="0" applyProtection="0"/>
    <xf numFmtId="170" fontId="33" fillId="0" borderId="0" applyFont="0" applyFill="0" applyBorder="0" applyAlignment="0" applyProtection="0"/>
    <xf numFmtId="0" fontId="33" fillId="0" borderId="0"/>
    <xf numFmtId="168" fontId="33" fillId="0" borderId="0" applyFont="0" applyFill="0" applyBorder="0" applyAlignment="0" applyProtection="0"/>
    <xf numFmtId="0" fontId="82" fillId="0" borderId="0"/>
    <xf numFmtId="9" fontId="82" fillId="0" borderId="0" applyFont="0" applyFill="0" applyBorder="0" applyAlignment="0" applyProtection="0"/>
    <xf numFmtId="0" fontId="32" fillId="0" borderId="0"/>
    <xf numFmtId="170" fontId="63" fillId="0" borderId="0" applyFont="0" applyFill="0" applyBorder="0" applyAlignment="0" applyProtection="0"/>
    <xf numFmtId="0" fontId="33" fillId="0" borderId="0"/>
    <xf numFmtId="181" fontId="37" fillId="0" borderId="0"/>
    <xf numFmtId="0" fontId="33" fillId="0" borderId="0"/>
    <xf numFmtId="0" fontId="31" fillId="0" borderId="0"/>
    <xf numFmtId="0" fontId="30" fillId="0" borderId="0"/>
    <xf numFmtId="170" fontId="30" fillId="0" borderId="0" applyFont="0" applyFill="0" applyBorder="0" applyAlignment="0" applyProtection="0"/>
    <xf numFmtId="0" fontId="33" fillId="0" borderId="0"/>
    <xf numFmtId="0" fontId="83" fillId="0" borderId="0"/>
    <xf numFmtId="0" fontId="83" fillId="0" borderId="0"/>
    <xf numFmtId="0" fontId="37" fillId="0" borderId="0"/>
    <xf numFmtId="0" fontId="29" fillId="0" borderId="0"/>
    <xf numFmtId="0" fontId="29" fillId="0" borderId="0"/>
    <xf numFmtId="0" fontId="29" fillId="0" borderId="0"/>
    <xf numFmtId="0" fontId="83" fillId="0" borderId="0"/>
    <xf numFmtId="170" fontId="29" fillId="0" borderId="0" applyFont="0" applyFill="0" applyBorder="0" applyAlignment="0" applyProtection="0"/>
    <xf numFmtId="170" fontId="29" fillId="0" borderId="0" applyFont="0" applyFill="0" applyBorder="0" applyAlignment="0" applyProtection="0"/>
    <xf numFmtId="0" fontId="85" fillId="0" borderId="0"/>
    <xf numFmtId="0" fontId="28" fillId="0" borderId="0"/>
    <xf numFmtId="168" fontId="33" fillId="0" borderId="0" applyFont="0" applyFill="0" applyBorder="0" applyAlignment="0" applyProtection="0"/>
    <xf numFmtId="170" fontId="33" fillId="0" borderId="0" applyFont="0" applyFill="0" applyBorder="0" applyAlignment="0" applyProtection="0"/>
    <xf numFmtId="168" fontId="33" fillId="0" borderId="0" applyFont="0" applyFill="0" applyBorder="0" applyAlignment="0" applyProtection="0"/>
    <xf numFmtId="0" fontId="86" fillId="0" borderId="0"/>
    <xf numFmtId="168" fontId="33" fillId="0" borderId="0" applyFont="0" applyFill="0" applyBorder="0" applyAlignment="0" applyProtection="0"/>
    <xf numFmtId="170" fontId="33" fillId="0" borderId="0" applyFont="0" applyFill="0" applyBorder="0" applyAlignment="0" applyProtection="0"/>
    <xf numFmtId="168" fontId="33" fillId="0" borderId="0" applyFont="0" applyFill="0" applyBorder="0" applyAlignment="0" applyProtection="0"/>
    <xf numFmtId="0" fontId="87" fillId="0" borderId="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168" fontId="33" fillId="0" borderId="0" applyFont="0" applyFill="0" applyBorder="0" applyAlignment="0" applyProtection="0"/>
    <xf numFmtId="170"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0" fontId="63" fillId="3" borderId="0" applyNumberFormat="0" applyBorder="0" applyAlignment="0" applyProtection="0"/>
    <xf numFmtId="170" fontId="33" fillId="0" borderId="0" applyFont="0" applyFill="0" applyBorder="0" applyAlignment="0" applyProtection="0"/>
    <xf numFmtId="168" fontId="33" fillId="0" borderId="0" applyFont="0" applyFill="0" applyBorder="0" applyAlignment="0" applyProtection="0"/>
    <xf numFmtId="9" fontId="37" fillId="0" borderId="0" applyFont="0" applyFill="0" applyBorder="0" applyAlignment="0" applyProtection="0"/>
    <xf numFmtId="0" fontId="27" fillId="0" borderId="0"/>
    <xf numFmtId="170" fontId="63" fillId="0" borderId="0" applyFont="0" applyFill="0" applyBorder="0" applyAlignment="0" applyProtection="0"/>
    <xf numFmtId="168" fontId="33" fillId="0" borderId="0" applyFont="0" applyFill="0" applyBorder="0" applyAlignment="0" applyProtection="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0" fontId="33"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170" fontId="33" fillId="0" borderId="0" applyFont="0" applyFill="0" applyBorder="0" applyAlignment="0" applyProtection="0"/>
    <xf numFmtId="0" fontId="63" fillId="2" borderId="0" applyNumberFormat="0" applyBorder="0" applyAlignment="0" applyProtection="0"/>
    <xf numFmtId="0" fontId="64" fillId="13" borderId="0" applyNumberFormat="0" applyBorder="0" applyAlignment="0" applyProtection="0"/>
    <xf numFmtId="0" fontId="63" fillId="9" borderId="0" applyNumberFormat="0" applyBorder="0" applyAlignment="0" applyProtection="0"/>
    <xf numFmtId="0" fontId="64" fillId="10" borderId="0" applyNumberFormat="0" applyBorder="0" applyAlignment="0" applyProtection="0"/>
    <xf numFmtId="0" fontId="64" fillId="9" borderId="0" applyNumberFormat="0" applyBorder="0" applyAlignment="0" applyProtection="0"/>
    <xf numFmtId="0" fontId="64" fillId="12" borderId="0" applyNumberFormat="0" applyBorder="0" applyAlignment="0" applyProtection="0"/>
    <xf numFmtId="0" fontId="63" fillId="11" borderId="0" applyNumberFormat="0" applyBorder="0" applyAlignment="0" applyProtection="0"/>
    <xf numFmtId="0" fontId="63" fillId="8" borderId="0" applyNumberFormat="0" applyBorder="0" applyAlignment="0" applyProtection="0"/>
    <xf numFmtId="0" fontId="63" fillId="5" borderId="0" applyNumberFormat="0" applyBorder="0" applyAlignment="0" applyProtection="0"/>
    <xf numFmtId="0" fontId="63" fillId="10" borderId="0" applyNumberFormat="0" applyBorder="0" applyAlignment="0" applyProtection="0"/>
    <xf numFmtId="0" fontId="64" fillId="15" borderId="0" applyNumberFormat="0" applyBorder="0" applyAlignment="0" applyProtection="0"/>
    <xf numFmtId="0" fontId="64" fillId="14" borderId="0" applyNumberFormat="0" applyBorder="0" applyAlignment="0" applyProtection="0"/>
    <xf numFmtId="0" fontId="63" fillId="8" borderId="0" applyNumberFormat="0" applyBorder="0" applyAlignment="0" applyProtection="0"/>
    <xf numFmtId="0" fontId="63" fillId="7" borderId="0" applyNumberFormat="0" applyBorder="0" applyAlignment="0" applyProtection="0"/>
    <xf numFmtId="0" fontId="63" fillId="6" borderId="0" applyNumberFormat="0" applyBorder="0" applyAlignment="0" applyProtection="0"/>
    <xf numFmtId="0" fontId="63" fillId="5" borderId="0" applyNumberFormat="0" applyBorder="0" applyAlignment="0" applyProtection="0"/>
    <xf numFmtId="0" fontId="63" fillId="4" borderId="0" applyNumberFormat="0" applyBorder="0" applyAlignment="0" applyProtection="0"/>
    <xf numFmtId="170" fontId="33" fillId="0" borderId="0" applyFont="0" applyFill="0" applyBorder="0" applyAlignment="0" applyProtection="0"/>
    <xf numFmtId="0" fontId="88" fillId="0" borderId="0"/>
    <xf numFmtId="0" fontId="89" fillId="0" borderId="0"/>
    <xf numFmtId="0" fontId="90" fillId="0" borderId="0"/>
    <xf numFmtId="0" fontId="91" fillId="0" borderId="0"/>
    <xf numFmtId="0" fontId="92" fillId="0" borderId="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83" fillId="0" borderId="0"/>
    <xf numFmtId="0" fontId="26" fillId="0" borderId="0"/>
    <xf numFmtId="170" fontId="33" fillId="0" borderId="0" applyFont="0" applyFill="0" applyBorder="0" applyAlignment="0" applyProtection="0"/>
    <xf numFmtId="0" fontId="83" fillId="0" borderId="0"/>
    <xf numFmtId="0" fontId="83"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83" fillId="0" borderId="0"/>
    <xf numFmtId="0" fontId="37" fillId="0" borderId="0"/>
    <xf numFmtId="0" fontId="83" fillId="0" borderId="0"/>
    <xf numFmtId="0" fontId="83" fillId="0" borderId="0"/>
    <xf numFmtId="0" fontId="37"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83" fillId="0" borderId="0"/>
    <xf numFmtId="0" fontId="93" fillId="0" borderId="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170" fontId="33"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83" fillId="0" borderId="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64" fillId="9" borderId="0" applyNumberFormat="0" applyBorder="0" applyAlignment="0" applyProtection="0"/>
    <xf numFmtId="0" fontId="66" fillId="20" borderId="2" applyNumberFormat="0" applyAlignment="0" applyProtection="0"/>
    <xf numFmtId="0" fontId="64" fillId="12" borderId="0" applyNumberFormat="0" applyBorder="0" applyAlignment="0" applyProtection="0"/>
    <xf numFmtId="0" fontId="64" fillId="17" borderId="0" applyNumberFormat="0" applyBorder="0" applyAlignment="0" applyProtection="0"/>
    <xf numFmtId="0" fontId="77" fillId="0" borderId="9" applyNumberFormat="0" applyFill="0" applyAlignment="0" applyProtection="0"/>
    <xf numFmtId="0" fontId="64" fillId="14" borderId="0" applyNumberFormat="0" applyBorder="0" applyAlignment="0" applyProtection="0"/>
    <xf numFmtId="0" fontId="75" fillId="3" borderId="0" applyNumberFormat="0" applyBorder="0" applyAlignment="0" applyProtection="0"/>
    <xf numFmtId="0" fontId="64" fillId="14" borderId="0" applyNumberFormat="0" applyBorder="0" applyAlignment="0" applyProtection="0"/>
    <xf numFmtId="0" fontId="64" fillId="13"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4" fillId="16" borderId="0" applyNumberFormat="0" applyBorder="0" applyAlignment="0" applyProtection="0"/>
    <xf numFmtId="0" fontId="23" fillId="0" borderId="0"/>
    <xf numFmtId="0" fontId="78" fillId="0" borderId="0" applyNumberFormat="0" applyFill="0" applyBorder="0" applyAlignment="0" applyProtection="0"/>
    <xf numFmtId="0" fontId="73" fillId="0" borderId="0" applyNumberFormat="0" applyFill="0" applyBorder="0" applyAlignment="0" applyProtection="0"/>
    <xf numFmtId="0" fontId="23" fillId="0" borderId="0"/>
    <xf numFmtId="0" fontId="23" fillId="0" borderId="0"/>
    <xf numFmtId="170" fontId="23" fillId="0" borderId="0" applyFont="0" applyFill="0" applyBorder="0" applyAlignment="0" applyProtection="0"/>
    <xf numFmtId="0" fontId="63" fillId="2" borderId="0" applyNumberFormat="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63" fillId="5" borderId="0" applyNumberFormat="0" applyBorder="0" applyAlignment="0" applyProtection="0"/>
    <xf numFmtId="0" fontId="70" fillId="0" borderId="5" applyNumberFormat="0" applyFill="0" applyAlignment="0" applyProtection="0"/>
    <xf numFmtId="0" fontId="63" fillId="7" borderId="0" applyNumberFormat="0" applyBorder="0" applyAlignment="0" applyProtection="0"/>
    <xf numFmtId="0" fontId="63" fillId="11" borderId="0" applyNumberFormat="0" applyBorder="0" applyAlignment="0" applyProtection="0"/>
    <xf numFmtId="0" fontId="76" fillId="0" borderId="0" applyNumberForma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69" fillId="0" borderId="4" applyNumberFormat="0" applyFill="0" applyAlignment="0" applyProtection="0"/>
    <xf numFmtId="0" fontId="63" fillId="9" borderId="0" applyNumberFormat="0" applyBorder="0" applyAlignment="0" applyProtection="0"/>
    <xf numFmtId="0" fontId="64" fillId="10" borderId="0" applyNumberFormat="0" applyBorder="0" applyAlignment="0" applyProtection="0"/>
    <xf numFmtId="0" fontId="74" fillId="22" borderId="0" applyNumberFormat="0" applyBorder="0" applyAlignment="0" applyProtection="0"/>
    <xf numFmtId="0" fontId="64" fillId="13" borderId="0" applyNumberFormat="0" applyBorder="0" applyAlignment="0" applyProtection="0"/>
    <xf numFmtId="0" fontId="70" fillId="0" borderId="0" applyNumberFormat="0" applyFill="0" applyBorder="0" applyAlignment="0" applyProtection="0"/>
    <xf numFmtId="0" fontId="63" fillId="6" borderId="0" applyNumberFormat="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64" fillId="18" borderId="0" applyNumberFormat="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79" fillId="4" borderId="0" applyNumberFormat="0" applyBorder="0" applyAlignment="0" applyProtection="0"/>
    <xf numFmtId="0" fontId="63" fillId="10" borderId="0" applyNumberFormat="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171" fontId="33"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3" fillId="6" borderId="0" applyNumberFormat="0" applyBorder="0" applyAlignment="0" applyProtection="0"/>
    <xf numFmtId="0" fontId="63" fillId="5"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2" borderId="0" applyNumberFormat="0" applyBorder="0" applyAlignment="0" applyProtection="0"/>
    <xf numFmtId="0" fontId="63" fillId="9" borderId="0" applyNumberFormat="0" applyBorder="0" applyAlignment="0" applyProtection="0"/>
    <xf numFmtId="0" fontId="63" fillId="8" borderId="0" applyNumberFormat="0" applyBorder="0" applyAlignment="0" applyProtection="0"/>
    <xf numFmtId="0" fontId="63" fillId="7" borderId="0" applyNumberFormat="0" applyBorder="0" applyAlignment="0" applyProtection="0"/>
    <xf numFmtId="0" fontId="64" fillId="12" borderId="0" applyNumberFormat="0" applyBorder="0" applyAlignment="0" applyProtection="0"/>
    <xf numFmtId="0" fontId="64" fillId="15" borderId="0" applyNumberFormat="0" applyBorder="0" applyAlignment="0" applyProtection="0"/>
    <xf numFmtId="0" fontId="63" fillId="8" borderId="0" applyNumberFormat="0" applyBorder="0" applyAlignment="0" applyProtection="0"/>
    <xf numFmtId="0" fontId="64" fillId="13" borderId="0" applyNumberFormat="0" applyBorder="0" applyAlignment="0" applyProtection="0"/>
    <xf numFmtId="0" fontId="63" fillId="10" borderId="0" applyNumberFormat="0" applyBorder="0" applyAlignment="0" applyProtection="0"/>
    <xf numFmtId="0" fontId="64" fillId="9" borderId="0" applyNumberFormat="0" applyBorder="0" applyAlignment="0" applyProtection="0"/>
    <xf numFmtId="0" fontId="63" fillId="11" borderId="0" applyNumberFormat="0" applyBorder="0" applyAlignment="0" applyProtection="0"/>
    <xf numFmtId="0" fontId="64" fillId="14" borderId="0" applyNumberFormat="0" applyBorder="0" applyAlignment="0" applyProtection="0"/>
    <xf numFmtId="0" fontId="63" fillId="5" borderId="0" applyNumberFormat="0" applyBorder="0" applyAlignment="0" applyProtection="0"/>
    <xf numFmtId="0" fontId="64" fillId="10" borderId="0" applyNumberFormat="0" applyBorder="0" applyAlignment="0" applyProtection="0"/>
    <xf numFmtId="171" fontId="33" fillId="0" borderId="0" applyFont="0" applyFill="0" applyBorder="0" applyAlignment="0" applyProtection="0"/>
    <xf numFmtId="171" fontId="33" fillId="0" borderId="0" applyFont="0" applyFill="0" applyBorder="0" applyAlignment="0" applyProtection="0"/>
    <xf numFmtId="0" fontId="63" fillId="8" borderId="0" applyNumberFormat="0" applyBorder="0" applyAlignment="0" applyProtection="0"/>
    <xf numFmtId="0" fontId="65" fillId="7" borderId="1" applyNumberFormat="0" applyAlignment="0" applyProtection="0"/>
    <xf numFmtId="0" fontId="63" fillId="3" borderId="0" applyNumberFormat="0" applyBorder="0" applyAlignment="0" applyProtection="0"/>
    <xf numFmtId="0" fontId="33" fillId="23" borderId="8" applyNumberFormat="0" applyFont="0" applyAlignment="0" applyProtection="0"/>
    <xf numFmtId="0" fontId="63" fillId="4" borderId="0" applyNumberFormat="0" applyBorder="0" applyAlignment="0" applyProtection="0"/>
    <xf numFmtId="0" fontId="71" fillId="0" borderId="6" applyNumberFormat="0" applyFill="0" applyAlignment="0" applyProtection="0"/>
    <xf numFmtId="0" fontId="68" fillId="0" borderId="3" applyNumberFormat="0" applyFill="0" applyAlignment="0" applyProtection="0"/>
    <xf numFmtId="0" fontId="64" fillId="15" borderId="0" applyNumberFormat="0" applyBorder="0" applyAlignment="0" applyProtection="0"/>
    <xf numFmtId="0" fontId="64" fillId="19" borderId="0" applyNumberFormat="0" applyBorder="0" applyAlignment="0" applyProtection="0"/>
    <xf numFmtId="0" fontId="67" fillId="20" borderId="1" applyNumberFormat="0" applyAlignment="0" applyProtection="0"/>
    <xf numFmtId="0" fontId="72" fillId="21" borderId="7" applyNumberFormat="0" applyAlignment="0" applyProtection="0"/>
    <xf numFmtId="171" fontId="33"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171" fontId="33"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171" fontId="33" fillId="0" borderId="0" applyFont="0" applyFill="0" applyBorder="0" applyAlignment="0" applyProtection="0"/>
    <xf numFmtId="170" fontId="63"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3" fontId="37" fillId="0" borderId="0" applyFill="0" applyBorder="0" applyAlignment="0" applyProtection="0"/>
    <xf numFmtId="166" fontId="37" fillId="0" borderId="0" applyFill="0" applyBorder="0" applyAlignment="0" applyProtection="0"/>
    <xf numFmtId="167" fontId="37" fillId="0" borderId="0" applyFont="0" applyFill="0" applyBorder="0" applyAlignment="0" applyProtection="0"/>
    <xf numFmtId="169" fontId="37" fillId="0" borderId="0" applyFont="0" applyFill="0" applyBorder="0" applyAlignment="0" applyProtection="0"/>
    <xf numFmtId="165" fontId="37" fillId="0" borderId="0" applyFill="0" applyBorder="0" applyAlignment="0" applyProtection="0"/>
    <xf numFmtId="183" fontId="37" fillId="0" borderId="0" applyFill="0" applyBorder="0" applyAlignment="0" applyProtection="0"/>
    <xf numFmtId="2" fontId="37" fillId="0" borderId="0" applyFill="0" applyBorder="0" applyAlignment="0" applyProtection="0"/>
    <xf numFmtId="0" fontId="94" fillId="0" borderId="0" applyNumberFormat="0" applyFill="0" applyBorder="0" applyAlignment="0" applyProtection="0"/>
    <xf numFmtId="0" fontId="50" fillId="0" borderId="0" applyNumberFormat="0" applyFill="0" applyBorder="0" applyAlignment="0" applyProtection="0"/>
    <xf numFmtId="0" fontId="95" fillId="0" borderId="0">
      <alignment wrapText="1"/>
    </xf>
    <xf numFmtId="0" fontId="96" fillId="0" borderId="0"/>
    <xf numFmtId="0" fontId="37" fillId="0" borderId="0" applyNumberFormat="0" applyFill="0" applyBorder="0" applyAlignment="0" applyProtection="0"/>
    <xf numFmtId="184" fontId="97" fillId="0" borderId="0"/>
    <xf numFmtId="185" fontId="98" fillId="0" borderId="0" applyFont="0" applyFill="0" applyBorder="0" applyAlignment="0" applyProtection="0"/>
    <xf numFmtId="186" fontId="98" fillId="0" borderId="0" applyFont="0" applyFill="0" applyBorder="0" applyAlignment="0" applyProtection="0"/>
    <xf numFmtId="187" fontId="98" fillId="0" borderId="0" applyFont="0" applyFill="0" applyBorder="0" applyAlignment="0" applyProtection="0"/>
    <xf numFmtId="188" fontId="9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99" fillId="0" borderId="0">
      <alignment horizontal="center" vertical="center"/>
    </xf>
    <xf numFmtId="0" fontId="99" fillId="0" borderId="0">
      <alignment horizontal="right"/>
    </xf>
    <xf numFmtId="0" fontId="99" fillId="0" borderId="0">
      <alignment horizontal="right"/>
    </xf>
    <xf numFmtId="0" fontId="99" fillId="0" borderId="0">
      <alignment horizontal="right"/>
    </xf>
    <xf numFmtId="0" fontId="99" fillId="0" borderId="0">
      <alignment horizontal="right"/>
    </xf>
    <xf numFmtId="0" fontId="99" fillId="0" borderId="0">
      <alignment horizontal="right"/>
    </xf>
    <xf numFmtId="0" fontId="99" fillId="0" borderId="0">
      <alignment horizontal="center" vertical="center"/>
    </xf>
    <xf numFmtId="0" fontId="100" fillId="0" borderId="0">
      <alignment horizontal="center" vertical="center"/>
    </xf>
    <xf numFmtId="0" fontId="99" fillId="0" borderId="0">
      <alignment horizontal="right" vertical="center"/>
    </xf>
    <xf numFmtId="0" fontId="100" fillId="0" borderId="0">
      <alignment horizontal="center" vertical="center"/>
    </xf>
    <xf numFmtId="0" fontId="100" fillId="0" borderId="0">
      <alignment horizontal="center" vertical="center"/>
    </xf>
    <xf numFmtId="0" fontId="100" fillId="0" borderId="0">
      <alignment horizontal="center" vertical="center"/>
    </xf>
    <xf numFmtId="0" fontId="100" fillId="0" borderId="0">
      <alignment horizontal="center" vertical="center"/>
    </xf>
    <xf numFmtId="0" fontId="100" fillId="0" borderId="0">
      <alignment horizontal="center" vertical="center"/>
    </xf>
    <xf numFmtId="0" fontId="100" fillId="0" borderId="0">
      <alignment horizontal="center" vertical="center"/>
    </xf>
    <xf numFmtId="4" fontId="101" fillId="22" borderId="38" applyNumberFormat="0" applyProtection="0">
      <alignment vertical="center"/>
    </xf>
    <xf numFmtId="4" fontId="101" fillId="22" borderId="38" applyNumberFormat="0" applyProtection="0">
      <alignment vertical="center"/>
    </xf>
    <xf numFmtId="4" fontId="102" fillId="27" borderId="38" applyNumberFormat="0" applyProtection="0">
      <alignment horizontal="right" vertical="center"/>
    </xf>
    <xf numFmtId="4" fontId="102" fillId="27" borderId="38" applyNumberFormat="0" applyProtection="0">
      <alignment horizontal="right" vertical="center"/>
    </xf>
    <xf numFmtId="0" fontId="37" fillId="0" borderId="39" applyNumberFormat="0" applyFill="0" applyAlignment="0" applyProtection="0"/>
    <xf numFmtId="0" fontId="65" fillId="7" borderId="1" applyNumberFormat="0" applyAlignment="0" applyProtection="0"/>
    <xf numFmtId="0" fontId="65" fillId="7" borderId="1" applyNumberFormat="0" applyAlignment="0" applyProtection="0"/>
    <xf numFmtId="0" fontId="65" fillId="7" borderId="1" applyNumberFormat="0" applyAlignment="0" applyProtection="0"/>
    <xf numFmtId="0" fontId="66" fillId="20" borderId="2" applyNumberFormat="0" applyAlignment="0" applyProtection="0"/>
    <xf numFmtId="0" fontId="66" fillId="20" borderId="2" applyNumberFormat="0" applyAlignment="0" applyProtection="0"/>
    <xf numFmtId="0" fontId="66" fillId="20" borderId="2" applyNumberFormat="0" applyAlignment="0" applyProtection="0"/>
    <xf numFmtId="0" fontId="67" fillId="20" borderId="1" applyNumberFormat="0" applyAlignment="0" applyProtection="0"/>
    <xf numFmtId="0" fontId="67" fillId="20" borderId="1" applyNumberFormat="0" applyAlignment="0" applyProtection="0"/>
    <xf numFmtId="0" fontId="67" fillId="20" borderId="1" applyNumberFormat="0" applyAlignment="0" applyProtection="0"/>
    <xf numFmtId="0" fontId="103" fillId="0" borderId="0" applyNumberFormat="0" applyFill="0" applyBorder="0" applyAlignment="0" applyProtection="0">
      <alignment vertical="top"/>
      <protection locked="0"/>
    </xf>
    <xf numFmtId="169" fontId="33" fillId="0" borderId="0" applyFont="0" applyFill="0" applyBorder="0" applyAlignment="0" applyProtection="0"/>
    <xf numFmtId="0" fontId="71" fillId="0" borderId="6" applyNumberFormat="0" applyFill="0" applyAlignment="0" applyProtection="0"/>
    <xf numFmtId="0" fontId="71" fillId="0" borderId="6" applyNumberFormat="0" applyFill="0" applyAlignment="0" applyProtection="0"/>
    <xf numFmtId="0" fontId="71" fillId="0" borderId="6" applyNumberFormat="0" applyFill="0" applyAlignment="0" applyProtection="0"/>
    <xf numFmtId="0" fontId="33" fillId="0" borderId="0"/>
    <xf numFmtId="0" fontId="37" fillId="0" borderId="0"/>
    <xf numFmtId="0" fontId="21" fillId="0" borderId="0"/>
    <xf numFmtId="0" fontId="37" fillId="0" borderId="0" applyNumberFormat="0" applyFont="0" applyFill="0" applyBorder="0" applyAlignment="0" applyProtection="0">
      <alignment vertical="top"/>
    </xf>
    <xf numFmtId="0" fontId="104" fillId="0" borderId="0"/>
    <xf numFmtId="0" fontId="37" fillId="0" borderId="0"/>
    <xf numFmtId="0" fontId="33" fillId="0" borderId="0"/>
    <xf numFmtId="0" fontId="33" fillId="23" borderId="8" applyNumberFormat="0" applyFont="0" applyAlignment="0" applyProtection="0"/>
    <xf numFmtId="0" fontId="33" fillId="23" borderId="8" applyNumberFormat="0" applyFont="0" applyAlignment="0" applyProtection="0"/>
    <xf numFmtId="0" fontId="33" fillId="23" borderId="8" applyNumberFormat="0" applyFont="0" applyAlignment="0" applyProtection="0"/>
    <xf numFmtId="0" fontId="63" fillId="23" borderId="8" applyNumberFormat="0" applyFont="0" applyAlignment="0" applyProtection="0"/>
    <xf numFmtId="0" fontId="33" fillId="23" borderId="8" applyNumberFormat="0" applyFont="0" applyAlignment="0" applyProtection="0"/>
    <xf numFmtId="0" fontId="33" fillId="23" borderId="8" applyNumberFormat="0" applyFont="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04" fillId="0" borderId="0" applyFont="0" applyFill="0" applyBorder="0" applyAlignment="0" applyProtection="0"/>
    <xf numFmtId="9" fontId="105"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89" fontId="37" fillId="0" borderId="0" applyFont="0" applyFill="0" applyBorder="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63" fillId="2" borderId="0" applyNumberFormat="0" applyBorder="0" applyAlignment="0" applyProtection="0"/>
    <xf numFmtId="0" fontId="63" fillId="3" borderId="0" applyNumberFormat="0" applyBorder="0" applyAlignment="0" applyProtection="0"/>
    <xf numFmtId="0" fontId="63" fillId="4" borderId="0" applyNumberFormat="0" applyBorder="0" applyAlignment="0" applyProtection="0"/>
    <xf numFmtId="0" fontId="63" fillId="5" borderId="0" applyNumberFormat="0" applyBorder="0" applyAlignment="0" applyProtection="0"/>
    <xf numFmtId="0" fontId="63" fillId="6" borderId="0" applyNumberFormat="0" applyBorder="0" applyAlignment="0" applyProtection="0"/>
    <xf numFmtId="0" fontId="63" fillId="7" borderId="0" applyNumberFormat="0" applyBorder="0" applyAlignment="0" applyProtection="0"/>
    <xf numFmtId="0" fontId="63" fillId="8" borderId="0" applyNumberFormat="0" applyBorder="0" applyAlignment="0" applyProtection="0"/>
    <xf numFmtId="0" fontId="63" fillId="9" borderId="0" applyNumberFormat="0" applyBorder="0" applyAlignment="0" applyProtection="0"/>
    <xf numFmtId="0" fontId="63" fillId="10" borderId="0" applyNumberFormat="0" applyBorder="0" applyAlignment="0" applyProtection="0"/>
    <xf numFmtId="0" fontId="63" fillId="5" borderId="0" applyNumberFormat="0" applyBorder="0" applyAlignment="0" applyProtection="0"/>
    <xf numFmtId="0" fontId="63" fillId="8" borderId="0" applyNumberFormat="0" applyBorder="0" applyAlignment="0" applyProtection="0"/>
    <xf numFmtId="0" fontId="63" fillId="11" borderId="0" applyNumberFormat="0" applyBorder="0" applyAlignment="0" applyProtection="0"/>
    <xf numFmtId="0" fontId="64" fillId="12" borderId="0" applyNumberFormat="0" applyBorder="0" applyAlignment="0" applyProtection="0"/>
    <xf numFmtId="0" fontId="64" fillId="9" borderId="0" applyNumberFormat="0" applyBorder="0" applyAlignment="0" applyProtection="0"/>
    <xf numFmtId="0" fontId="64" fillId="10"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9" borderId="0" applyNumberFormat="0" applyBorder="0" applyAlignment="0" applyProtection="0"/>
    <xf numFmtId="0" fontId="65" fillId="7" borderId="1" applyNumberFormat="0" applyAlignment="0" applyProtection="0"/>
    <xf numFmtId="0" fontId="66" fillId="20" borderId="2" applyNumberFormat="0" applyAlignment="0" applyProtection="0"/>
    <xf numFmtId="0" fontId="67" fillId="20" borderId="1" applyNumberFormat="0" applyAlignment="0" applyProtection="0"/>
    <xf numFmtId="0" fontId="68" fillId="0" borderId="3" applyNumberFormat="0" applyFill="0" applyAlignment="0" applyProtection="0"/>
    <xf numFmtId="0" fontId="69" fillId="0" borderId="4" applyNumberFormat="0" applyFill="0" applyAlignment="0" applyProtection="0"/>
    <xf numFmtId="0" fontId="70" fillId="0" borderId="5" applyNumberFormat="0" applyFill="0" applyAlignment="0" applyProtection="0"/>
    <xf numFmtId="0" fontId="70" fillId="0" borderId="0" applyNumberFormat="0" applyFill="0" applyBorder="0" applyAlignment="0" applyProtection="0"/>
    <xf numFmtId="0" fontId="71" fillId="0" borderId="6" applyNumberFormat="0" applyFill="0" applyAlignment="0" applyProtection="0"/>
    <xf numFmtId="0" fontId="72" fillId="21" borderId="7" applyNumberFormat="0" applyAlignment="0" applyProtection="0"/>
    <xf numFmtId="0" fontId="73" fillId="0" borderId="0" applyNumberFormat="0" applyFill="0" applyBorder="0" applyAlignment="0" applyProtection="0"/>
    <xf numFmtId="0" fontId="74" fillId="22" borderId="0" applyNumberFormat="0" applyBorder="0" applyAlignment="0" applyProtection="0"/>
    <xf numFmtId="0" fontId="75" fillId="3" borderId="0" applyNumberFormat="0" applyBorder="0" applyAlignment="0" applyProtection="0"/>
    <xf numFmtId="0" fontId="76" fillId="0" borderId="0" applyNumberFormat="0" applyFill="0" applyBorder="0" applyAlignment="0" applyProtection="0"/>
    <xf numFmtId="0" fontId="33" fillId="23" borderId="8" applyNumberFormat="0" applyFont="0" applyAlignment="0" applyProtection="0"/>
    <xf numFmtId="0" fontId="77" fillId="0" borderId="9" applyNumberFormat="0" applyFill="0" applyAlignment="0" applyProtection="0"/>
    <xf numFmtId="0" fontId="78" fillId="0" borderId="0" applyNumberFormat="0" applyFill="0" applyBorder="0" applyAlignment="0" applyProtection="0"/>
    <xf numFmtId="0" fontId="79" fillId="4" borderId="0" applyNumberFormat="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1" fontId="33"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106" fillId="0" borderId="0"/>
    <xf numFmtId="170" fontId="33" fillId="0" borderId="0" applyFont="0" applyFill="0" applyBorder="0" applyAlignment="0" applyProtection="0"/>
    <xf numFmtId="0" fontId="19" fillId="0" borderId="0"/>
    <xf numFmtId="164" fontId="19" fillId="0" borderId="0" applyFont="0" applyFill="0" applyBorder="0" applyAlignment="0" applyProtection="0"/>
    <xf numFmtId="0" fontId="109" fillId="0" borderId="0"/>
    <xf numFmtId="0" fontId="110" fillId="0" borderId="0"/>
    <xf numFmtId="170" fontId="37" fillId="0" borderId="0" applyFont="0" applyFill="0" applyBorder="0" applyAlignment="0" applyProtection="0"/>
    <xf numFmtId="0" fontId="18" fillId="0" borderId="0"/>
    <xf numFmtId="170" fontId="18" fillId="0" borderId="0" applyFont="0" applyFill="0" applyBorder="0" applyAlignment="0" applyProtection="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171" fontId="33"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0" fontId="83" fillId="0" borderId="0"/>
    <xf numFmtId="0" fontId="17" fillId="0" borderId="0"/>
    <xf numFmtId="164" fontId="17" fillId="0" borderId="0" applyFont="0" applyFill="0" applyBorder="0" applyAlignment="0" applyProtection="0"/>
    <xf numFmtId="171" fontId="33" fillId="0" borderId="0" applyFont="0" applyFill="0" applyBorder="0" applyAlignment="0" applyProtection="0"/>
    <xf numFmtId="171" fontId="33" fillId="0" borderId="0" applyFont="0" applyFill="0" applyBorder="0" applyAlignment="0" applyProtection="0"/>
    <xf numFmtId="171" fontId="33" fillId="0" borderId="0" applyFont="0" applyFill="0" applyBorder="0" applyAlignment="0" applyProtection="0"/>
    <xf numFmtId="0" fontId="113" fillId="0" borderId="0"/>
    <xf numFmtId="0" fontId="116" fillId="0" borderId="0"/>
    <xf numFmtId="0" fontId="117" fillId="0" borderId="0"/>
    <xf numFmtId="0" fontId="118" fillId="0" borderId="0"/>
    <xf numFmtId="0" fontId="120" fillId="0" borderId="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4" fontId="17"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21" fillId="0" borderId="0"/>
    <xf numFmtId="0" fontId="126" fillId="0" borderId="0"/>
    <xf numFmtId="0" fontId="133" fillId="0" borderId="0"/>
    <xf numFmtId="0" fontId="16" fillId="0" borderId="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34" fillId="0" borderId="0"/>
    <xf numFmtId="0" fontId="37" fillId="0" borderId="0"/>
    <xf numFmtId="0" fontId="14" fillId="0" borderId="0"/>
    <xf numFmtId="170" fontId="14" fillId="0" borderId="0" applyFont="0" applyFill="0" applyBorder="0" applyAlignment="0" applyProtection="0"/>
    <xf numFmtId="0" fontId="13" fillId="0" borderId="0"/>
    <xf numFmtId="0" fontId="13" fillId="0" borderId="0"/>
    <xf numFmtId="164" fontId="3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0" fontId="83" fillId="0" borderId="0"/>
    <xf numFmtId="0" fontId="37"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0" fontId="83" fillId="0" borderId="0"/>
    <xf numFmtId="0" fontId="83" fillId="0" borderId="0"/>
    <xf numFmtId="0" fontId="83" fillId="0" borderId="0"/>
    <xf numFmtId="0" fontId="37"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83" fillId="0" borderId="0"/>
    <xf numFmtId="0" fontId="83" fillId="0" borderId="0"/>
    <xf numFmtId="0" fontId="83" fillId="0" borderId="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170" fontId="11" fillId="0" borderId="0" applyFont="0" applyFill="0" applyBorder="0" applyAlignment="0" applyProtection="0"/>
    <xf numFmtId="0" fontId="11" fillId="0" borderId="0"/>
    <xf numFmtId="0" fontId="11" fillId="0" borderId="0"/>
    <xf numFmtId="43" fontId="33" fillId="0" borderId="0" applyFont="0" applyFill="0" applyBorder="0" applyAlignment="0" applyProtection="0"/>
    <xf numFmtId="0" fontId="83"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33" fillId="23" borderId="8" applyNumberFormat="0" applyFont="0" applyAlignment="0" applyProtection="0"/>
    <xf numFmtId="0" fontId="97" fillId="0" borderId="0"/>
    <xf numFmtId="175" fontId="37" fillId="0" borderId="0" applyFill="0" applyBorder="0" applyAlignment="0" applyProtection="0"/>
    <xf numFmtId="0" fontId="67" fillId="20" borderId="1" applyNumberFormat="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9" fontId="33" fillId="0" borderId="0" applyFont="0" applyFill="0" applyBorder="0" applyAlignment="0" applyProtection="0"/>
    <xf numFmtId="0" fontId="67" fillId="20" borderId="1" applyNumberFormat="0" applyAlignment="0" applyProtection="0"/>
    <xf numFmtId="0" fontId="9" fillId="2" borderId="0" applyNumberFormat="0" applyBorder="0" applyAlignment="0" applyProtection="0"/>
    <xf numFmtId="0" fontId="67" fillId="20" borderId="1" applyNumberFormat="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33"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141" fillId="0" borderId="59">
      <protection locked="0"/>
    </xf>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4" fontId="101" fillId="22" borderId="38" applyNumberFormat="0" applyProtection="0">
      <alignment vertical="center"/>
    </xf>
    <xf numFmtId="0" fontId="145" fillId="30" borderId="17">
      <alignment horizontal="left" vertical="top" wrapText="1"/>
    </xf>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164" fontId="10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67" fillId="20" borderId="1" applyNumberFormat="0" applyAlignment="0" applyProtection="0"/>
    <xf numFmtId="164" fontId="104"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2" borderId="0" applyNumberFormat="0" applyBorder="0" applyAlignment="0" applyProtection="0"/>
    <xf numFmtId="43" fontId="3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9" fillId="0" borderId="0"/>
    <xf numFmtId="43" fontId="33"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9" fillId="0" borderId="0"/>
    <xf numFmtId="43" fontId="33"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66" fillId="20" borderId="2" applyNumberFormat="0" applyAlignment="0" applyProtection="0"/>
    <xf numFmtId="43" fontId="9" fillId="0" borderId="0" applyFont="0" applyFill="0" applyBorder="0" applyAlignment="0" applyProtection="0"/>
    <xf numFmtId="194" fontId="33" fillId="0" borderId="0" applyFont="0" applyFill="0" applyBorder="0" applyAlignment="0" applyProtection="0"/>
    <xf numFmtId="171" fontId="9" fillId="0" borderId="0" applyFont="0" applyFill="0" applyBorder="0" applyAlignment="0" applyProtection="0"/>
    <xf numFmtId="0" fontId="33" fillId="0" borderId="0"/>
    <xf numFmtId="0" fontId="66" fillId="20" borderId="2" applyNumberFormat="0" applyAlignment="0" applyProtection="0"/>
    <xf numFmtId="175" fontId="37" fillId="0" borderId="0" applyFill="0" applyBorder="0" applyAlignment="0" applyProtection="0"/>
    <xf numFmtId="164" fontId="104" fillId="0" borderId="0" applyFont="0" applyFill="0" applyBorder="0" applyAlignment="0" applyProtection="0"/>
    <xf numFmtId="170" fontId="33" fillId="0" borderId="0" applyFont="0" applyFill="0" applyBorder="0" applyAlignment="0" applyProtection="0"/>
    <xf numFmtId="0" fontId="71" fillId="0" borderId="6" applyNumberFormat="0" applyFill="0" applyAlignment="0" applyProtection="0"/>
    <xf numFmtId="0" fontId="67" fillId="20" borderId="1" applyNumberFormat="0" applyAlignment="0" applyProtection="0"/>
    <xf numFmtId="170" fontId="63" fillId="0" borderId="0" applyFont="0" applyFill="0" applyBorder="0" applyAlignment="0" applyProtection="0"/>
    <xf numFmtId="0" fontId="33" fillId="23" borderId="8" applyNumberFormat="0" applyFont="0" applyAlignment="0" applyProtection="0"/>
    <xf numFmtId="0" fontId="152" fillId="0" borderId="0"/>
    <xf numFmtId="0" fontId="33" fillId="0" borderId="0"/>
    <xf numFmtId="4" fontId="102" fillId="27" borderId="38" applyNumberFormat="0" applyProtection="0">
      <alignment horizontal="right" vertical="center"/>
    </xf>
    <xf numFmtId="0" fontId="33" fillId="23" borderId="8" applyNumberFormat="0" applyFont="0" applyAlignment="0" applyProtection="0"/>
    <xf numFmtId="0" fontId="36" fillId="0" borderId="0"/>
    <xf numFmtId="0" fontId="65" fillId="7" borderId="1" applyNumberFormat="0" applyAlignment="0" applyProtection="0"/>
    <xf numFmtId="0" fontId="36" fillId="0" borderId="0"/>
    <xf numFmtId="41" fontId="9" fillId="0" borderId="0" applyFont="0" applyFill="0" applyBorder="0" applyAlignment="0" applyProtection="0"/>
    <xf numFmtId="0" fontId="104" fillId="0" borderId="0"/>
    <xf numFmtId="194" fontId="33" fillId="0" borderId="0" applyFont="0" applyFill="0" applyBorder="0" applyAlignment="0" applyProtection="0"/>
    <xf numFmtId="197" fontId="148" fillId="0" borderId="17">
      <alignment horizontal="center" vertical="top" wrapText="1"/>
    </xf>
    <xf numFmtId="0" fontId="9" fillId="0" borderId="0"/>
    <xf numFmtId="171" fontId="9" fillId="0" borderId="0" applyFont="0" applyFill="0" applyBorder="0" applyAlignment="0" applyProtection="0"/>
    <xf numFmtId="2" fontId="37" fillId="0" borderId="0" applyFill="0" applyBorder="0" applyAlignment="0" applyProtection="0"/>
    <xf numFmtId="197" fontId="148" fillId="0" borderId="17">
      <alignment horizontal="center" vertical="top" wrapText="1"/>
    </xf>
    <xf numFmtId="170" fontId="63" fillId="0" borderId="0" applyFont="0" applyFill="0" applyBorder="0" applyAlignment="0" applyProtection="0"/>
    <xf numFmtId="0" fontId="143" fillId="0" borderId="0">
      <protection locked="0"/>
    </xf>
    <xf numFmtId="0" fontId="36" fillId="0" borderId="0"/>
    <xf numFmtId="0" fontId="36" fillId="0" borderId="0"/>
    <xf numFmtId="0" fontId="146" fillId="0" borderId="0"/>
    <xf numFmtId="0" fontId="63" fillId="23" borderId="8" applyNumberFormat="0" applyFont="0" applyAlignment="0" applyProtection="0"/>
    <xf numFmtId="0" fontId="71" fillId="0" borderId="6" applyNumberFormat="0" applyFill="0" applyAlignment="0" applyProtection="0"/>
    <xf numFmtId="0" fontId="66" fillId="20" borderId="2" applyNumberFormat="0" applyAlignment="0" applyProtection="0"/>
    <xf numFmtId="0" fontId="33" fillId="0" borderId="0"/>
    <xf numFmtId="0" fontId="37" fillId="0" borderId="0"/>
    <xf numFmtId="0" fontId="33" fillId="23" borderId="8" applyNumberFormat="0" applyFont="0" applyAlignment="0" applyProtection="0"/>
    <xf numFmtId="0" fontId="36" fillId="0" borderId="0"/>
    <xf numFmtId="0" fontId="36" fillId="0" borderId="0"/>
    <xf numFmtId="170" fontId="63" fillId="0" borderId="0" applyFont="0" applyFill="0" applyBorder="0" applyAlignment="0" applyProtection="0"/>
    <xf numFmtId="0" fontId="97" fillId="0" borderId="0"/>
    <xf numFmtId="0" fontId="36" fillId="0" borderId="0"/>
    <xf numFmtId="0" fontId="36" fillId="0" borderId="0"/>
    <xf numFmtId="0" fontId="36" fillId="0" borderId="0"/>
    <xf numFmtId="0" fontId="36" fillId="0" borderId="0"/>
    <xf numFmtId="0" fontId="97" fillId="0" borderId="0"/>
    <xf numFmtId="0" fontId="36" fillId="0" borderId="0"/>
    <xf numFmtId="0" fontId="36" fillId="0" borderId="0"/>
    <xf numFmtId="0" fontId="36" fillId="0" borderId="0"/>
    <xf numFmtId="0" fontId="36" fillId="0" borderId="0"/>
    <xf numFmtId="0" fontId="36" fillId="0" borderId="0"/>
    <xf numFmtId="0" fontId="36" fillId="0" borderId="0"/>
    <xf numFmtId="9" fontId="33" fillId="0" borderId="0" applyFont="0" applyFill="0" applyBorder="0" applyAlignment="0" applyProtection="0"/>
    <xf numFmtId="0" fontId="65" fillId="7" borderId="1" applyNumberFormat="0" applyAlignment="0" applyProtection="0"/>
    <xf numFmtId="0" fontId="97" fillId="0" borderId="0"/>
    <xf numFmtId="0" fontId="33" fillId="0" borderId="0"/>
    <xf numFmtId="0" fontId="67" fillId="20" borderId="1" applyNumberFormat="0" applyAlignment="0" applyProtection="0"/>
    <xf numFmtId="43" fontId="33" fillId="0" borderId="0" applyFont="0" applyFill="0" applyBorder="0" applyAlignment="0" applyProtection="0"/>
    <xf numFmtId="175" fontId="37" fillId="0" borderId="0" applyFill="0" applyBorder="0" applyAlignment="0" applyProtection="0"/>
    <xf numFmtId="4" fontId="101" fillId="22" borderId="38" applyNumberFormat="0" applyProtection="0">
      <alignment vertical="center"/>
    </xf>
    <xf numFmtId="0" fontId="65" fillId="7" borderId="1" applyNumberFormat="0" applyAlignment="0" applyProtection="0"/>
    <xf numFmtId="9" fontId="104" fillId="0" borderId="0" applyFont="0" applyFill="0" applyBorder="0" applyAlignment="0" applyProtection="0"/>
    <xf numFmtId="170" fontId="9" fillId="0" borderId="0" applyFont="0" applyFill="0" applyBorder="0" applyAlignment="0" applyProtection="0"/>
    <xf numFmtId="9" fontId="63" fillId="0" borderId="0" applyFont="0" applyFill="0" applyBorder="0" applyAlignment="0" applyProtection="0"/>
    <xf numFmtId="0" fontId="67" fillId="20" borderId="1" applyNumberFormat="0" applyAlignment="0" applyProtection="0"/>
    <xf numFmtId="0" fontId="33" fillId="23" borderId="8" applyNumberFormat="0" applyFont="0" applyAlignment="0" applyProtection="0"/>
    <xf numFmtId="0" fontId="141" fillId="0" borderId="0">
      <protection locked="0"/>
    </xf>
    <xf numFmtId="0" fontId="37" fillId="0" borderId="39" applyNumberFormat="0" applyFill="0" applyAlignment="0" applyProtection="0"/>
    <xf numFmtId="170" fontId="105" fillId="0" borderId="0" applyFont="0" applyFill="0" applyBorder="0" applyAlignment="0" applyProtection="0"/>
    <xf numFmtId="170" fontId="33" fillId="0" borderId="0" applyFont="0" applyFill="0" applyBorder="0" applyAlignment="0" applyProtection="0"/>
    <xf numFmtId="9" fontId="33" fillId="0" borderId="0" applyFont="0" applyFill="0" applyBorder="0" applyAlignment="0" applyProtection="0"/>
    <xf numFmtId="0" fontId="65" fillId="7" borderId="1" applyNumberFormat="0" applyAlignment="0" applyProtection="0"/>
    <xf numFmtId="0" fontId="36" fillId="0" borderId="0"/>
    <xf numFmtId="0" fontId="36" fillId="0" borderId="0"/>
    <xf numFmtId="0" fontId="71" fillId="0" borderId="6" applyNumberFormat="0" applyFill="0" applyAlignment="0" applyProtection="0"/>
    <xf numFmtId="0" fontId="33" fillId="23" borderId="8" applyNumberFormat="0" applyFont="0" applyAlignment="0" applyProtection="0"/>
    <xf numFmtId="0" fontId="33" fillId="0" borderId="0"/>
    <xf numFmtId="0" fontId="65" fillId="7" borderId="1" applyNumberFormat="0" applyAlignment="0" applyProtection="0"/>
    <xf numFmtId="164" fontId="104" fillId="0" borderId="0" applyFont="0" applyFill="0" applyBorder="0" applyAlignment="0" applyProtection="0"/>
    <xf numFmtId="170" fontId="9" fillId="0" borderId="0" applyFont="0" applyFill="0" applyBorder="0" applyAlignment="0" applyProtection="0"/>
    <xf numFmtId="10" fontId="37" fillId="0" borderId="0" applyFill="0" applyBorder="0" applyAlignment="0" applyProtection="0"/>
    <xf numFmtId="0" fontId="104" fillId="0" borderId="0"/>
    <xf numFmtId="0" fontId="141" fillId="0" borderId="0">
      <protection locked="0"/>
    </xf>
    <xf numFmtId="0" fontId="66" fillId="20" borderId="2" applyNumberFormat="0" applyAlignment="0" applyProtection="0"/>
    <xf numFmtId="0" fontId="33" fillId="23" borderId="8" applyNumberFormat="0" applyFont="0" applyAlignment="0" applyProtection="0"/>
    <xf numFmtId="171" fontId="9" fillId="0" borderId="0" applyFont="0" applyFill="0" applyBorder="0" applyAlignment="0" applyProtection="0"/>
    <xf numFmtId="43" fontId="33" fillId="0" borderId="0" applyFont="0" applyFill="0" applyBorder="0" applyAlignment="0" applyProtection="0"/>
    <xf numFmtId="0" fontId="33" fillId="23" borderId="8" applyNumberFormat="0" applyFont="0" applyAlignment="0" applyProtection="0"/>
    <xf numFmtId="0" fontId="97" fillId="0" borderId="0"/>
    <xf numFmtId="0" fontId="120" fillId="0" borderId="0"/>
    <xf numFmtId="9" fontId="33" fillId="0" borderId="0" applyFont="0" applyFill="0" applyBorder="0" applyAlignment="0" applyProtection="0"/>
    <xf numFmtId="0" fontId="143" fillId="0" borderId="0">
      <protection locked="0"/>
    </xf>
    <xf numFmtId="170" fontId="9" fillId="0" borderId="0" applyFont="0" applyFill="0" applyBorder="0" applyAlignment="0" applyProtection="0"/>
    <xf numFmtId="0" fontId="33" fillId="0" borderId="0"/>
    <xf numFmtId="0" fontId="36" fillId="0" borderId="0"/>
    <xf numFmtId="0" fontId="36" fillId="0" borderId="0"/>
    <xf numFmtId="0" fontId="67" fillId="20" borderId="1" applyNumberFormat="0" applyAlignment="0" applyProtection="0"/>
    <xf numFmtId="0" fontId="65" fillId="7" borderId="1"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63" fillId="23" borderId="8" applyNumberFormat="0" applyFont="0" applyAlignment="0" applyProtection="0"/>
    <xf numFmtId="0" fontId="65" fillId="7" borderId="1" applyNumberFormat="0" applyAlignment="0" applyProtection="0"/>
    <xf numFmtId="0" fontId="67" fillId="20" borderId="1" applyNumberFormat="0" applyAlignment="0" applyProtection="0"/>
    <xf numFmtId="170" fontId="63" fillId="0" borderId="0" applyFont="0" applyFill="0" applyBorder="0" applyAlignment="0" applyProtection="0"/>
    <xf numFmtId="0" fontId="97" fillId="0" borderId="0"/>
    <xf numFmtId="0" fontId="36" fillId="0" borderId="0"/>
    <xf numFmtId="0" fontId="33" fillId="23" borderId="8" applyNumberFormat="0" applyFont="0" applyAlignment="0" applyProtection="0"/>
    <xf numFmtId="9" fontId="105" fillId="0" borderId="0" applyFont="0" applyFill="0" applyBorder="0" applyAlignment="0" applyProtection="0"/>
    <xf numFmtId="0" fontId="9" fillId="0" borderId="0"/>
    <xf numFmtId="0" fontId="71" fillId="0" borderId="6" applyNumberFormat="0" applyFill="0" applyAlignment="0" applyProtection="0"/>
    <xf numFmtId="0" fontId="33" fillId="23" borderId="8" applyNumberFormat="0" applyFont="0" applyAlignment="0" applyProtection="0"/>
    <xf numFmtId="0" fontId="33" fillId="0" borderId="0"/>
    <xf numFmtId="194" fontId="33" fillId="0" borderId="0" applyFont="0" applyFill="0" applyBorder="0" applyAlignment="0" applyProtection="0"/>
    <xf numFmtId="0" fontId="33" fillId="23" borderId="8" applyNumberFormat="0" applyFont="0" applyAlignment="0" applyProtection="0"/>
    <xf numFmtId="4" fontId="101" fillId="22" borderId="38" applyNumberFormat="0" applyProtection="0">
      <alignment vertical="center"/>
    </xf>
    <xf numFmtId="0" fontId="63" fillId="0" borderId="0"/>
    <xf numFmtId="0" fontId="97" fillId="0" borderId="0"/>
    <xf numFmtId="196" fontId="141" fillId="0" borderId="0">
      <protection locked="0"/>
    </xf>
    <xf numFmtId="196" fontId="141" fillId="0" borderId="0">
      <protection locked="0"/>
    </xf>
    <xf numFmtId="0" fontId="65" fillId="7" borderId="1" applyNumberFormat="0" applyAlignment="0" applyProtection="0"/>
    <xf numFmtId="170" fontId="33" fillId="0" borderId="0" applyFont="0" applyFill="0" applyBorder="0" applyAlignment="0" applyProtection="0"/>
    <xf numFmtId="0" fontId="71" fillId="0" borderId="6" applyNumberFormat="0" applyFill="0" applyAlignment="0" applyProtection="0"/>
    <xf numFmtId="170" fontId="33" fillId="0" borderId="0" applyFont="0" applyFill="0" applyBorder="0" applyAlignment="0" applyProtection="0"/>
    <xf numFmtId="0" fontId="36" fillId="0" borderId="0"/>
    <xf numFmtId="0" fontId="105" fillId="0" borderId="0"/>
    <xf numFmtId="0" fontId="65" fillId="7" borderId="1" applyNumberFormat="0" applyAlignment="0" applyProtection="0"/>
    <xf numFmtId="0" fontId="71" fillId="0" borderId="6" applyNumberFormat="0" applyFill="0" applyAlignment="0" applyProtection="0"/>
    <xf numFmtId="0" fontId="66" fillId="20" borderId="2" applyNumberFormat="0" applyAlignment="0" applyProtection="0"/>
    <xf numFmtId="0" fontId="66" fillId="20" borderId="2" applyNumberFormat="0" applyAlignment="0" applyProtection="0"/>
    <xf numFmtId="0" fontId="36" fillId="0" borderId="0"/>
    <xf numFmtId="0" fontId="97" fillId="0" borderId="0"/>
    <xf numFmtId="175" fontId="37" fillId="0" borderId="0" applyFill="0" applyBorder="0" applyAlignment="0" applyProtection="0"/>
    <xf numFmtId="1" fontId="148" fillId="0" borderId="0">
      <alignment horizontal="center" vertical="top" wrapText="1"/>
    </xf>
    <xf numFmtId="4" fontId="102" fillId="27" borderId="38" applyNumberFormat="0" applyProtection="0">
      <alignment horizontal="right" vertical="center"/>
    </xf>
    <xf numFmtId="0" fontId="33" fillId="23" borderId="8" applyNumberFormat="0" applyFont="0" applyAlignment="0" applyProtection="0"/>
    <xf numFmtId="197" fontId="148" fillId="0" borderId="17">
      <alignment horizontal="center" vertical="top" wrapText="1"/>
    </xf>
    <xf numFmtId="0" fontId="66" fillId="20" borderId="2" applyNumberFormat="0" applyAlignment="0" applyProtection="0"/>
    <xf numFmtId="0" fontId="71" fillId="0" borderId="6" applyNumberFormat="0" applyFill="0" applyAlignment="0" applyProtection="0"/>
    <xf numFmtId="0" fontId="143" fillId="0" borderId="0">
      <protection locked="0"/>
    </xf>
    <xf numFmtId="0" fontId="150" fillId="0" borderId="0"/>
    <xf numFmtId="0" fontId="36" fillId="0" borderId="0"/>
    <xf numFmtId="0" fontId="36" fillId="0" borderId="0"/>
    <xf numFmtId="171" fontId="9" fillId="0" borderId="0" applyFont="0" applyFill="0" applyBorder="0" applyAlignment="0" applyProtection="0"/>
    <xf numFmtId="0" fontId="104" fillId="0" borderId="0"/>
    <xf numFmtId="0" fontId="63" fillId="23" borderId="8" applyNumberFormat="0" applyFont="0" applyAlignment="0" applyProtection="0"/>
    <xf numFmtId="170" fontId="63" fillId="0" borderId="0" applyFont="0" applyFill="0" applyBorder="0" applyAlignment="0" applyProtection="0"/>
    <xf numFmtId="0" fontId="36" fillId="0" borderId="0"/>
    <xf numFmtId="0" fontId="33" fillId="0" borderId="0"/>
    <xf numFmtId="0" fontId="66" fillId="20" borderId="2" applyNumberFormat="0" applyAlignment="0" applyProtection="0"/>
    <xf numFmtId="170" fontId="9" fillId="0" borderId="0" applyFont="0" applyFill="0" applyBorder="0" applyAlignment="0" applyProtection="0"/>
    <xf numFmtId="9" fontId="63" fillId="0" borderId="0" applyFont="0" applyFill="0" applyBorder="0" applyAlignment="0" applyProtection="0"/>
    <xf numFmtId="0" fontId="33" fillId="23" borderId="8" applyNumberFormat="0" applyFont="0" applyAlignment="0" applyProtection="0"/>
    <xf numFmtId="0" fontId="71" fillId="0" borderId="6" applyNumberFormat="0" applyFill="0" applyAlignment="0" applyProtection="0"/>
    <xf numFmtId="0" fontId="36" fillId="0" borderId="0"/>
    <xf numFmtId="195" fontId="140" fillId="0" borderId="17">
      <alignment horizontal="center" vertical="top" wrapText="1"/>
    </xf>
    <xf numFmtId="164" fontId="104" fillId="0" borderId="0" applyFont="0" applyFill="0" applyBorder="0" applyAlignment="0" applyProtection="0"/>
    <xf numFmtId="170" fontId="9" fillId="0" borderId="0" applyFont="0" applyFill="0" applyBorder="0" applyAlignment="0" applyProtection="0"/>
    <xf numFmtId="0" fontId="142" fillId="0" borderId="0"/>
    <xf numFmtId="171" fontId="9" fillId="0" borderId="0" applyFont="0" applyFill="0" applyBorder="0" applyAlignment="0" applyProtection="0"/>
    <xf numFmtId="0" fontId="142" fillId="30" borderId="37" applyAlignment="0">
      <alignment vertical="center"/>
    </xf>
    <xf numFmtId="0" fontId="105" fillId="0" borderId="0"/>
    <xf numFmtId="0" fontId="65" fillId="7" borderId="1" applyNumberFormat="0" applyAlignment="0" applyProtection="0"/>
    <xf numFmtId="0" fontId="71" fillId="0" borderId="6" applyNumberFormat="0" applyFill="0" applyAlignment="0" applyProtection="0"/>
    <xf numFmtId="0" fontId="33" fillId="0" borderId="0"/>
    <xf numFmtId="193" fontId="33" fillId="0" borderId="0" applyFont="0" applyFill="0" applyBorder="0" applyAlignment="0" applyProtection="0"/>
    <xf numFmtId="170" fontId="151" fillId="0" borderId="0" applyFont="0" applyFill="0" applyBorder="0" applyAlignment="0" applyProtection="0"/>
    <xf numFmtId="0" fontId="104" fillId="0" borderId="0"/>
    <xf numFmtId="9" fontId="33" fillId="0" borderId="0" applyFont="0" applyFill="0" applyBorder="0" applyAlignment="0" applyProtection="0"/>
    <xf numFmtId="0" fontId="65" fillId="7" borderId="1" applyNumberFormat="0" applyAlignment="0" applyProtection="0"/>
    <xf numFmtId="0" fontId="67" fillId="20" borderId="1" applyNumberFormat="0" applyAlignment="0" applyProtection="0"/>
    <xf numFmtId="183" fontId="37" fillId="0" borderId="0" applyFill="0" applyBorder="0" applyAlignment="0" applyProtection="0"/>
    <xf numFmtId="0" fontId="37" fillId="0" borderId="0"/>
    <xf numFmtId="0" fontId="9" fillId="0" borderId="0"/>
    <xf numFmtId="0" fontId="33" fillId="23" borderId="8" applyNumberFormat="0" applyFont="0" applyAlignment="0" applyProtection="0"/>
    <xf numFmtId="0" fontId="144" fillId="0" borderId="0" applyNumberFormat="0" applyFill="0" applyBorder="0" applyAlignment="0" applyProtection="0">
      <alignment vertical="top"/>
      <protection locked="0"/>
    </xf>
    <xf numFmtId="0" fontId="97" fillId="0" borderId="0"/>
    <xf numFmtId="0" fontId="36" fillId="0" borderId="0"/>
    <xf numFmtId="171" fontId="9" fillId="0" borderId="0" applyFont="0" applyFill="0" applyBorder="0" applyAlignment="0" applyProtection="0"/>
    <xf numFmtId="9" fontId="149" fillId="0" borderId="0" applyFont="0" applyFill="0" applyBorder="0" applyAlignment="0" applyProtection="0"/>
    <xf numFmtId="170" fontId="63" fillId="0" borderId="0" applyFont="0" applyFill="0" applyBorder="0" applyAlignment="0" applyProtection="0"/>
    <xf numFmtId="43" fontId="9" fillId="0" borderId="0" applyFont="0" applyFill="0" applyBorder="0" applyAlignment="0" applyProtection="0"/>
    <xf numFmtId="0" fontId="66" fillId="20" borderId="2" applyNumberFormat="0" applyAlignment="0" applyProtection="0"/>
    <xf numFmtId="0" fontId="143" fillId="0" borderId="0">
      <protection locked="0"/>
    </xf>
    <xf numFmtId="0" fontId="97" fillId="0" borderId="0"/>
    <xf numFmtId="0" fontId="71" fillId="0" borderId="6" applyNumberFormat="0" applyFill="0" applyAlignment="0" applyProtection="0"/>
    <xf numFmtId="0" fontId="67" fillId="20" borderId="1" applyNumberFormat="0" applyAlignment="0" applyProtection="0"/>
    <xf numFmtId="170" fontId="63" fillId="0" borderId="0" applyFont="0" applyFill="0" applyBorder="0" applyAlignment="0" applyProtection="0"/>
    <xf numFmtId="0" fontId="9" fillId="0" borderId="0"/>
    <xf numFmtId="0" fontId="33" fillId="23" borderId="8" applyNumberFormat="0" applyFont="0" applyAlignment="0" applyProtection="0"/>
    <xf numFmtId="0" fontId="102" fillId="0" borderId="0">
      <alignment vertical="top"/>
    </xf>
    <xf numFmtId="0" fontId="67" fillId="20" borderId="1" applyNumberFormat="0" applyAlignment="0" applyProtection="0"/>
    <xf numFmtId="0" fontId="36" fillId="0" borderId="0"/>
    <xf numFmtId="0" fontId="66" fillId="20" borderId="2" applyNumberFormat="0" applyAlignment="0" applyProtection="0"/>
    <xf numFmtId="4" fontId="102" fillId="27" borderId="38" applyNumberFormat="0" applyProtection="0">
      <alignment horizontal="right" vertical="center"/>
    </xf>
    <xf numFmtId="43" fontId="33" fillId="0" borderId="0" applyFont="0" applyFill="0" applyBorder="0" applyAlignment="0" applyProtection="0"/>
    <xf numFmtId="194" fontId="33" fillId="0" borderId="0" applyFont="0" applyFill="0" applyBorder="0" applyAlignment="0" applyProtection="0"/>
    <xf numFmtId="0" fontId="9" fillId="2" borderId="0" applyNumberFormat="0" applyBorder="0" applyAlignment="0" applyProtection="0"/>
    <xf numFmtId="0" fontId="33" fillId="0" borderId="0"/>
    <xf numFmtId="0" fontId="33" fillId="0" borderId="0"/>
    <xf numFmtId="0" fontId="37" fillId="29" borderId="58" applyNumberFormat="0" applyFont="0" applyAlignment="0" applyProtection="0"/>
    <xf numFmtId="4" fontId="102" fillId="27" borderId="38" applyNumberFormat="0" applyProtection="0">
      <alignment horizontal="right" vertical="center"/>
    </xf>
    <xf numFmtId="0" fontId="145" fillId="30" borderId="17">
      <alignment horizontal="left" vertical="top" wrapText="1"/>
    </xf>
    <xf numFmtId="0" fontId="66" fillId="20" borderId="2" applyNumberFormat="0" applyAlignment="0" applyProtection="0"/>
    <xf numFmtId="0" fontId="65" fillId="7" borderId="1" applyNumberFormat="0" applyAlignment="0" applyProtection="0"/>
    <xf numFmtId="41" fontId="9" fillId="0" borderId="0" applyFont="0" applyFill="0" applyBorder="0" applyAlignment="0" applyProtection="0"/>
    <xf numFmtId="0" fontId="36" fillId="0" borderId="0"/>
    <xf numFmtId="0" fontId="97" fillId="0" borderId="0"/>
    <xf numFmtId="170" fontId="33" fillId="0" borderId="0" applyFont="0" applyFill="0" applyBorder="0" applyAlignment="0" applyProtection="0"/>
    <xf numFmtId="0" fontId="9" fillId="2" borderId="0" applyNumberFormat="0" applyBorder="0" applyAlignment="0" applyProtection="0"/>
    <xf numFmtId="170" fontId="63" fillId="0" borderId="0" applyFont="0" applyFill="0" applyBorder="0" applyAlignment="0" applyProtection="0"/>
    <xf numFmtId="171" fontId="9" fillId="0" borderId="0" applyFont="0" applyFill="0" applyBorder="0" applyAlignment="0" applyProtection="0"/>
    <xf numFmtId="4" fontId="101" fillId="22" borderId="38" applyNumberFormat="0" applyProtection="0">
      <alignment vertical="center"/>
    </xf>
    <xf numFmtId="0" fontId="147" fillId="0" borderId="0" applyFont="0">
      <alignment horizontal="centerContinuous"/>
    </xf>
    <xf numFmtId="0" fontId="71" fillId="0" borderId="6" applyNumberFormat="0" applyFill="0" applyAlignment="0" applyProtection="0"/>
    <xf numFmtId="0" fontId="33" fillId="23" borderId="8" applyNumberFormat="0" applyFont="0" applyAlignment="0" applyProtection="0"/>
    <xf numFmtId="0" fontId="141" fillId="0" borderId="59">
      <protection locked="0"/>
    </xf>
    <xf numFmtId="0" fontId="71" fillId="0" borderId="6" applyNumberFormat="0" applyFill="0" applyAlignment="0" applyProtection="0"/>
    <xf numFmtId="0" fontId="9" fillId="2" borderId="0" applyNumberFormat="0" applyBorder="0" applyAlignment="0" applyProtection="0"/>
    <xf numFmtId="43" fontId="9" fillId="0" borderId="0" applyFont="0" applyFill="0" applyBorder="0" applyAlignment="0" applyProtection="0"/>
    <xf numFmtId="0" fontId="66" fillId="20" borderId="2" applyNumberFormat="0" applyAlignment="0" applyProtection="0"/>
    <xf numFmtId="0" fontId="36" fillId="0" borderId="0"/>
    <xf numFmtId="0" fontId="140" fillId="0" borderId="17">
      <alignment horizontal="left" vertical="top" wrapText="1"/>
    </xf>
    <xf numFmtId="170" fontId="63" fillId="0" borderId="0" applyFont="0" applyFill="0" applyBorder="0" applyAlignment="0" applyProtection="0"/>
    <xf numFmtId="0" fontId="63" fillId="23" borderId="8" applyNumberFormat="0" applyFont="0" applyAlignment="0" applyProtection="0"/>
    <xf numFmtId="43" fontId="9"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187" fillId="0" borderId="0"/>
    <xf numFmtId="0" fontId="4" fillId="0" borderId="0"/>
    <xf numFmtId="170" fontId="4"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43" fontId="3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2" borderId="0" applyNumberFormat="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2" borderId="0" applyNumberFormat="0" applyBorder="0" applyAlignment="0" applyProtection="0"/>
    <xf numFmtId="43" fontId="3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43" fontId="3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43" fontId="3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71" fontId="3" fillId="0" borderId="0" applyFont="0" applyFill="0" applyBorder="0" applyAlignment="0" applyProtection="0"/>
    <xf numFmtId="41" fontId="3" fillId="0" borderId="0" applyFont="0" applyFill="0" applyBorder="0" applyAlignment="0" applyProtection="0"/>
    <xf numFmtId="0" fontId="3" fillId="0" borderId="0"/>
    <xf numFmtId="171" fontId="3" fillId="0" borderId="0" applyFont="0" applyFill="0" applyBorder="0" applyAlignment="0" applyProtection="0"/>
    <xf numFmtId="43" fontId="3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43" fontId="3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43" fontId="3" fillId="0" borderId="0" applyFont="0" applyFill="0" applyBorder="0" applyAlignment="0" applyProtection="0"/>
    <xf numFmtId="0" fontId="3" fillId="0" borderId="0"/>
    <xf numFmtId="43" fontId="33" fillId="0" borderId="0" applyFont="0" applyFill="0" applyBorder="0" applyAlignment="0" applyProtection="0"/>
    <xf numFmtId="0" fontId="3" fillId="2" borderId="0" applyNumberFormat="0" applyBorder="0" applyAlignment="0" applyProtection="0"/>
    <xf numFmtId="41" fontId="3" fillId="0" borderId="0" applyFont="0" applyFill="0" applyBorder="0" applyAlignment="0" applyProtection="0"/>
    <xf numFmtId="0" fontId="3" fillId="2" borderId="0" applyNumberFormat="0" applyBorder="0" applyAlignment="0" applyProtection="0"/>
    <xf numFmtId="171" fontId="3" fillId="0" borderId="0" applyFont="0" applyFill="0" applyBorder="0" applyAlignment="0" applyProtection="0"/>
    <xf numFmtId="0" fontId="3" fillId="2"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83" fillId="0" borderId="0"/>
    <xf numFmtId="0" fontId="3" fillId="0" borderId="0"/>
    <xf numFmtId="170" fontId="3" fillId="0" borderId="0" applyFont="0" applyFill="0" applyBorder="0" applyAlignment="0" applyProtection="0"/>
    <xf numFmtId="43" fontId="33"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1" fillId="0" borderId="0"/>
    <xf numFmtId="170" fontId="1" fillId="0" borderId="0" applyFont="0" applyFill="0" applyBorder="0" applyAlignment="0" applyProtection="0"/>
  </cellStyleXfs>
  <cellXfs count="1398">
    <xf numFmtId="0" fontId="0" fillId="0" borderId="0" xfId="0"/>
    <xf numFmtId="0" fontId="43" fillId="0" borderId="0" xfId="0" applyFont="1"/>
    <xf numFmtId="0" fontId="43" fillId="0" borderId="0" xfId="0" applyFont="1" applyFill="1"/>
    <xf numFmtId="0" fontId="40" fillId="0" borderId="10" xfId="0" applyFont="1" applyFill="1" applyBorder="1" applyAlignment="1">
      <alignment vertical="top" wrapText="1"/>
    </xf>
    <xf numFmtId="0" fontId="49" fillId="0" borderId="0" xfId="0" applyFont="1"/>
    <xf numFmtId="0" fontId="40" fillId="0" borderId="0" xfId="0" applyFont="1" applyFill="1" applyAlignment="1">
      <alignment horizontal="right"/>
    </xf>
    <xf numFmtId="0" fontId="42" fillId="0" borderId="10" xfId="0" applyFont="1" applyFill="1" applyBorder="1" applyAlignment="1">
      <alignment vertical="top" wrapText="1"/>
    </xf>
    <xf numFmtId="0" fontId="53" fillId="0" borderId="0" xfId="38" applyNumberFormat="1" applyFont="1" applyFill="1" applyBorder="1" applyAlignment="1" applyProtection="1"/>
    <xf numFmtId="0" fontId="40" fillId="0" borderId="0" xfId="0" applyFont="1" applyFill="1" applyAlignment="1">
      <alignment horizontal="left"/>
    </xf>
    <xf numFmtId="0" fontId="52" fillId="0" borderId="0" xfId="0" applyFont="1" applyFill="1"/>
    <xf numFmtId="0" fontId="40" fillId="0" borderId="10" xfId="0" applyFont="1" applyFill="1" applyBorder="1" applyAlignment="1">
      <alignment vertical="center" wrapText="1"/>
    </xf>
    <xf numFmtId="168" fontId="40" fillId="0" borderId="10" xfId="0" applyNumberFormat="1" applyFont="1" applyFill="1" applyBorder="1" applyAlignment="1">
      <alignment horizontal="right" vertical="center"/>
    </xf>
    <xf numFmtId="0" fontId="42" fillId="0" borderId="10" xfId="0" applyFont="1" applyFill="1" applyBorder="1" applyAlignment="1">
      <alignment vertical="center" wrapText="1"/>
    </xf>
    <xf numFmtId="49" fontId="50" fillId="0" borderId="11" xfId="0" applyNumberFormat="1" applyFont="1" applyFill="1" applyBorder="1" applyAlignment="1">
      <alignment horizontal="right" vertical="top"/>
    </xf>
    <xf numFmtId="0" fontId="40" fillId="0" borderId="21" xfId="0" applyFont="1" applyFill="1" applyBorder="1" applyAlignment="1">
      <alignment vertical="top" wrapText="1"/>
    </xf>
    <xf numFmtId="0" fontId="52" fillId="0" borderId="0" xfId="0" applyFont="1"/>
    <xf numFmtId="0" fontId="52" fillId="0" borderId="0" xfId="0" applyFont="1" applyFill="1" applyAlignment="1">
      <alignment horizontal="center" vertical="center"/>
    </xf>
    <xf numFmtId="0" fontId="56" fillId="0" borderId="0" xfId="0" applyFont="1" applyFill="1"/>
    <xf numFmtId="49" fontId="52" fillId="0" borderId="22" xfId="0" applyNumberFormat="1" applyFont="1" applyFill="1" applyBorder="1" applyAlignment="1">
      <alignment horizontal="center" vertical="center" wrapText="1"/>
    </xf>
    <xf numFmtId="49" fontId="50" fillId="0" borderId="10" xfId="0" applyNumberFormat="1" applyFont="1" applyFill="1" applyBorder="1" applyAlignment="1">
      <alignment horizontal="left" vertical="center"/>
    </xf>
    <xf numFmtId="49" fontId="40" fillId="0" borderId="10" xfId="0" applyNumberFormat="1" applyFont="1" applyFill="1" applyBorder="1" applyAlignment="1">
      <alignment horizontal="left" vertical="center"/>
    </xf>
    <xf numFmtId="49" fontId="40" fillId="0" borderId="10" xfId="0" applyNumberFormat="1" applyFont="1" applyFill="1" applyBorder="1" applyAlignment="1">
      <alignment horizontal="left" vertical="top"/>
    </xf>
    <xf numFmtId="49" fontId="42" fillId="0" borderId="10" xfId="0" applyNumberFormat="1" applyFont="1" applyFill="1" applyBorder="1" applyAlignment="1">
      <alignment horizontal="left" vertical="top"/>
    </xf>
    <xf numFmtId="49" fontId="50" fillId="0" borderId="10" xfId="0" applyNumberFormat="1" applyFont="1" applyFill="1" applyBorder="1" applyAlignment="1">
      <alignment horizontal="left" vertical="top"/>
    </xf>
    <xf numFmtId="0" fontId="57" fillId="0" borderId="0" xfId="0" applyFont="1" applyAlignment="1">
      <alignment vertical="center"/>
    </xf>
    <xf numFmtId="0" fontId="57" fillId="0" borderId="0" xfId="0" applyFont="1" applyAlignment="1">
      <alignment horizontal="right" vertical="center"/>
    </xf>
    <xf numFmtId="0" fontId="57" fillId="0" borderId="11" xfId="0" applyFont="1" applyBorder="1" applyAlignment="1">
      <alignment horizontal="center" vertical="center"/>
    </xf>
    <xf numFmtId="0" fontId="58" fillId="0" borderId="12" xfId="0" applyFont="1" applyBorder="1" applyAlignment="1">
      <alignment vertical="center" wrapText="1"/>
    </xf>
    <xf numFmtId="0" fontId="58" fillId="0" borderId="13" xfId="0" applyFont="1" applyBorder="1" applyAlignment="1">
      <alignment vertical="center" wrapText="1"/>
    </xf>
    <xf numFmtId="0" fontId="60" fillId="0" borderId="10" xfId="0" applyFont="1" applyBorder="1" applyAlignment="1">
      <alignment vertical="center" wrapText="1"/>
    </xf>
    <xf numFmtId="0" fontId="60" fillId="0" borderId="14" xfId="0" applyFont="1" applyBorder="1" applyAlignment="1">
      <alignment vertical="center" wrapText="1"/>
    </xf>
    <xf numFmtId="0" fontId="57" fillId="0" borderId="10" xfId="0" applyFont="1" applyBorder="1" applyAlignment="1">
      <alignment vertical="center" wrapText="1"/>
    </xf>
    <xf numFmtId="0" fontId="57" fillId="0" borderId="14" xfId="0" applyFont="1" applyBorder="1" applyAlignment="1">
      <alignment vertical="center" wrapText="1"/>
    </xf>
    <xf numFmtId="0" fontId="58" fillId="0" borderId="0" xfId="0" applyFont="1" applyAlignment="1">
      <alignment vertical="center"/>
    </xf>
    <xf numFmtId="0" fontId="57" fillId="0" borderId="15" xfId="0" applyFont="1" applyBorder="1" applyAlignment="1">
      <alignment vertical="center" wrapText="1"/>
    </xf>
    <xf numFmtId="0" fontId="57" fillId="0" borderId="16" xfId="0" applyFont="1" applyBorder="1" applyAlignment="1">
      <alignment vertical="center" wrapText="1"/>
    </xf>
    <xf numFmtId="0" fontId="61" fillId="0" borderId="0" xfId="0" applyFont="1" applyAlignment="1">
      <alignment vertical="center"/>
    </xf>
    <xf numFmtId="0" fontId="57" fillId="0" borderId="10" xfId="0" applyFont="1" applyBorder="1" applyAlignment="1">
      <alignment vertical="top" wrapText="1"/>
    </xf>
    <xf numFmtId="0" fontId="57" fillId="0" borderId="10" xfId="0" applyFont="1" applyBorder="1" applyAlignment="1">
      <alignment horizontal="left" vertical="center" wrapText="1"/>
    </xf>
    <xf numFmtId="0" fontId="57" fillId="0" borderId="0" xfId="0" applyFont="1" applyBorder="1" applyAlignment="1">
      <alignment vertical="center" wrapText="1"/>
    </xf>
    <xf numFmtId="49" fontId="50" fillId="0" borderId="0" xfId="0" applyNumberFormat="1" applyFont="1" applyFill="1" applyBorder="1" applyAlignment="1">
      <alignment horizontal="right" vertical="top"/>
    </xf>
    <xf numFmtId="168" fontId="40" fillId="0" borderId="0" xfId="0" applyNumberFormat="1" applyFont="1" applyFill="1" applyBorder="1" applyAlignment="1">
      <alignment horizontal="right" vertical="top"/>
    </xf>
    <xf numFmtId="176" fontId="40" fillId="0" borderId="0" xfId="0" applyNumberFormat="1" applyFont="1" applyFill="1" applyBorder="1" applyAlignment="1">
      <alignment horizontal="right" vertical="top"/>
    </xf>
    <xf numFmtId="0" fontId="62" fillId="0" borderId="0" xfId="0" applyFont="1" applyAlignment="1">
      <alignment vertical="center"/>
    </xf>
    <xf numFmtId="0" fontId="62" fillId="0" borderId="0" xfId="0" applyFont="1" applyBorder="1"/>
    <xf numFmtId="168" fontId="42" fillId="0" borderId="10" xfId="0" applyNumberFormat="1" applyFont="1" applyFill="1" applyBorder="1" applyAlignment="1">
      <alignment horizontal="right" vertical="center"/>
    </xf>
    <xf numFmtId="0" fontId="52" fillId="0" borderId="0" xfId="0" applyFont="1" applyFill="1" applyBorder="1"/>
    <xf numFmtId="168" fontId="37" fillId="0" borderId="10" xfId="0" applyNumberFormat="1" applyFont="1" applyFill="1" applyBorder="1" applyAlignment="1">
      <alignment horizontal="right" vertical="center"/>
    </xf>
    <xf numFmtId="176" fontId="37" fillId="0" borderId="10" xfId="0" applyNumberFormat="1" applyFont="1" applyFill="1" applyBorder="1" applyAlignment="1">
      <alignment horizontal="right" vertical="center"/>
    </xf>
    <xf numFmtId="0" fontId="40" fillId="0" borderId="0" xfId="184" applyFont="1" applyFill="1"/>
    <xf numFmtId="0" fontId="37" fillId="0" borderId="0" xfId="184" applyFont="1" applyFill="1"/>
    <xf numFmtId="0" fontId="37" fillId="0" borderId="0" xfId="184" applyFont="1" applyFill="1" applyAlignment="1">
      <alignment horizontal="center" vertical="center"/>
    </xf>
    <xf numFmtId="0" fontId="37" fillId="0" borderId="0" xfId="184" applyFont="1" applyFill="1" applyBorder="1"/>
    <xf numFmtId="0" fontId="52" fillId="0" borderId="11" xfId="0" applyFont="1" applyFill="1" applyBorder="1" applyAlignment="1">
      <alignment horizontal="center" vertical="center" wrapText="1"/>
    </xf>
    <xf numFmtId="0" fontId="81" fillId="25" borderId="0" xfId="0" applyFont="1" applyFill="1" applyAlignment="1">
      <alignment horizontal="left"/>
    </xf>
    <xf numFmtId="0" fontId="49" fillId="0" borderId="11" xfId="0" applyFont="1" applyBorder="1" applyAlignment="1">
      <alignment horizontal="center" vertical="center" wrapText="1"/>
    </xf>
    <xf numFmtId="0" fontId="37" fillId="0" borderId="10" xfId="0" applyFont="1" applyFill="1" applyBorder="1" applyAlignment="1">
      <alignment vertical="center" wrapText="1"/>
    </xf>
    <xf numFmtId="49" fontId="37" fillId="0" borderId="10" xfId="0" applyNumberFormat="1" applyFont="1" applyFill="1" applyBorder="1" applyAlignment="1">
      <alignment horizontal="left" vertical="center"/>
    </xf>
    <xf numFmtId="0" fontId="37" fillId="0" borderId="10" xfId="0" applyFont="1" applyFill="1" applyBorder="1" applyAlignment="1">
      <alignment horizontal="left" vertical="top" wrapText="1"/>
    </xf>
    <xf numFmtId="168" fontId="49" fillId="0" borderId="0" xfId="185" applyNumberFormat="1" applyFont="1" applyFill="1" applyBorder="1" applyAlignment="1">
      <alignment vertical="center"/>
    </xf>
    <xf numFmtId="177" fontId="49" fillId="0" borderId="0" xfId="185" applyNumberFormat="1" applyFont="1" applyFill="1" applyBorder="1" applyAlignment="1">
      <alignment vertical="center"/>
    </xf>
    <xf numFmtId="49" fontId="37" fillId="0" borderId="18" xfId="0" applyNumberFormat="1" applyFont="1" applyFill="1" applyBorder="1" applyAlignment="1">
      <alignment horizontal="center" vertical="center" wrapText="1"/>
    </xf>
    <xf numFmtId="0" fontId="37" fillId="0" borderId="0" xfId="0" applyFont="1" applyFill="1" applyAlignment="1">
      <alignment horizontal="center" vertical="center"/>
    </xf>
    <xf numFmtId="49" fontId="37" fillId="0" borderId="17" xfId="0" applyNumberFormat="1" applyFont="1" applyFill="1" applyBorder="1" applyAlignment="1">
      <alignment horizontal="center" vertical="center"/>
    </xf>
    <xf numFmtId="49" fontId="37" fillId="0" borderId="17" xfId="0" applyNumberFormat="1" applyFont="1" applyFill="1" applyBorder="1" applyAlignment="1">
      <alignment horizontal="center" vertical="center" wrapText="1"/>
    </xf>
    <xf numFmtId="0" fontId="37" fillId="0" borderId="0" xfId="0" applyFont="1" applyFill="1" applyAlignment="1"/>
    <xf numFmtId="168" fontId="40" fillId="0" borderId="10" xfId="0" applyNumberFormat="1" applyFont="1" applyFill="1" applyBorder="1" applyAlignment="1">
      <alignment horizontal="right" vertical="top"/>
    </xf>
    <xf numFmtId="168" fontId="42" fillId="0" borderId="10" xfId="0" applyNumberFormat="1" applyFont="1" applyFill="1" applyBorder="1" applyAlignment="1">
      <alignment horizontal="right" vertical="top"/>
    </xf>
    <xf numFmtId="176" fontId="40" fillId="0" borderId="10" xfId="0" applyNumberFormat="1" applyFont="1" applyFill="1" applyBorder="1" applyAlignment="1">
      <alignment horizontal="right" vertical="top"/>
    </xf>
    <xf numFmtId="168" fontId="40" fillId="0" borderId="11" xfId="0" applyNumberFormat="1" applyFont="1" applyFill="1" applyBorder="1" applyAlignment="1">
      <alignment horizontal="right" vertical="top"/>
    </xf>
    <xf numFmtId="0" fontId="0" fillId="0" borderId="0" xfId="0" applyFill="1"/>
    <xf numFmtId="0" fontId="80" fillId="0" borderId="0" xfId="0" applyFont="1" applyFill="1"/>
    <xf numFmtId="179" fontId="55" fillId="0" borderId="0" xfId="0" applyNumberFormat="1" applyFont="1" applyFill="1"/>
    <xf numFmtId="180" fontId="0" fillId="0" borderId="0" xfId="0" applyNumberFormat="1" applyFill="1"/>
    <xf numFmtId="179" fontId="0" fillId="0" borderId="0" xfId="0" applyNumberFormat="1" applyFill="1"/>
    <xf numFmtId="174" fontId="84" fillId="0" borderId="0" xfId="131" applyNumberFormat="1" applyFont="1" applyFill="1"/>
    <xf numFmtId="0" fontId="37" fillId="0" borderId="17" xfId="0" applyFont="1" applyBorder="1" applyAlignment="1">
      <alignment vertical="center"/>
    </xf>
    <xf numFmtId="0" fontId="37" fillId="0" borderId="0" xfId="0" applyFont="1" applyAlignment="1">
      <alignment wrapText="1"/>
    </xf>
    <xf numFmtId="182" fontId="40" fillId="0" borderId="11" xfId="0" applyNumberFormat="1" applyFont="1" applyFill="1" applyBorder="1" applyAlignment="1">
      <alignment horizontal="right" vertical="top"/>
    </xf>
    <xf numFmtId="182" fontId="37" fillId="0" borderId="10" xfId="0" applyNumberFormat="1" applyFont="1" applyFill="1" applyBorder="1" applyAlignment="1">
      <alignment horizontal="right" vertical="center"/>
    </xf>
    <xf numFmtId="182" fontId="42" fillId="0" borderId="10" xfId="0" applyNumberFormat="1" applyFont="1" applyFill="1" applyBorder="1" applyAlignment="1">
      <alignment horizontal="right" vertical="center"/>
    </xf>
    <xf numFmtId="182" fontId="40" fillId="0" borderId="10" xfId="0" applyNumberFormat="1" applyFont="1" applyFill="1" applyBorder="1" applyAlignment="1">
      <alignment horizontal="right" vertical="top"/>
    </xf>
    <xf numFmtId="182" fontId="42" fillId="0" borderId="10" xfId="0" applyNumberFormat="1" applyFont="1" applyFill="1" applyBorder="1" applyAlignment="1">
      <alignment horizontal="right" vertical="top"/>
    </xf>
    <xf numFmtId="0" fontId="40" fillId="0" borderId="0" xfId="0" applyFont="1" applyFill="1" applyBorder="1" applyAlignment="1">
      <alignment horizontal="left"/>
    </xf>
    <xf numFmtId="0" fontId="37" fillId="0" borderId="0" xfId="184" applyFont="1" applyFill="1" applyAlignment="1">
      <alignment wrapText="1"/>
    </xf>
    <xf numFmtId="0" fontId="49" fillId="0" borderId="11" xfId="0" applyFont="1" applyFill="1" applyBorder="1" applyAlignment="1">
      <alignment horizontal="center" vertical="center" wrapText="1"/>
    </xf>
    <xf numFmtId="0" fontId="57" fillId="0" borderId="0" xfId="0" applyFont="1" applyBorder="1" applyAlignment="1">
      <alignment vertical="center"/>
    </xf>
    <xf numFmtId="0" fontId="49" fillId="0" borderId="0" xfId="0" applyFont="1" applyBorder="1" applyAlignment="1">
      <alignment horizontal="center" vertical="center" wrapText="1"/>
    </xf>
    <xf numFmtId="0" fontId="57" fillId="0" borderId="0" xfId="0" applyFont="1" applyBorder="1" applyAlignment="1">
      <alignment horizontal="center" vertical="center"/>
    </xf>
    <xf numFmtId="0" fontId="58" fillId="0" borderId="0" xfId="0" applyFont="1" applyBorder="1" applyAlignment="1">
      <alignment vertical="center" wrapText="1"/>
    </xf>
    <xf numFmtId="177" fontId="50" fillId="0" borderId="0" xfId="185" applyNumberFormat="1" applyFont="1" applyFill="1" applyBorder="1" applyAlignment="1">
      <alignment vertical="center"/>
    </xf>
    <xf numFmtId="0" fontId="60" fillId="0" borderId="0" xfId="0" applyFont="1" applyBorder="1" applyAlignment="1">
      <alignment vertical="center" wrapText="1"/>
    </xf>
    <xf numFmtId="177" fontId="51" fillId="0" borderId="0" xfId="185" applyNumberFormat="1" applyFont="1" applyFill="1" applyBorder="1" applyAlignment="1">
      <alignment vertical="center"/>
    </xf>
    <xf numFmtId="0" fontId="58" fillId="0" borderId="0" xfId="0" applyFont="1" applyBorder="1" applyAlignment="1">
      <alignment vertical="center"/>
    </xf>
    <xf numFmtId="0" fontId="57" fillId="0" borderId="0" xfId="0" applyFont="1" applyBorder="1" applyAlignment="1">
      <alignment vertical="top" wrapText="1"/>
    </xf>
    <xf numFmtId="0" fontId="57" fillId="0" borderId="0" xfId="0" applyFont="1" applyBorder="1" applyAlignment="1">
      <alignment horizontal="left" vertical="center" wrapText="1"/>
    </xf>
    <xf numFmtId="0" fontId="61" fillId="0" borderId="0" xfId="0" applyFont="1" applyBorder="1" applyAlignment="1">
      <alignment vertical="center"/>
    </xf>
    <xf numFmtId="3" fontId="50" fillId="0" borderId="10" xfId="185" applyNumberFormat="1" applyFont="1" applyFill="1" applyBorder="1" applyAlignment="1">
      <alignment vertical="center"/>
    </xf>
    <xf numFmtId="3" fontId="51" fillId="0" borderId="10" xfId="185" applyNumberFormat="1" applyFont="1" applyFill="1" applyBorder="1" applyAlignment="1">
      <alignment vertical="center"/>
    </xf>
    <xf numFmtId="3" fontId="49" fillId="0" borderId="10" xfId="185" applyNumberFormat="1" applyFont="1" applyFill="1" applyBorder="1" applyAlignment="1">
      <alignment vertical="center"/>
    </xf>
    <xf numFmtId="3" fontId="49" fillId="0" borderId="15" xfId="185" applyNumberFormat="1" applyFont="1" applyFill="1" applyBorder="1" applyAlignment="1">
      <alignment vertical="center"/>
    </xf>
    <xf numFmtId="0" fontId="40" fillId="0" borderId="0" xfId="0" applyFont="1" applyFill="1" applyBorder="1" applyAlignment="1"/>
    <xf numFmtId="3" fontId="50" fillId="0" borderId="14" xfId="185" applyNumberFormat="1" applyFont="1" applyFill="1" applyBorder="1" applyAlignment="1">
      <alignment vertical="center"/>
    </xf>
    <xf numFmtId="3" fontId="49" fillId="0" borderId="16" xfId="185" applyNumberFormat="1" applyFont="1" applyFill="1" applyBorder="1" applyAlignment="1">
      <alignment vertical="center"/>
    </xf>
    <xf numFmtId="0" fontId="37" fillId="0" borderId="0" xfId="0" applyFont="1" applyFill="1" applyAlignment="1">
      <alignment horizontal="left"/>
    </xf>
    <xf numFmtId="0" fontId="37" fillId="0" borderId="0" xfId="0" applyFont="1"/>
    <xf numFmtId="0" fontId="57" fillId="0" borderId="0" xfId="0" applyFont="1" applyBorder="1" applyAlignment="1">
      <alignment horizontal="center" vertical="center"/>
    </xf>
    <xf numFmtId="0" fontId="0" fillId="0" borderId="0" xfId="0" applyBorder="1" applyAlignment="1">
      <alignment horizontal="center" vertical="center"/>
    </xf>
    <xf numFmtId="3" fontId="50" fillId="0" borderId="14" xfId="185" applyNumberFormat="1" applyFont="1" applyFill="1" applyBorder="1" applyAlignment="1">
      <alignment horizontal="right" vertical="center"/>
    </xf>
    <xf numFmtId="3" fontId="51" fillId="0" borderId="14" xfId="185" applyNumberFormat="1" applyFont="1" applyFill="1" applyBorder="1" applyAlignment="1">
      <alignment horizontal="right" vertical="center"/>
    </xf>
    <xf numFmtId="3" fontId="49" fillId="0" borderId="14" xfId="185" applyNumberFormat="1" applyFont="1" applyFill="1" applyBorder="1" applyAlignment="1">
      <alignment horizontal="right" vertical="center"/>
    </xf>
    <xf numFmtId="3" fontId="49" fillId="0" borderId="10" xfId="185" applyNumberFormat="1" applyFont="1" applyFill="1" applyBorder="1" applyAlignment="1">
      <alignment horizontal="right" vertical="center"/>
    </xf>
    <xf numFmtId="3" fontId="49" fillId="0" borderId="15" xfId="185" applyNumberFormat="1" applyFont="1" applyFill="1" applyBorder="1" applyAlignment="1">
      <alignment horizontal="right" vertical="center"/>
    </xf>
    <xf numFmtId="3" fontId="49" fillId="0" borderId="16" xfId="185" applyNumberFormat="1" applyFont="1" applyFill="1" applyBorder="1" applyAlignment="1">
      <alignment horizontal="right" vertical="center"/>
    </xf>
    <xf numFmtId="0" fontId="37" fillId="0" borderId="11" xfId="0" applyFont="1" applyBorder="1" applyAlignment="1">
      <alignment vertical="center"/>
    </xf>
    <xf numFmtId="0" fontId="0" fillId="0" borderId="0" xfId="0" applyAlignment="1">
      <alignment horizontal="center" vertical="center" wrapText="1"/>
    </xf>
    <xf numFmtId="0" fontId="34" fillId="0" borderId="0" xfId="0" applyFont="1" applyFill="1"/>
    <xf numFmtId="0" fontId="0" fillId="0" borderId="0" xfId="0"/>
    <xf numFmtId="0" fontId="43" fillId="0" borderId="0" xfId="0" applyFont="1" applyAlignment="1">
      <alignment horizontal="right"/>
    </xf>
    <xf numFmtId="0" fontId="49" fillId="0" borderId="0" xfId="0" applyFont="1"/>
    <xf numFmtId="0" fontId="52" fillId="0" borderId="0" xfId="0" applyFont="1" applyBorder="1"/>
    <xf numFmtId="175" fontId="44" fillId="0" borderId="0" xfId="0" applyNumberFormat="1" applyFont="1" applyFill="1" applyBorder="1" applyAlignment="1">
      <alignment horizontal="right" vertical="top"/>
    </xf>
    <xf numFmtId="0" fontId="43" fillId="0" borderId="11" xfId="0" applyFont="1" applyBorder="1" applyAlignment="1">
      <alignment horizontal="center" vertical="center" wrapText="1"/>
    </xf>
    <xf numFmtId="0" fontId="49" fillId="0" borderId="0" xfId="0" applyFont="1" applyFill="1"/>
    <xf numFmtId="0" fontId="49" fillId="0" borderId="0" xfId="0" applyFont="1" applyAlignment="1">
      <alignment horizontal="right"/>
    </xf>
    <xf numFmtId="0" fontId="37" fillId="0" borderId="11" xfId="0" applyFont="1" applyBorder="1" applyAlignment="1">
      <alignment horizontal="center" vertical="top"/>
    </xf>
    <xf numFmtId="0" fontId="40" fillId="0" borderId="0" xfId="0" applyFont="1" applyFill="1" applyBorder="1" applyAlignment="1">
      <alignment vertical="top" wrapText="1"/>
    </xf>
    <xf numFmtId="0" fontId="37" fillId="0" borderId="0" xfId="0" applyFont="1" applyFill="1" applyBorder="1"/>
    <xf numFmtId="0" fontId="48" fillId="0" borderId="0" xfId="0" applyFont="1"/>
    <xf numFmtId="0" fontId="37" fillId="0" borderId="0" xfId="0" applyFont="1" applyFill="1"/>
    <xf numFmtId="0" fontId="37" fillId="0" borderId="0" xfId="0" applyFont="1" applyAlignment="1">
      <alignment horizontal="center" vertical="center" wrapText="1"/>
    </xf>
    <xf numFmtId="0" fontId="37" fillId="0" borderId="0" xfId="0" applyFont="1"/>
    <xf numFmtId="0" fontId="107" fillId="0" borderId="0" xfId="0" applyFont="1" applyAlignment="1">
      <alignment vertical="center"/>
    </xf>
    <xf numFmtId="179" fontId="40" fillId="24" borderId="42" xfId="208" applyNumberFormat="1" applyFont="1" applyFill="1" applyBorder="1" applyAlignment="1">
      <alignment horizontal="center" vertical="center"/>
    </xf>
    <xf numFmtId="179" fontId="40" fillId="24" borderId="41" xfId="208" applyNumberFormat="1" applyFont="1" applyFill="1" applyBorder="1" applyAlignment="1">
      <alignment horizontal="center" vertical="center"/>
    </xf>
    <xf numFmtId="179" fontId="40" fillId="24" borderId="0" xfId="208" applyNumberFormat="1" applyFont="1" applyFill="1" applyBorder="1" applyAlignment="1">
      <alignment horizontal="center" vertical="center"/>
    </xf>
    <xf numFmtId="0" fontId="37" fillId="0" borderId="0" xfId="0" applyFont="1" applyAlignment="1">
      <alignment vertical="top"/>
    </xf>
    <xf numFmtId="174" fontId="37" fillId="0" borderId="0" xfId="131" applyNumberFormat="1" applyFont="1"/>
    <xf numFmtId="168" fontId="37" fillId="0" borderId="0" xfId="185" applyFont="1" applyBorder="1"/>
    <xf numFmtId="174" fontId="52" fillId="0" borderId="0" xfId="131" applyNumberFormat="1" applyFont="1"/>
    <xf numFmtId="168" fontId="52" fillId="0" borderId="0" xfId="185" applyFont="1" applyBorder="1"/>
    <xf numFmtId="0" fontId="115" fillId="0" borderId="0" xfId="0" applyFont="1" applyAlignment="1">
      <alignment horizontal="left" indent="2"/>
    </xf>
    <xf numFmtId="0" fontId="0" fillId="0" borderId="0" xfId="0" applyFill="1" applyBorder="1" applyAlignment="1">
      <alignment horizontal="center" vertical="center"/>
    </xf>
    <xf numFmtId="0" fontId="49" fillId="0" borderId="0" xfId="0" applyFont="1" applyFill="1" applyBorder="1" applyAlignment="1">
      <alignment horizontal="center" vertical="center" wrapText="1"/>
    </xf>
    <xf numFmtId="0" fontId="57" fillId="0" borderId="0" xfId="0" applyFont="1" applyFill="1" applyBorder="1" applyAlignment="1">
      <alignment vertical="center"/>
    </xf>
    <xf numFmtId="179" fontId="40" fillId="24" borderId="43" xfId="208" applyNumberFormat="1" applyFont="1" applyFill="1" applyBorder="1" applyAlignment="1">
      <alignment horizontal="center" vertical="center"/>
    </xf>
    <xf numFmtId="3" fontId="57" fillId="0" borderId="0" xfId="0" applyNumberFormat="1" applyFont="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175" fontId="43" fillId="0" borderId="0" xfId="0" applyNumberFormat="1" applyFont="1"/>
    <xf numFmtId="0" fontId="37" fillId="0" borderId="0" xfId="0" applyFont="1" applyFill="1" applyAlignment="1">
      <alignment wrapText="1"/>
    </xf>
    <xf numFmtId="1" fontId="43" fillId="0" borderId="0" xfId="0" applyNumberFormat="1" applyFont="1"/>
    <xf numFmtId="0" fontId="0" fillId="0" borderId="0" xfId="0"/>
    <xf numFmtId="0" fontId="37" fillId="0" borderId="0" xfId="0" applyFont="1" applyAlignment="1">
      <alignment horizontal="left"/>
    </xf>
    <xf numFmtId="0" fontId="37" fillId="0" borderId="12" xfId="0" applyFont="1" applyFill="1" applyBorder="1" applyAlignment="1">
      <alignment horizontal="center" vertical="center" wrapText="1"/>
    </xf>
    <xf numFmtId="49" fontId="37" fillId="24" borderId="41" xfId="0" applyNumberFormat="1" applyFont="1" applyFill="1" applyBorder="1" applyAlignment="1">
      <alignment horizontal="left" vertical="center"/>
    </xf>
    <xf numFmtId="179" fontId="37" fillId="24" borderId="42" xfId="208" applyNumberFormat="1" applyFont="1" applyFill="1" applyBorder="1" applyAlignment="1">
      <alignment horizontal="center" vertical="center"/>
    </xf>
    <xf numFmtId="0" fontId="57" fillId="0" borderId="0" xfId="0" applyFont="1" applyFill="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0" fontId="57" fillId="0" borderId="0" xfId="0" applyFont="1" applyFill="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0" fontId="57" fillId="0" borderId="0" xfId="0" applyFont="1" applyFill="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0" fontId="0" fillId="0" borderId="0" xfId="0"/>
    <xf numFmtId="0" fontId="107" fillId="0" borderId="0" xfId="0" applyFont="1" applyAlignment="1">
      <alignment horizontal="left" vertical="center"/>
    </xf>
    <xf numFmtId="0" fontId="107" fillId="0" borderId="0" xfId="0" applyFont="1" applyAlignment="1">
      <alignment horizontal="center" vertical="center"/>
    </xf>
    <xf numFmtId="0" fontId="41" fillId="0" borderId="0" xfId="184" applyFont="1" applyFill="1"/>
    <xf numFmtId="0" fontId="0" fillId="0" borderId="0" xfId="0"/>
    <xf numFmtId="0" fontId="57" fillId="0" borderId="0" xfId="0" applyFont="1" applyFill="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179" fontId="40" fillId="24" borderId="50" xfId="0" applyNumberFormat="1" applyFont="1" applyFill="1" applyBorder="1" applyAlignment="1">
      <alignment vertical="center"/>
    </xf>
    <xf numFmtId="179" fontId="40" fillId="24" borderId="51" xfId="0" applyNumberFormat="1" applyFont="1" applyFill="1" applyBorder="1" applyAlignment="1">
      <alignment vertical="center"/>
    </xf>
    <xf numFmtId="179" fontId="40" fillId="24" borderId="41" xfId="0" applyNumberFormat="1" applyFont="1" applyFill="1" applyBorder="1" applyAlignment="1">
      <alignment vertical="center"/>
    </xf>
    <xf numFmtId="179" fontId="40" fillId="24" borderId="42" xfId="0" applyNumberFormat="1" applyFont="1" applyFill="1" applyBorder="1" applyAlignment="1">
      <alignment vertical="center"/>
    </xf>
    <xf numFmtId="179" fontId="37" fillId="24" borderId="41" xfId="208" applyNumberFormat="1" applyFont="1" applyFill="1" applyBorder="1" applyAlignment="1">
      <alignment horizontal="center" vertical="center"/>
    </xf>
    <xf numFmtId="179" fontId="37" fillId="24" borderId="52" xfId="208" applyNumberFormat="1" applyFont="1" applyFill="1" applyBorder="1" applyAlignment="1">
      <alignment horizontal="center" vertical="center"/>
    </xf>
    <xf numFmtId="179" fontId="37" fillId="24" borderId="53" xfId="208" applyNumberFormat="1" applyFont="1" applyFill="1" applyBorder="1" applyAlignment="1">
      <alignment horizontal="center"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179" fontId="40" fillId="24" borderId="11" xfId="208" applyNumberFormat="1" applyFont="1" applyFill="1" applyBorder="1" applyAlignment="1">
      <alignment horizontal="center" vertical="top"/>
    </xf>
    <xf numFmtId="0" fontId="44" fillId="0" borderId="12" xfId="0" applyFont="1" applyBorder="1" applyAlignment="1">
      <alignment horizontal="left" vertical="center" wrapText="1"/>
    </xf>
    <xf numFmtId="175" fontId="44" fillId="0" borderId="10" xfId="0" applyNumberFormat="1" applyFont="1" applyFill="1" applyBorder="1" applyAlignment="1">
      <alignment horizontal="left" vertical="center"/>
    </xf>
    <xf numFmtId="0" fontId="43" fillId="0" borderId="10" xfId="0" applyFont="1" applyBorder="1" applyAlignment="1">
      <alignment horizontal="left" vertical="center" wrapText="1"/>
    </xf>
    <xf numFmtId="0" fontId="44" fillId="0" borderId="10" xfId="0" applyFont="1" applyBorder="1" applyAlignment="1">
      <alignment horizontal="left" vertical="center" wrapText="1"/>
    </xf>
    <xf numFmtId="0" fontId="44" fillId="0" borderId="10" xfId="0" applyFont="1" applyFill="1" applyBorder="1" applyAlignment="1">
      <alignment horizontal="left" vertical="center" wrapText="1"/>
    </xf>
    <xf numFmtId="0" fontId="43" fillId="0" borderId="10" xfId="0" applyFont="1" applyFill="1" applyBorder="1" applyAlignment="1">
      <alignment horizontal="left" vertical="center" wrapText="1"/>
    </xf>
    <xf numFmtId="175" fontId="44" fillId="0" borderId="10" xfId="0" applyNumberFormat="1" applyFont="1" applyFill="1" applyBorder="1" applyAlignment="1">
      <alignment horizontal="left" vertical="center" wrapText="1"/>
    </xf>
    <xf numFmtId="0" fontId="43" fillId="0" borderId="15" xfId="0" applyFont="1" applyBorder="1" applyAlignment="1">
      <alignment horizontal="left" vertical="center" wrapText="1"/>
    </xf>
    <xf numFmtId="0" fontId="43" fillId="0" borderId="0" xfId="0" applyFont="1" applyBorder="1" applyAlignment="1">
      <alignment horizontal="left" vertical="center" wrapText="1"/>
    </xf>
    <xf numFmtId="173" fontId="43" fillId="0" borderId="0" xfId="0" applyNumberFormat="1" applyFont="1" applyFill="1" applyBorder="1" applyAlignment="1">
      <alignment horizontal="left" vertical="center"/>
    </xf>
    <xf numFmtId="0" fontId="49" fillId="0" borderId="0" xfId="0" applyFont="1" applyAlignment="1">
      <alignment vertical="center"/>
    </xf>
    <xf numFmtId="0" fontId="37" fillId="0" borderId="0" xfId="0" applyFont="1" applyAlignment="1">
      <alignment vertical="center"/>
    </xf>
    <xf numFmtId="0" fontId="52" fillId="0" borderId="0" xfId="0" applyFont="1" applyAlignment="1">
      <alignment vertical="center"/>
    </xf>
    <xf numFmtId="0" fontId="37" fillId="0" borderId="0" xfId="0" applyFont="1" applyAlignment="1">
      <alignment horizontal="left" vertical="top" wrapText="1"/>
    </xf>
    <xf numFmtId="0" fontId="37" fillId="0" borderId="12" xfId="0" applyFont="1" applyBorder="1" applyAlignment="1">
      <alignment horizontal="center" vertical="center" wrapText="1"/>
    </xf>
    <xf numFmtId="0" fontId="57"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0" fillId="0" borderId="0" xfId="0" applyFont="1" applyFill="1"/>
    <xf numFmtId="0" fontId="55" fillId="0" borderId="41" xfId="0" applyFont="1" applyBorder="1"/>
    <xf numFmtId="0" fontId="34" fillId="0" borderId="0" xfId="0" applyFont="1" applyFill="1"/>
    <xf numFmtId="0" fontId="40" fillId="0" borderId="41" xfId="0" applyFont="1" applyBorder="1" applyAlignment="1">
      <alignment horizontal="left" vertical="center"/>
    </xf>
    <xf numFmtId="0" fontId="58" fillId="0" borderId="41" xfId="0" applyFont="1" applyBorder="1"/>
    <xf numFmtId="0" fontId="50" fillId="0" borderId="41" xfId="0" applyFont="1" applyBorder="1" applyAlignment="1">
      <alignment horizontal="left" vertical="center"/>
    </xf>
    <xf numFmtId="41" fontId="37" fillId="24" borderId="42" xfId="208" applyNumberFormat="1" applyFont="1" applyFill="1" applyBorder="1" applyAlignment="1">
      <alignment horizontal="center" vertical="center"/>
    </xf>
    <xf numFmtId="41" fontId="37" fillId="24" borderId="41" xfId="208" applyNumberFormat="1" applyFont="1" applyFill="1" applyBorder="1" applyAlignment="1">
      <alignment horizontal="center" vertical="center"/>
    </xf>
    <xf numFmtId="192" fontId="40" fillId="24" borderId="41" xfId="208" applyNumberFormat="1" applyFont="1" applyFill="1" applyBorder="1" applyAlignment="1">
      <alignment horizontal="center" vertical="center"/>
    </xf>
    <xf numFmtId="0" fontId="40" fillId="0" borderId="41" xfId="0" applyFont="1" applyBorder="1" applyAlignment="1">
      <alignment horizontal="left" vertical="center" wrapText="1"/>
    </xf>
    <xf numFmtId="0" fontId="53" fillId="0" borderId="0" xfId="38" applyNumberFormat="1" applyFont="1" applyFill="1" applyBorder="1" applyAlignment="1" applyProtection="1">
      <alignment wrapText="1"/>
    </xf>
    <xf numFmtId="0" fontId="37" fillId="0" borderId="0" xfId="0" applyFont="1" applyFill="1" applyBorder="1" applyAlignment="1">
      <alignment wrapText="1"/>
    </xf>
    <xf numFmtId="0" fontId="40" fillId="0" borderId="0" xfId="0" applyFont="1" applyFill="1" applyBorder="1" applyAlignment="1">
      <alignment wrapText="1"/>
    </xf>
    <xf numFmtId="0" fontId="37" fillId="0" borderId="0" xfId="0" applyFont="1" applyAlignment="1">
      <alignment horizontal="left" wrapText="1"/>
    </xf>
    <xf numFmtId="0" fontId="52" fillId="0" borderId="11" xfId="0" applyFont="1" applyBorder="1" applyAlignment="1">
      <alignment horizontal="center" vertical="center" wrapText="1"/>
    </xf>
    <xf numFmtId="0" fontId="134" fillId="0" borderId="0" xfId="2856"/>
    <xf numFmtId="0" fontId="37" fillId="0" borderId="0" xfId="184" applyFont="1" applyFill="1"/>
    <xf numFmtId="0" fontId="40" fillId="0" borderId="0" xfId="184" applyFont="1" applyFill="1"/>
    <xf numFmtId="0" fontId="37" fillId="0" borderId="0" xfId="184" applyFont="1" applyFill="1" applyAlignment="1">
      <alignment horizontal="center" vertical="center"/>
    </xf>
    <xf numFmtId="0" fontId="37" fillId="0" borderId="0" xfId="184" applyFont="1" applyFill="1" applyAlignment="1">
      <alignment wrapText="1"/>
    </xf>
    <xf numFmtId="0" fontId="37" fillId="0" borderId="0" xfId="184" applyFont="1" applyFill="1" applyBorder="1"/>
    <xf numFmtId="4" fontId="37" fillId="0" borderId="0" xfId="184" applyNumberFormat="1" applyFont="1" applyFill="1"/>
    <xf numFmtId="0" fontId="43" fillId="0" borderId="11" xfId="0" applyFont="1" applyFill="1" applyBorder="1" applyAlignment="1">
      <alignment horizontal="center" vertical="center" wrapText="1"/>
    </xf>
    <xf numFmtId="0" fontId="0" fillId="0" borderId="0" xfId="0"/>
    <xf numFmtId="0" fontId="37" fillId="0" borderId="0" xfId="0" applyFont="1" applyAlignment="1">
      <alignment vertical="center" wrapText="1"/>
    </xf>
    <xf numFmtId="0" fontId="43" fillId="0" borderId="0" xfId="0" applyFont="1" applyAlignment="1">
      <alignment horizontal="right" vertical="center"/>
    </xf>
    <xf numFmtId="0" fontId="37" fillId="0" borderId="12" xfId="0" applyFont="1" applyBorder="1" applyAlignment="1">
      <alignment horizontal="center" vertical="top" wrapText="1"/>
    </xf>
    <xf numFmtId="3" fontId="37" fillId="0" borderId="11" xfId="0" applyNumberFormat="1" applyFont="1" applyBorder="1" applyAlignment="1">
      <alignment horizontal="center" vertical="top" wrapText="1"/>
    </xf>
    <xf numFmtId="3" fontId="37" fillId="0" borderId="11" xfId="0" applyNumberFormat="1" applyFont="1" applyBorder="1" applyAlignment="1">
      <alignment horizontal="center" vertical="center" wrapText="1"/>
    </xf>
    <xf numFmtId="0" fontId="37" fillId="0" borderId="11" xfId="0" applyFont="1" applyBorder="1" applyAlignment="1">
      <alignment vertical="top" wrapText="1"/>
    </xf>
    <xf numFmtId="0" fontId="40" fillId="0" borderId="0" xfId="0" applyFont="1" applyAlignment="1">
      <alignment vertical="center" wrapText="1"/>
    </xf>
    <xf numFmtId="0" fontId="37" fillId="0" borderId="0" xfId="0" applyFont="1" applyAlignment="1">
      <alignment vertical="top" wrapText="1"/>
    </xf>
    <xf numFmtId="0" fontId="47" fillId="0" borderId="0" xfId="0" applyFont="1" applyAlignment="1" applyProtection="1">
      <alignment horizontal="left"/>
      <protection locked="0"/>
    </xf>
    <xf numFmtId="0" fontId="40" fillId="0" borderId="0" xfId="0" applyFont="1" applyAlignment="1">
      <alignmen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0" fontId="80" fillId="0" borderId="0" xfId="0" applyFont="1" applyFill="1" applyAlignment="1">
      <alignment horizontal="left"/>
    </xf>
    <xf numFmtId="0" fontId="80" fillId="0" borderId="0" xfId="0" applyFont="1" applyFill="1" applyBorder="1" applyAlignment="1">
      <alignment horizontal="left"/>
    </xf>
    <xf numFmtId="0" fontId="0" fillId="0" borderId="0" xfId="0" applyFill="1" applyAlignment="1">
      <alignment horizontal="left"/>
    </xf>
    <xf numFmtId="0" fontId="34" fillId="0" borderId="0" xfId="0" applyFont="1" applyFill="1" applyAlignment="1">
      <alignment horizontal="left"/>
    </xf>
    <xf numFmtId="0" fontId="137" fillId="0" borderId="0" xfId="0" applyFont="1" applyAlignment="1">
      <alignment horizontal="center" vertical="center" wrapText="1"/>
    </xf>
    <xf numFmtId="0" fontId="107" fillId="0" borderId="0" xfId="0" applyFont="1"/>
    <xf numFmtId="164" fontId="107" fillId="0" borderId="0" xfId="0" applyNumberFormat="1" applyFont="1"/>
    <xf numFmtId="49" fontId="114" fillId="25" borderId="0" xfId="0" applyNumberFormat="1" applyFont="1" applyFill="1" applyAlignment="1">
      <alignment horizontal="center"/>
    </xf>
    <xf numFmtId="3" fontId="138" fillId="0" borderId="0" xfId="0" applyNumberFormat="1" applyFont="1"/>
    <xf numFmtId="0" fontId="111" fillId="0" borderId="0" xfId="0" applyFont="1" applyAlignment="1">
      <alignment horizontal="left" vertical="center"/>
    </xf>
    <xf numFmtId="3" fontId="138" fillId="24" borderId="11" xfId="0" applyNumberFormat="1" applyFont="1" applyFill="1" applyBorder="1" applyAlignment="1">
      <alignment horizontal="center" vertical="center"/>
    </xf>
    <xf numFmtId="3" fontId="107" fillId="0" borderId="0" xfId="0" applyNumberFormat="1" applyFont="1" applyAlignment="1">
      <alignment horizontal="center" vertical="center"/>
    </xf>
    <xf numFmtId="0" fontId="138" fillId="28" borderId="11" xfId="0" applyFont="1" applyFill="1" applyBorder="1" applyAlignment="1">
      <alignment vertical="center" wrapText="1"/>
    </xf>
    <xf numFmtId="0" fontId="138" fillId="24" borderId="11" xfId="0" applyFont="1" applyFill="1" applyBorder="1" applyAlignment="1">
      <alignment vertical="center" wrapText="1"/>
    </xf>
    <xf numFmtId="3" fontId="138" fillId="24" borderId="0" xfId="0" applyNumberFormat="1" applyFont="1" applyFill="1"/>
    <xf numFmtId="3" fontId="138" fillId="24" borderId="0" xfId="0" applyNumberFormat="1" applyFont="1" applyFill="1" applyAlignment="1">
      <alignment vertical="center"/>
    </xf>
    <xf numFmtId="0" fontId="107" fillId="24" borderId="0" xfId="0" applyFont="1" applyFill="1" applyAlignment="1">
      <alignment vertical="center"/>
    </xf>
    <xf numFmtId="0" fontId="104" fillId="0" borderId="0" xfId="1101"/>
    <xf numFmtId="0" fontId="43" fillId="0" borderId="0" xfId="1101" applyFont="1" applyAlignment="1">
      <alignment vertical="center"/>
    </xf>
    <xf numFmtId="0" fontId="43" fillId="0" borderId="0" xfId="1101" applyFont="1" applyAlignment="1">
      <alignment horizontal="right" vertical="center" wrapText="1"/>
    </xf>
    <xf numFmtId="0" fontId="37" fillId="0" borderId="0" xfId="1101" applyFont="1" applyAlignment="1">
      <alignment vertical="center"/>
    </xf>
    <xf numFmtId="0" fontId="50" fillId="0" borderId="0" xfId="1101" applyFont="1" applyAlignment="1">
      <alignment horizontal="center" vertical="center" wrapText="1"/>
    </xf>
    <xf numFmtId="0" fontId="37" fillId="0" borderId="0" xfId="1101" applyFont="1" applyAlignment="1">
      <alignment horizontal="right" vertical="center" wrapText="1"/>
    </xf>
    <xf numFmtId="0" fontId="108" fillId="0" borderId="0" xfId="0" applyFont="1" applyAlignment="1">
      <alignment horizontal="center" vertical="center" wrapText="1"/>
    </xf>
    <xf numFmtId="0" fontId="111" fillId="0" borderId="0" xfId="0" applyFont="1" applyAlignment="1">
      <alignment horizontal="center" vertical="center" wrapText="1"/>
    </xf>
    <xf numFmtId="0" fontId="0" fillId="0" borderId="0" xfId="0" applyAlignment="1">
      <alignment horizontal="right"/>
    </xf>
    <xf numFmtId="0" fontId="112" fillId="0" borderId="0" xfId="0" applyFont="1"/>
    <xf numFmtId="0" fontId="37" fillId="0" borderId="0" xfId="0" applyFont="1" applyFill="1"/>
    <xf numFmtId="0" fontId="37" fillId="0" borderId="0" xfId="0" applyFont="1"/>
    <xf numFmtId="0" fontId="57"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2" fillId="0" borderId="0" xfId="0" applyFont="1" applyFill="1"/>
    <xf numFmtId="0" fontId="0" fillId="0" borderId="0" xfId="0" applyFill="1"/>
    <xf numFmtId="0" fontId="80" fillId="0" borderId="0" xfId="0" applyFont="1" applyFill="1"/>
    <xf numFmtId="0" fontId="34" fillId="0" borderId="0" xfId="0" applyFont="1" applyFill="1"/>
    <xf numFmtId="0" fontId="130" fillId="25" borderId="0" xfId="2737" applyFont="1" applyFill="1" applyAlignment="1">
      <alignment horizontal="left"/>
    </xf>
    <xf numFmtId="0" fontId="49" fillId="0" borderId="0" xfId="0" applyFont="1" applyFill="1" applyBorder="1" applyAlignment="1">
      <alignment horizontal="right"/>
    </xf>
    <xf numFmtId="0" fontId="49" fillId="0" borderId="0" xfId="0" applyFont="1" applyFill="1"/>
    <xf numFmtId="0" fontId="0" fillId="0" borderId="0" xfId="0"/>
    <xf numFmtId="0" fontId="52" fillId="0" borderId="0" xfId="0" applyFont="1" applyFill="1"/>
    <xf numFmtId="0" fontId="0" fillId="0" borderId="0" xfId="0" applyFill="1"/>
    <xf numFmtId="0" fontId="80" fillId="0" borderId="0" xfId="0" applyFont="1" applyFill="1"/>
    <xf numFmtId="0" fontId="34" fillId="0" borderId="0" xfId="0" applyFont="1" applyFill="1"/>
    <xf numFmtId="0" fontId="49" fillId="0" borderId="0" xfId="0" applyFont="1" applyFill="1"/>
    <xf numFmtId="0" fontId="37" fillId="0" borderId="12" xfId="0" applyFont="1" applyFill="1" applyBorder="1" applyAlignment="1">
      <alignment horizontal="center" vertical="center" wrapText="1"/>
    </xf>
    <xf numFmtId="0" fontId="130" fillId="25" borderId="0" xfId="0" applyFont="1" applyFill="1" applyAlignment="1">
      <alignment horizontal="left"/>
    </xf>
    <xf numFmtId="0" fontId="134" fillId="0" borderId="0" xfId="2856"/>
    <xf numFmtId="0" fontId="37" fillId="0" borderId="0" xfId="184" applyFont="1" applyFill="1"/>
    <xf numFmtId="0" fontId="40" fillId="0" borderId="0" xfId="184" applyFont="1" applyFill="1"/>
    <xf numFmtId="0" fontId="37" fillId="0" borderId="0" xfId="184" applyFont="1" applyFill="1" applyAlignment="1">
      <alignment horizontal="center" vertical="center"/>
    </xf>
    <xf numFmtId="0" fontId="45" fillId="0" borderId="0" xfId="184" applyNumberFormat="1" applyFont="1" applyFill="1" applyBorder="1" applyAlignment="1" applyProtection="1">
      <alignment horizontal="left"/>
      <protection locked="0"/>
    </xf>
    <xf numFmtId="0" fontId="47" fillId="0" borderId="0" xfId="184" applyNumberFormat="1" applyFont="1" applyFill="1" applyBorder="1" applyAlignment="1" applyProtection="1">
      <alignment horizontal="left"/>
      <protection locked="0"/>
    </xf>
    <xf numFmtId="0" fontId="37" fillId="0" borderId="0" xfId="184" applyFont="1" applyFill="1" applyAlignment="1">
      <alignment wrapText="1"/>
    </xf>
    <xf numFmtId="0" fontId="37" fillId="0" borderId="0" xfId="184" applyFont="1" applyFill="1" applyBorder="1"/>
    <xf numFmtId="4" fontId="37" fillId="0" borderId="0" xfId="184" applyNumberFormat="1" applyFont="1" applyFill="1"/>
    <xf numFmtId="3" fontId="37" fillId="0" borderId="0" xfId="184" applyNumberFormat="1" applyFont="1" applyFill="1"/>
    <xf numFmtId="0" fontId="0" fillId="0" borderId="0" xfId="0"/>
    <xf numFmtId="0" fontId="37" fillId="0" borderId="0" xfId="0" applyFont="1" applyAlignment="1">
      <alignment horizontal="right"/>
    </xf>
    <xf numFmtId="0" fontId="37" fillId="0" borderId="0" xfId="0" applyFont="1"/>
    <xf numFmtId="0" fontId="124" fillId="0" borderId="0" xfId="0" applyFont="1"/>
    <xf numFmtId="0" fontId="37" fillId="0" borderId="17" xfId="0" applyFont="1" applyBorder="1" applyAlignment="1">
      <alignment vertical="center" wrapText="1"/>
    </xf>
    <xf numFmtId="0" fontId="129" fillId="0" borderId="17" xfId="0" applyFont="1" applyBorder="1" applyAlignment="1">
      <alignment vertical="center" wrapText="1"/>
    </xf>
    <xf numFmtId="0" fontId="129" fillId="0" borderId="0" xfId="0" applyFont="1" applyAlignment="1">
      <alignment vertical="center" wrapText="1"/>
    </xf>
    <xf numFmtId="175" fontId="0" fillId="0" borderId="0" xfId="0" applyNumberFormat="1"/>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3" fontId="37" fillId="0" borderId="11" xfId="0" applyNumberFormat="1" applyFont="1" applyBorder="1" applyAlignment="1">
      <alignment vertical="center" wrapText="1"/>
    </xf>
    <xf numFmtId="3" fontId="40" fillId="0" borderId="11" xfId="0" applyNumberFormat="1" applyFont="1" applyBorder="1" applyAlignment="1">
      <alignment vertical="center" wrapText="1"/>
    </xf>
    <xf numFmtId="3" fontId="37" fillId="0" borderId="0" xfId="0" applyNumberFormat="1" applyFont="1"/>
    <xf numFmtId="49" fontId="114" fillId="25" borderId="0" xfId="0" applyNumberFormat="1" applyFont="1" applyFill="1"/>
    <xf numFmtId="3" fontId="127" fillId="31" borderId="11" xfId="2862" applyNumberFormat="1" applyFont="1" applyFill="1" applyBorder="1" applyAlignment="1">
      <alignment horizontal="center" vertical="center"/>
    </xf>
    <xf numFmtId="0" fontId="107" fillId="24" borderId="0" xfId="0" applyFont="1" applyFill="1"/>
    <xf numFmtId="177" fontId="153" fillId="0" borderId="0" xfId="2862" applyNumberFormat="1" applyFont="1" applyFill="1" applyBorder="1"/>
    <xf numFmtId="3" fontId="107" fillId="0" borderId="0" xfId="0" applyNumberFormat="1" applyFont="1" applyAlignment="1">
      <alignment vertical="center"/>
    </xf>
    <xf numFmtId="177" fontId="107" fillId="0" borderId="0" xfId="0" applyNumberFormat="1" applyFont="1" applyAlignment="1">
      <alignment vertical="center"/>
    </xf>
    <xf numFmtId="0" fontId="43" fillId="0" borderId="0" xfId="0" applyFont="1" applyAlignment="1">
      <alignment vertical="center"/>
    </xf>
    <xf numFmtId="3" fontId="37" fillId="0" borderId="0" xfId="0" applyNumberFormat="1" applyFont="1" applyAlignment="1">
      <alignment vertical="center"/>
    </xf>
    <xf numFmtId="0" fontId="37" fillId="24" borderId="0" xfId="0" applyFont="1" applyFill="1" applyAlignment="1">
      <alignment vertical="center"/>
    </xf>
    <xf numFmtId="0" fontId="130" fillId="25" borderId="0" xfId="2737" applyFont="1" applyFill="1" applyAlignment="1">
      <alignment horizontal="left"/>
    </xf>
    <xf numFmtId="49" fontId="131" fillId="25" borderId="0" xfId="2737" applyNumberFormat="1" applyFont="1" applyFill="1" applyAlignment="1">
      <alignment horizontal="left" vertical="center"/>
    </xf>
    <xf numFmtId="49" fontId="131" fillId="25" borderId="0" xfId="2737" applyNumberFormat="1" applyFont="1" applyFill="1" applyAlignment="1">
      <alignment horizontal="right" vertical="center"/>
    </xf>
    <xf numFmtId="49" fontId="132" fillId="25" borderId="0" xfId="0" applyNumberFormat="1" applyFont="1" applyFill="1" applyAlignment="1">
      <alignment vertical="center"/>
    </xf>
    <xf numFmtId="0" fontId="37" fillId="0" borderId="0" xfId="0" applyFont="1" applyFill="1"/>
    <xf numFmtId="0" fontId="37" fillId="0" borderId="0" xfId="0" applyFont="1" applyAlignment="1">
      <alignment horizontal="right"/>
    </xf>
    <xf numFmtId="0" fontId="37" fillId="0" borderId="0" xfId="0" applyFont="1"/>
    <xf numFmtId="49" fontId="131" fillId="25" borderId="0" xfId="0" applyNumberFormat="1" applyFont="1" applyFill="1" applyAlignment="1">
      <alignment vertical="center"/>
    </xf>
    <xf numFmtId="0" fontId="37" fillId="0" borderId="0" xfId="0" applyNumberFormat="1" applyFont="1" applyFill="1" applyBorder="1" applyAlignment="1" applyProtection="1">
      <alignment horizontal="left"/>
      <protection locked="0"/>
    </xf>
    <xf numFmtId="0" fontId="37" fillId="0" borderId="0" xfId="184" applyFont="1"/>
    <xf numFmtId="0" fontId="130" fillId="25" borderId="0" xfId="0" applyFont="1" applyFill="1" applyAlignment="1">
      <alignment horizontal="left" vertical="center"/>
    </xf>
    <xf numFmtId="0" fontId="52" fillId="25" borderId="0" xfId="0" applyFont="1" applyFill="1" applyAlignment="1">
      <alignment horizontal="left" vertical="top"/>
    </xf>
    <xf numFmtId="0" fontId="0" fillId="0" borderId="0" xfId="0" applyFont="1" applyAlignment="1">
      <alignment vertical="top"/>
    </xf>
    <xf numFmtId="175" fontId="44" fillId="0" borderId="10" xfId="0" applyNumberFormat="1" applyFont="1" applyFill="1" applyBorder="1" applyAlignment="1">
      <alignment horizontal="center" vertical="center"/>
    </xf>
    <xf numFmtId="175" fontId="44" fillId="0" borderId="14" xfId="0" applyNumberFormat="1" applyFont="1" applyFill="1" applyBorder="1" applyAlignment="1">
      <alignment horizontal="center" vertical="center"/>
    </xf>
    <xf numFmtId="175" fontId="44" fillId="0" borderId="12" xfId="0" applyNumberFormat="1" applyFont="1" applyFill="1" applyBorder="1" applyAlignment="1">
      <alignment horizontal="center" vertical="center"/>
    </xf>
    <xf numFmtId="175" fontId="44" fillId="24" borderId="12" xfId="0" applyNumberFormat="1" applyFont="1" applyFill="1" applyBorder="1" applyAlignment="1">
      <alignment horizontal="center" vertical="center"/>
    </xf>
    <xf numFmtId="175" fontId="44" fillId="0" borderId="12" xfId="0" applyNumberFormat="1" applyFont="1" applyBorder="1" applyAlignment="1">
      <alignment horizontal="center" vertical="center"/>
    </xf>
    <xf numFmtId="175" fontId="43" fillId="0" borderId="10" xfId="0" applyNumberFormat="1" applyFont="1" applyFill="1" applyBorder="1" applyAlignment="1">
      <alignment horizontal="center" vertical="center"/>
    </xf>
    <xf numFmtId="175" fontId="43" fillId="24" borderId="10" xfId="0" applyNumberFormat="1" applyFont="1" applyFill="1" applyBorder="1" applyAlignment="1">
      <alignment horizontal="center" vertical="center"/>
    </xf>
    <xf numFmtId="175" fontId="43" fillId="0" borderId="10" xfId="0" applyNumberFormat="1" applyFont="1" applyBorder="1" applyAlignment="1">
      <alignment horizontal="center" vertical="center"/>
    </xf>
    <xf numFmtId="175" fontId="44" fillId="0" borderId="0" xfId="0" applyNumberFormat="1" applyFont="1" applyFill="1" applyBorder="1" applyAlignment="1">
      <alignment horizontal="center" vertical="center"/>
    </xf>
    <xf numFmtId="175" fontId="44" fillId="0" borderId="10" xfId="0" applyNumberFormat="1" applyFont="1" applyBorder="1" applyAlignment="1">
      <alignment horizontal="center" vertical="center"/>
    </xf>
    <xf numFmtId="175" fontId="43" fillId="0" borderId="14" xfId="0" applyNumberFormat="1" applyFont="1" applyFill="1" applyBorder="1" applyAlignment="1">
      <alignment horizontal="center" vertical="center"/>
    </xf>
    <xf numFmtId="175" fontId="43" fillId="0" borderId="0" xfId="0" applyNumberFormat="1" applyFont="1" applyFill="1" applyBorder="1" applyAlignment="1">
      <alignment horizontal="center" vertical="center"/>
    </xf>
    <xf numFmtId="178" fontId="44" fillId="25" borderId="10" xfId="0" applyNumberFormat="1" applyFont="1" applyFill="1" applyBorder="1" applyAlignment="1">
      <alignment horizontal="center" vertical="center"/>
    </xf>
    <xf numFmtId="178" fontId="44" fillId="25" borderId="0" xfId="0" applyNumberFormat="1" applyFont="1" applyFill="1" applyBorder="1" applyAlignment="1">
      <alignment horizontal="center" vertical="center"/>
    </xf>
    <xf numFmtId="175" fontId="44" fillId="0" borderId="17" xfId="0" applyNumberFormat="1" applyFont="1" applyFill="1" applyBorder="1" applyAlignment="1">
      <alignment horizontal="center" vertical="center"/>
    </xf>
    <xf numFmtId="3" fontId="44" fillId="0" borderId="14" xfId="0" applyNumberFormat="1" applyFont="1" applyFill="1" applyBorder="1" applyAlignment="1">
      <alignment horizontal="center" vertical="center"/>
    </xf>
    <xf numFmtId="3" fontId="44" fillId="0" borderId="10" xfId="0" applyNumberFormat="1" applyFont="1" applyFill="1" applyBorder="1" applyAlignment="1">
      <alignment horizontal="center" vertical="center"/>
    </xf>
    <xf numFmtId="3" fontId="44" fillId="0" borderId="0" xfId="0" applyNumberFormat="1" applyFont="1" applyFill="1" applyBorder="1" applyAlignment="1">
      <alignment horizontal="center" vertical="center"/>
    </xf>
    <xf numFmtId="3" fontId="44" fillId="0" borderId="10" xfId="0" applyNumberFormat="1" applyFont="1" applyBorder="1" applyAlignment="1">
      <alignment horizontal="center" vertical="center"/>
    </xf>
    <xf numFmtId="175" fontId="43" fillId="0" borderId="30" xfId="0" applyNumberFormat="1" applyFont="1" applyFill="1" applyBorder="1" applyAlignment="1">
      <alignment horizontal="center" vertical="center"/>
    </xf>
    <xf numFmtId="175" fontId="44" fillId="0" borderId="31" xfId="0" applyNumberFormat="1" applyFont="1" applyFill="1" applyBorder="1" applyAlignment="1">
      <alignment horizontal="center" vertical="center"/>
    </xf>
    <xf numFmtId="175" fontId="44" fillId="0" borderId="55" xfId="0" applyNumberFormat="1" applyFont="1" applyFill="1" applyBorder="1" applyAlignment="1">
      <alignment horizontal="center" vertical="center"/>
    </xf>
    <xf numFmtId="175" fontId="44" fillId="0" borderId="31" xfId="0" applyNumberFormat="1" applyFont="1" applyBorder="1" applyAlignment="1">
      <alignment horizontal="center" vertical="center"/>
    </xf>
    <xf numFmtId="175" fontId="43" fillId="0" borderId="31" xfId="0" applyNumberFormat="1" applyFont="1" applyFill="1" applyBorder="1" applyAlignment="1">
      <alignment horizontal="center" vertical="center"/>
    </xf>
    <xf numFmtId="0" fontId="44" fillId="0" borderId="10" xfId="0" applyFont="1" applyFill="1" applyBorder="1" applyAlignment="1">
      <alignment horizontal="center" vertical="center" wrapText="1"/>
    </xf>
    <xf numFmtId="175" fontId="44" fillId="0" borderId="57" xfId="0" applyNumberFormat="1" applyFont="1" applyBorder="1" applyAlignment="1">
      <alignment horizontal="center" vertical="center"/>
    </xf>
    <xf numFmtId="175" fontId="44" fillId="0" borderId="57" xfId="0" applyNumberFormat="1" applyFont="1" applyFill="1" applyBorder="1" applyAlignment="1">
      <alignment horizontal="center" vertical="center"/>
    </xf>
    <xf numFmtId="173" fontId="43" fillId="0" borderId="16" xfId="0" applyNumberFormat="1" applyFont="1" applyFill="1" applyBorder="1" applyAlignment="1">
      <alignment horizontal="center" vertical="center"/>
    </xf>
    <xf numFmtId="173" fontId="43" fillId="0" borderId="15" xfId="0" applyNumberFormat="1" applyFont="1" applyFill="1" applyBorder="1" applyAlignment="1">
      <alignment horizontal="center" vertical="center"/>
    </xf>
    <xf numFmtId="173" fontId="43" fillId="0" borderId="20" xfId="0" applyNumberFormat="1" applyFont="1" applyFill="1" applyBorder="1" applyAlignment="1">
      <alignment horizontal="center" vertical="center"/>
    </xf>
    <xf numFmtId="173" fontId="43" fillId="0" borderId="15" xfId="0" applyNumberFormat="1" applyFont="1" applyBorder="1" applyAlignment="1">
      <alignment horizontal="center" vertical="center"/>
    </xf>
    <xf numFmtId="0" fontId="119" fillId="0" borderId="0" xfId="0" applyFont="1" applyAlignment="1">
      <alignment horizontal="right"/>
    </xf>
    <xf numFmtId="0" fontId="119" fillId="0" borderId="0" xfId="0" applyFont="1"/>
    <xf numFmtId="0" fontId="55" fillId="0" borderId="0" xfId="0" applyFont="1" applyBorder="1" applyAlignment="1">
      <alignment horizontal="center" vertical="top" wrapText="1"/>
    </xf>
    <xf numFmtId="0" fontId="0" fillId="0" borderId="0" xfId="0"/>
    <xf numFmtId="0" fontId="37" fillId="0" borderId="0" xfId="0" applyFont="1" applyFill="1"/>
    <xf numFmtId="0" fontId="81" fillId="25" borderId="0" xfId="197" applyFont="1" applyFill="1" applyAlignment="1">
      <alignment horizontal="left"/>
    </xf>
    <xf numFmtId="49" fontId="154" fillId="25" borderId="0" xfId="197" applyNumberFormat="1" applyFont="1" applyFill="1" applyAlignment="1">
      <alignment horizontal="left" vertical="center"/>
    </xf>
    <xf numFmtId="0" fontId="57" fillId="0" borderId="0" xfId="0" applyFont="1" applyBorder="1" applyAlignment="1">
      <alignment horizontal="center" vertical="center"/>
    </xf>
    <xf numFmtId="0" fontId="0" fillId="0" borderId="0" xfId="0" applyBorder="1" applyAlignment="1">
      <alignment horizontal="center" vertical="center"/>
    </xf>
    <xf numFmtId="0" fontId="37" fillId="0" borderId="12" xfId="0" applyFont="1" applyFill="1" applyBorder="1" applyAlignment="1">
      <alignment horizontal="center" vertical="center" wrapText="1"/>
    </xf>
    <xf numFmtId="0" fontId="33" fillId="0" borderId="48" xfId="0" applyFont="1" applyBorder="1" applyAlignment="1">
      <alignment horizontal="left"/>
    </xf>
    <xf numFmtId="0" fontId="33" fillId="0" borderId="56" xfId="0" applyFont="1" applyBorder="1" applyAlignment="1">
      <alignment horizontal="left"/>
    </xf>
    <xf numFmtId="0" fontId="37" fillId="0" borderId="41" xfId="184" applyFont="1" applyBorder="1" applyAlignment="1">
      <alignment horizontal="left" vertical="center" wrapText="1"/>
    </xf>
    <xf numFmtId="179" fontId="40" fillId="0" borderId="50" xfId="0" applyNumberFormat="1" applyFont="1" applyBorder="1" applyAlignment="1">
      <alignment vertical="center"/>
    </xf>
    <xf numFmtId="179" fontId="40" fillId="0" borderId="51" xfId="0" applyNumberFormat="1" applyFont="1" applyBorder="1" applyAlignment="1">
      <alignment vertical="center"/>
    </xf>
    <xf numFmtId="179" fontId="40" fillId="0" borderId="41" xfId="0" applyNumberFormat="1" applyFont="1" applyBorder="1" applyAlignment="1">
      <alignment vertical="center"/>
    </xf>
    <xf numFmtId="179" fontId="40" fillId="0" borderId="42" xfId="0" applyNumberFormat="1" applyFont="1" applyBorder="1" applyAlignment="1">
      <alignment vertical="center"/>
    </xf>
    <xf numFmtId="179" fontId="40" fillId="0" borderId="42" xfId="208" applyNumberFormat="1" applyFont="1" applyFill="1" applyBorder="1" applyAlignment="1">
      <alignment horizontal="center" vertical="center"/>
    </xf>
    <xf numFmtId="41" fontId="37" fillId="0" borderId="41" xfId="208" applyNumberFormat="1" applyFont="1" applyFill="1" applyBorder="1" applyAlignment="1">
      <alignment horizontal="center" vertical="center"/>
    </xf>
    <xf numFmtId="179" fontId="37" fillId="0" borderId="42" xfId="208" applyNumberFormat="1" applyFont="1" applyFill="1" applyBorder="1" applyAlignment="1">
      <alignment horizontal="center" vertical="center"/>
    </xf>
    <xf numFmtId="179" fontId="40" fillId="0" borderId="41" xfId="208" applyNumberFormat="1" applyFont="1" applyFill="1" applyBorder="1" applyAlignment="1">
      <alignment horizontal="center" vertical="center"/>
    </xf>
    <xf numFmtId="41" fontId="37" fillId="0" borderId="42" xfId="208" applyNumberFormat="1" applyFont="1" applyFill="1" applyBorder="1" applyAlignment="1">
      <alignment horizontal="center" vertical="center"/>
    </xf>
    <xf numFmtId="179" fontId="37" fillId="0" borderId="72" xfId="208" applyNumberFormat="1" applyFont="1" applyFill="1" applyBorder="1" applyAlignment="1">
      <alignment horizontal="center" vertical="center"/>
    </xf>
    <xf numFmtId="0" fontId="42" fillId="0" borderId="0" xfId="2861" applyFont="1" applyAlignment="1"/>
    <xf numFmtId="190" fontId="52" fillId="0" borderId="0" xfId="0" applyNumberFormat="1" applyFont="1"/>
    <xf numFmtId="0" fontId="37" fillId="0" borderId="0" xfId="0" applyFont="1" applyAlignment="1">
      <alignment horizontal="left" vertical="top"/>
    </xf>
    <xf numFmtId="179" fontId="80" fillId="0" borderId="0" xfId="0" applyNumberFormat="1" applyFont="1" applyFill="1"/>
    <xf numFmtId="0" fontId="163" fillId="25" borderId="0" xfId="0" applyFont="1" applyFill="1" applyAlignment="1">
      <alignment horizontal="left"/>
    </xf>
    <xf numFmtId="49" fontId="165" fillId="25" borderId="24" xfId="0" applyNumberFormat="1" applyFont="1" applyFill="1" applyBorder="1" applyAlignment="1">
      <alignment horizontal="left" vertical="center" wrapText="1"/>
    </xf>
    <xf numFmtId="0" fontId="167" fillId="25" borderId="24" xfId="0" applyFont="1" applyFill="1" applyBorder="1" applyAlignment="1">
      <alignment horizontal="left" vertical="center" wrapText="1"/>
    </xf>
    <xf numFmtId="49" fontId="166" fillId="25" borderId="24" xfId="0" applyNumberFormat="1" applyFont="1" applyFill="1" applyBorder="1" applyAlignment="1">
      <alignment horizontal="left" vertical="center" wrapText="1"/>
    </xf>
    <xf numFmtId="49" fontId="167" fillId="25" borderId="24" xfId="0" applyNumberFormat="1" applyFont="1" applyFill="1" applyBorder="1" applyAlignment="1">
      <alignment horizontal="left" vertical="center" wrapText="1"/>
    </xf>
    <xf numFmtId="49" fontId="131" fillId="25" borderId="0" xfId="0" applyNumberFormat="1" applyFont="1" applyFill="1" applyAlignment="1">
      <alignment horizontal="left" vertical="center"/>
    </xf>
    <xf numFmtId="0" fontId="134" fillId="0" borderId="0" xfId="2856"/>
    <xf numFmtId="0" fontId="37" fillId="0" borderId="0" xfId="184" applyFont="1" applyFill="1" applyAlignment="1">
      <alignment horizontal="right"/>
    </xf>
    <xf numFmtId="0" fontId="37" fillId="0" borderId="0" xfId="184" applyFont="1" applyFill="1" applyAlignment="1">
      <alignment horizontal="left"/>
    </xf>
    <xf numFmtId="0" fontId="0" fillId="0" borderId="0" xfId="0"/>
    <xf numFmtId="0" fontId="49" fillId="0" borderId="0" xfId="0" applyFont="1" applyFill="1" applyAlignment="1">
      <alignment vertical="center"/>
    </xf>
    <xf numFmtId="0" fontId="49" fillId="0" borderId="0" xfId="0" applyFont="1" applyFill="1" applyAlignment="1">
      <alignment horizontal="right" vertical="center"/>
    </xf>
    <xf numFmtId="49" fontId="166" fillId="25" borderId="73" xfId="0" applyNumberFormat="1" applyFont="1" applyFill="1" applyBorder="1" applyAlignment="1">
      <alignment horizontal="center" vertical="center" wrapText="1"/>
    </xf>
    <xf numFmtId="49" fontId="165" fillId="25" borderId="24" xfId="0" applyNumberFormat="1" applyFont="1" applyFill="1" applyBorder="1" applyAlignment="1">
      <alignment horizontal="left" vertical="top" wrapText="1"/>
    </xf>
    <xf numFmtId="0" fontId="167" fillId="25" borderId="24" xfId="0" applyFont="1" applyFill="1" applyBorder="1" applyAlignment="1">
      <alignment horizontal="left" vertical="top" wrapText="1"/>
    </xf>
    <xf numFmtId="49" fontId="166" fillId="25" borderId="24" xfId="0" applyNumberFormat="1" applyFont="1" applyFill="1" applyBorder="1" applyAlignment="1">
      <alignment horizontal="left" vertical="top"/>
    </xf>
    <xf numFmtId="49" fontId="167" fillId="25" borderId="24" xfId="0" applyNumberFormat="1" applyFont="1" applyFill="1" applyBorder="1" applyAlignment="1">
      <alignment horizontal="left" vertical="top" wrapText="1"/>
    </xf>
    <xf numFmtId="49" fontId="166" fillId="25" borderId="24" xfId="0" applyNumberFormat="1" applyFont="1" applyFill="1" applyBorder="1" applyAlignment="1">
      <alignment horizontal="left" vertical="top" wrapText="1"/>
    </xf>
    <xf numFmtId="49" fontId="169" fillId="25" borderId="24" xfId="0" applyNumberFormat="1" applyFont="1" applyFill="1" applyBorder="1" applyAlignment="1">
      <alignment horizontal="left" vertical="top" wrapText="1"/>
    </xf>
    <xf numFmtId="49" fontId="169" fillId="25" borderId="24" xfId="0" applyNumberFormat="1" applyFont="1" applyFill="1" applyBorder="1" applyAlignment="1">
      <alignment horizontal="left" vertical="center"/>
    </xf>
    <xf numFmtId="49" fontId="166" fillId="25" borderId="24" xfId="0" applyNumberFormat="1" applyFont="1" applyFill="1" applyBorder="1" applyAlignment="1">
      <alignment horizontal="left" vertical="center"/>
    </xf>
    <xf numFmtId="49" fontId="166" fillId="25" borderId="25" xfId="0" applyNumberFormat="1" applyFont="1" applyFill="1" applyBorder="1" applyAlignment="1">
      <alignment horizontal="left" vertical="top" wrapText="1"/>
    </xf>
    <xf numFmtId="49" fontId="166" fillId="25" borderId="25" xfId="0" applyNumberFormat="1" applyFont="1" applyFill="1" applyBorder="1" applyAlignment="1">
      <alignment horizontal="left" vertical="center"/>
    </xf>
    <xf numFmtId="49" fontId="165" fillId="25" borderId="0" xfId="0" applyNumberFormat="1" applyFont="1" applyFill="1" applyAlignment="1">
      <alignment horizontal="left" vertical="center"/>
    </xf>
    <xf numFmtId="49" fontId="165" fillId="25" borderId="0" xfId="0" applyNumberFormat="1" applyFont="1" applyFill="1" applyAlignment="1">
      <alignment horizontal="right" vertical="center"/>
    </xf>
    <xf numFmtId="49" fontId="177" fillId="25" borderId="24" xfId="0" applyNumberFormat="1" applyFont="1" applyFill="1" applyBorder="1" applyAlignment="1">
      <alignment horizontal="left" vertical="top" wrapText="1"/>
    </xf>
    <xf numFmtId="49" fontId="166" fillId="25" borderId="0" xfId="0" applyNumberFormat="1" applyFont="1" applyFill="1" applyAlignment="1">
      <alignment horizontal="left" vertical="center"/>
    </xf>
    <xf numFmtId="49" fontId="166" fillId="25" borderId="0" xfId="0" applyNumberFormat="1" applyFont="1" applyFill="1" applyAlignment="1">
      <alignment horizontal="right" vertical="center"/>
    </xf>
    <xf numFmtId="0" fontId="179" fillId="25" borderId="0" xfId="0" applyFont="1" applyFill="1" applyAlignment="1">
      <alignment horizontal="center" vertical="top" wrapText="1"/>
    </xf>
    <xf numFmtId="49" fontId="173" fillId="25" borderId="0" xfId="0" applyNumberFormat="1" applyFont="1" applyFill="1" applyAlignment="1">
      <alignment horizontal="right" vertical="center"/>
    </xf>
    <xf numFmtId="49" fontId="182" fillId="25" borderId="24" xfId="0" applyNumberFormat="1" applyFont="1" applyFill="1" applyBorder="1" applyAlignment="1">
      <alignment horizontal="left" vertical="top" wrapText="1"/>
    </xf>
    <xf numFmtId="49" fontId="182" fillId="25" borderId="24" xfId="0" applyNumberFormat="1" applyFont="1" applyFill="1" applyBorder="1" applyAlignment="1">
      <alignment horizontal="left" vertical="center" wrapText="1"/>
    </xf>
    <xf numFmtId="0" fontId="184" fillId="25" borderId="24" xfId="0" applyFont="1" applyFill="1" applyBorder="1" applyAlignment="1">
      <alignment horizontal="left" vertical="center" wrapText="1"/>
    </xf>
    <xf numFmtId="49" fontId="183" fillId="25" borderId="24" xfId="0" applyNumberFormat="1" applyFont="1" applyFill="1" applyBorder="1" applyAlignment="1">
      <alignment horizontal="left" vertical="top" wrapText="1"/>
    </xf>
    <xf numFmtId="49" fontId="183" fillId="25" borderId="24" xfId="0" applyNumberFormat="1" applyFont="1" applyFill="1" applyBorder="1" applyAlignment="1">
      <alignment horizontal="left" vertical="center" wrapText="1"/>
    </xf>
    <xf numFmtId="49" fontId="184" fillId="25" borderId="24" xfId="0" applyNumberFormat="1" applyFont="1" applyFill="1" applyBorder="1" applyAlignment="1">
      <alignment horizontal="left" vertical="center" wrapText="1"/>
    </xf>
    <xf numFmtId="49" fontId="185" fillId="25" borderId="24" xfId="0" applyNumberFormat="1" applyFont="1" applyFill="1" applyBorder="1" applyAlignment="1">
      <alignment horizontal="left" vertical="top" wrapText="1"/>
    </xf>
    <xf numFmtId="49" fontId="185" fillId="25" borderId="24" xfId="0" applyNumberFormat="1" applyFont="1" applyFill="1" applyBorder="1" applyAlignment="1">
      <alignment horizontal="left" vertical="center" wrapText="1"/>
    </xf>
    <xf numFmtId="49" fontId="183" fillId="25" borderId="24" xfId="0" applyNumberFormat="1" applyFont="1" applyFill="1" applyBorder="1" applyAlignment="1">
      <alignment horizontal="left" vertical="center"/>
    </xf>
    <xf numFmtId="49" fontId="183" fillId="25" borderId="25" xfId="0" applyNumberFormat="1" applyFont="1" applyFill="1" applyBorder="1" applyAlignment="1">
      <alignment horizontal="left" vertical="top" wrapText="1"/>
    </xf>
    <xf numFmtId="49" fontId="183" fillId="25" borderId="25" xfId="0" applyNumberFormat="1" applyFont="1" applyFill="1" applyBorder="1" applyAlignment="1">
      <alignment horizontal="left" vertical="center" wrapText="1"/>
    </xf>
    <xf numFmtId="0" fontId="163" fillId="25" borderId="0" xfId="10083" applyFont="1" applyFill="1" applyAlignment="1">
      <alignment horizontal="left"/>
    </xf>
    <xf numFmtId="49" fontId="189" fillId="25" borderId="0" xfId="10083" applyNumberFormat="1" applyFont="1" applyFill="1" applyAlignment="1">
      <alignment horizontal="left" vertical="center" wrapText="1"/>
    </xf>
    <xf numFmtId="49" fontId="189" fillId="25" borderId="0" xfId="10083" applyNumberFormat="1" applyFont="1" applyFill="1" applyAlignment="1">
      <alignment horizontal="right" vertical="center" wrapText="1"/>
    </xf>
    <xf numFmtId="49" fontId="183" fillId="25" borderId="0" xfId="0" applyNumberFormat="1" applyFont="1" applyFill="1" applyAlignment="1">
      <alignment horizontal="left" vertical="center"/>
    </xf>
    <xf numFmtId="49" fontId="183" fillId="25" borderId="0" xfId="0" applyNumberFormat="1" applyFont="1" applyFill="1" applyAlignment="1">
      <alignment horizontal="right" vertical="center"/>
    </xf>
    <xf numFmtId="49" fontId="182" fillId="25" borderId="0" xfId="0" applyNumberFormat="1" applyFont="1" applyFill="1" applyAlignment="1">
      <alignment horizontal="left" vertical="center"/>
    </xf>
    <xf numFmtId="49" fontId="182" fillId="25" borderId="0" xfId="0" applyNumberFormat="1" applyFont="1" applyFill="1" applyAlignment="1">
      <alignment horizontal="right" vertical="center" wrapText="1"/>
    </xf>
    <xf numFmtId="175" fontId="166" fillId="25" borderId="24" xfId="0" applyNumberFormat="1" applyFont="1" applyFill="1" applyBorder="1" applyAlignment="1">
      <alignment horizontal="right" vertical="center"/>
    </xf>
    <xf numFmtId="175" fontId="37" fillId="0" borderId="0" xfId="0" applyNumberFormat="1" applyFont="1"/>
    <xf numFmtId="0" fontId="40" fillId="0" borderId="0" xfId="0" applyFont="1" applyAlignment="1">
      <alignment horizontal="center" vertical="top" wrapText="1"/>
    </xf>
    <xf numFmtId="175" fontId="0" fillId="0" borderId="11" xfId="0" applyNumberFormat="1" applyFont="1" applyFill="1" applyBorder="1" applyAlignment="1">
      <alignment horizontal="right" vertical="center" wrapText="1"/>
    </xf>
    <xf numFmtId="175" fontId="55" fillId="0" borderId="11" xfId="0" applyNumberFormat="1" applyFont="1" applyBorder="1" applyAlignment="1">
      <alignment horizontal="right" vertical="center" wrapText="1"/>
    </xf>
    <xf numFmtId="175" fontId="0" fillId="0" borderId="11" xfId="0" applyNumberFormat="1" applyFont="1" applyBorder="1" applyAlignment="1">
      <alignment horizontal="right" vertical="center" wrapText="1"/>
    </xf>
    <xf numFmtId="0" fontId="33" fillId="0" borderId="11" xfId="0" applyFont="1" applyBorder="1" applyAlignment="1">
      <alignment horizontal="center" vertical="center" wrapText="1"/>
    </xf>
    <xf numFmtId="0" fontId="0" fillId="0" borderId="11" xfId="0" applyBorder="1" applyAlignment="1">
      <alignment horizontal="center" vertical="center" wrapText="1"/>
    </xf>
    <xf numFmtId="0" fontId="0" fillId="0" borderId="11" xfId="0" applyFont="1" applyBorder="1" applyAlignment="1">
      <alignment horizontal="left" vertical="center" wrapText="1"/>
    </xf>
    <xf numFmtId="0" fontId="55" fillId="0" borderId="11" xfId="0" applyFont="1" applyBorder="1" applyAlignment="1">
      <alignment horizontal="left" vertical="center" wrapText="1"/>
    </xf>
    <xf numFmtId="0" fontId="37" fillId="0" borderId="0" xfId="0" applyFont="1" applyAlignment="1">
      <alignment horizontal="right" vertical="center" wrapText="1"/>
    </xf>
    <xf numFmtId="0" fontId="37" fillId="0" borderId="0" xfId="0" applyFont="1"/>
    <xf numFmtId="0" fontId="40" fillId="0" borderId="11" xfId="0" applyFont="1" applyBorder="1" applyAlignment="1">
      <alignment horizontal="left" vertical="top" wrapText="1"/>
    </xf>
    <xf numFmtId="0" fontId="52" fillId="0" borderId="10" xfId="1646" applyNumberFormat="1" applyFont="1" applyFill="1" applyBorder="1" applyAlignment="1">
      <alignment horizontal="center" wrapText="1"/>
    </xf>
    <xf numFmtId="0" fontId="163" fillId="25" borderId="0" xfId="10083" applyFont="1" applyFill="1" applyAlignment="1">
      <alignment horizontal="left"/>
    </xf>
    <xf numFmtId="0" fontId="37" fillId="0" borderId="12" xfId="0" applyFont="1" applyBorder="1" applyAlignment="1">
      <alignment horizontal="center" vertical="top" wrapText="1"/>
    </xf>
    <xf numFmtId="3" fontId="37" fillId="0" borderId="11" xfId="0" applyNumberFormat="1" applyFont="1" applyBorder="1" applyAlignment="1">
      <alignment horizontal="center" vertical="center" wrapText="1"/>
    </xf>
    <xf numFmtId="0" fontId="37" fillId="0" borderId="0" xfId="0" applyFont="1"/>
    <xf numFmtId="3" fontId="37" fillId="0" borderId="11" xfId="1101" applyNumberFormat="1" applyFont="1" applyBorder="1" applyAlignment="1">
      <alignment horizontal="center" vertical="center" wrapText="1"/>
    </xf>
    <xf numFmtId="3" fontId="37" fillId="0" borderId="11" xfId="1101" applyNumberFormat="1" applyFont="1" applyBorder="1" applyAlignment="1">
      <alignment horizontal="center" vertical="center"/>
    </xf>
    <xf numFmtId="3" fontId="40" fillId="0" borderId="11" xfId="1101" applyNumberFormat="1" applyFont="1" applyBorder="1" applyAlignment="1">
      <alignment horizontal="center" vertical="center" wrapText="1"/>
    </xf>
    <xf numFmtId="0" fontId="0" fillId="0" borderId="0" xfId="0"/>
    <xf numFmtId="0" fontId="104" fillId="0" borderId="0" xfId="1101"/>
    <xf numFmtId="0" fontId="37" fillId="0" borderId="0" xfId="1101" applyFont="1" applyAlignment="1">
      <alignment vertical="center"/>
    </xf>
    <xf numFmtId="0" fontId="37" fillId="0" borderId="11" xfId="1101" applyFont="1" applyBorder="1" applyAlignment="1">
      <alignment horizontal="center" vertical="center" wrapText="1"/>
    </xf>
    <xf numFmtId="0" fontId="52" fillId="0" borderId="11" xfId="1101" applyFont="1" applyBorder="1" applyAlignment="1">
      <alignment horizontal="center" vertical="center" wrapText="1"/>
    </xf>
    <xf numFmtId="0" fontId="52" fillId="0" borderId="11" xfId="1101" applyFont="1" applyBorder="1" applyAlignment="1">
      <alignment horizontal="center" vertical="center"/>
    </xf>
    <xf numFmtId="0" fontId="52" fillId="0" borderId="0" xfId="1101" applyFont="1" applyAlignment="1">
      <alignment vertical="center"/>
    </xf>
    <xf numFmtId="0" fontId="41" fillId="0" borderId="11" xfId="1101" applyFont="1" applyBorder="1" applyAlignment="1">
      <alignment vertical="top" wrapText="1"/>
    </xf>
    <xf numFmtId="0" fontId="37" fillId="0" borderId="11" xfId="1101" applyFont="1" applyBorder="1" applyAlignment="1">
      <alignment vertical="center"/>
    </xf>
    <xf numFmtId="0" fontId="41" fillId="0" borderId="11" xfId="1101" applyFont="1" applyBorder="1" applyAlignment="1">
      <alignment horizontal="left" vertical="center" wrapText="1"/>
    </xf>
    <xf numFmtId="0" fontId="37" fillId="0" borderId="11" xfId="1101" applyFont="1" applyBorder="1" applyAlignment="1">
      <alignment horizontal="left" vertical="center" wrapText="1"/>
    </xf>
    <xf numFmtId="3" fontId="37" fillId="0" borderId="11" xfId="1101" applyNumberFormat="1" applyFont="1" applyBorder="1" applyAlignment="1">
      <alignment horizontal="center" vertical="center"/>
    </xf>
    <xf numFmtId="3" fontId="125" fillId="24" borderId="11" xfId="1101" applyNumberFormat="1" applyFont="1" applyFill="1" applyBorder="1" applyAlignment="1">
      <alignment horizontal="center" vertical="center"/>
    </xf>
    <xf numFmtId="177" fontId="125" fillId="24" borderId="11" xfId="1101" applyNumberFormat="1" applyFont="1" applyFill="1" applyBorder="1" applyAlignment="1">
      <alignment horizontal="center" vertical="center" wrapText="1"/>
    </xf>
    <xf numFmtId="0" fontId="37" fillId="24" borderId="11" xfId="1101" applyFont="1" applyFill="1" applyBorder="1" applyAlignment="1">
      <alignment horizontal="left" vertical="center" wrapText="1"/>
    </xf>
    <xf numFmtId="3" fontId="37" fillId="24" borderId="11" xfId="1101" applyNumberFormat="1" applyFont="1" applyFill="1" applyBorder="1" applyAlignment="1">
      <alignment horizontal="center" vertical="center"/>
    </xf>
    <xf numFmtId="0" fontId="40" fillId="24" borderId="11" xfId="1101" applyFont="1" applyFill="1" applyBorder="1" applyAlignment="1">
      <alignment horizontal="left" vertical="center" wrapText="1"/>
    </xf>
    <xf numFmtId="3" fontId="40" fillId="24" borderId="11" xfId="1101" applyNumberFormat="1" applyFont="1" applyFill="1" applyBorder="1" applyAlignment="1">
      <alignment horizontal="center" vertical="center"/>
    </xf>
    <xf numFmtId="0" fontId="42" fillId="24" borderId="11" xfId="1101" applyFont="1" applyFill="1" applyBorder="1" applyAlignment="1">
      <alignment vertical="center" wrapText="1"/>
    </xf>
    <xf numFmtId="0" fontId="40" fillId="24" borderId="11" xfId="1101" applyFont="1" applyFill="1" applyBorder="1" applyAlignment="1">
      <alignment vertical="center" wrapText="1"/>
    </xf>
    <xf numFmtId="168" fontId="40" fillId="24" borderId="11" xfId="1101" applyNumberFormat="1" applyFont="1" applyFill="1" applyBorder="1" applyAlignment="1">
      <alignment horizontal="center" vertical="center"/>
    </xf>
    <xf numFmtId="0" fontId="37" fillId="0" borderId="11" xfId="1101" applyFont="1" applyFill="1" applyBorder="1" applyAlignment="1">
      <alignment horizontal="left" vertical="center" wrapText="1"/>
    </xf>
    <xf numFmtId="0" fontId="37" fillId="0" borderId="12" xfId="0" applyFont="1" applyFill="1" applyBorder="1" applyAlignment="1">
      <alignment horizontal="center" vertical="center" wrapText="1"/>
    </xf>
    <xf numFmtId="175" fontId="0" fillId="0" borderId="0" xfId="0" applyNumberFormat="1" applyFont="1" applyAlignment="1">
      <alignment vertical="top"/>
    </xf>
    <xf numFmtId="175" fontId="163" fillId="25" borderId="0" xfId="10083" applyNumberFormat="1" applyFont="1" applyFill="1" applyAlignment="1">
      <alignment horizontal="left"/>
    </xf>
    <xf numFmtId="175" fontId="163" fillId="25" borderId="0" xfId="0" applyNumberFormat="1" applyFont="1" applyFill="1" applyAlignment="1">
      <alignment horizontal="left"/>
    </xf>
    <xf numFmtId="175" fontId="43" fillId="0" borderId="15" xfId="0" applyNumberFormat="1" applyFont="1" applyFill="1" applyBorder="1" applyAlignment="1">
      <alignment horizontal="center" vertical="center"/>
    </xf>
    <xf numFmtId="3" fontId="44" fillId="0" borderId="10" xfId="0" applyNumberFormat="1" applyFont="1" applyFill="1" applyBorder="1" applyAlignment="1">
      <alignment horizontal="left" vertical="center" wrapText="1"/>
    </xf>
    <xf numFmtId="0" fontId="57" fillId="0" borderId="0" xfId="0" applyFont="1" applyBorder="1" applyAlignment="1">
      <alignment horizontal="center" vertical="center"/>
    </xf>
    <xf numFmtId="0" fontId="0" fillId="0" borderId="0" xfId="0" applyBorder="1" applyAlignment="1">
      <alignment horizontal="center" vertical="center"/>
    </xf>
    <xf numFmtId="0" fontId="52" fillId="0" borderId="87" xfId="0" applyFont="1" applyFill="1" applyBorder="1"/>
    <xf numFmtId="192" fontId="40" fillId="0" borderId="41" xfId="208" applyNumberFormat="1" applyFont="1" applyFill="1" applyBorder="1" applyAlignment="1">
      <alignment horizontal="center" vertical="center"/>
    </xf>
    <xf numFmtId="179" fontId="37" fillId="0" borderId="89" xfId="208" applyNumberFormat="1" applyFont="1" applyFill="1" applyBorder="1" applyAlignment="1">
      <alignment horizontal="center" vertical="center"/>
    </xf>
    <xf numFmtId="0" fontId="52" fillId="0" borderId="88" xfId="0" applyFont="1" applyFill="1" applyBorder="1"/>
    <xf numFmtId="49" fontId="166" fillId="25" borderId="27" xfId="0" applyNumberFormat="1" applyFont="1" applyFill="1" applyBorder="1" applyAlignment="1">
      <alignment horizontal="center" vertical="center"/>
    </xf>
    <xf numFmtId="49" fontId="166" fillId="25" borderId="27" xfId="0" applyNumberFormat="1" applyFont="1" applyFill="1" applyBorder="1" applyAlignment="1">
      <alignment horizontal="center" vertical="center" wrapText="1"/>
    </xf>
    <xf numFmtId="49" fontId="166" fillId="25" borderId="73" xfId="0" applyNumberFormat="1" applyFont="1" applyFill="1" applyBorder="1" applyAlignment="1">
      <alignment horizontal="center" vertical="center"/>
    </xf>
    <xf numFmtId="49" fontId="166" fillId="25" borderId="27" xfId="0" applyNumberFormat="1" applyFont="1" applyFill="1" applyBorder="1" applyAlignment="1">
      <alignment horizontal="center" vertical="center"/>
    </xf>
    <xf numFmtId="49" fontId="183" fillId="25" borderId="27" xfId="0"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66" fillId="25" borderId="27" xfId="10083" applyNumberFormat="1" applyFont="1" applyFill="1" applyBorder="1" applyAlignment="1">
      <alignment horizontal="center" vertical="center" wrapText="1"/>
    </xf>
    <xf numFmtId="0" fontId="166" fillId="25" borderId="27" xfId="10083" applyFont="1" applyFill="1" applyBorder="1" applyAlignment="1">
      <alignment horizontal="center" vertical="center" wrapText="1"/>
    </xf>
    <xf numFmtId="49" fontId="166" fillId="25" borderId="25" xfId="10083" applyNumberFormat="1" applyFont="1" applyFill="1" applyBorder="1" applyAlignment="1">
      <alignment horizontal="center" vertical="center"/>
    </xf>
    <xf numFmtId="49" fontId="165" fillId="25" borderId="24" xfId="10083" applyNumberFormat="1" applyFont="1" applyFill="1" applyBorder="1" applyAlignment="1">
      <alignment horizontal="left" vertical="center" wrapText="1"/>
    </xf>
    <xf numFmtId="0" fontId="167" fillId="25" borderId="24" xfId="10083" applyFont="1" applyFill="1" applyBorder="1" applyAlignment="1">
      <alignment horizontal="left" vertical="center" wrapText="1"/>
    </xf>
    <xf numFmtId="49" fontId="166" fillId="25" borderId="24" xfId="10083" applyNumberFormat="1" applyFont="1" applyFill="1" applyBorder="1" applyAlignment="1">
      <alignment horizontal="left" vertical="center" wrapText="1"/>
    </xf>
    <xf numFmtId="49" fontId="167" fillId="25" borderId="24" xfId="10083" applyNumberFormat="1" applyFont="1" applyFill="1" applyBorder="1" applyAlignment="1">
      <alignment horizontal="left" vertical="center" wrapText="1"/>
    </xf>
    <xf numFmtId="49" fontId="165" fillId="25" borderId="24" xfId="10083" applyNumberFormat="1" applyFont="1" applyFill="1" applyBorder="1" applyAlignment="1">
      <alignment horizontal="left" vertical="center" wrapText="1"/>
    </xf>
    <xf numFmtId="49" fontId="167" fillId="25" borderId="24" xfId="10083" applyNumberFormat="1" applyFont="1" applyFill="1" applyBorder="1" applyAlignment="1">
      <alignment horizontal="left" vertical="center" wrapText="1"/>
    </xf>
    <xf numFmtId="49" fontId="166" fillId="25" borderId="27" xfId="10083" applyNumberFormat="1" applyFont="1" applyFill="1" applyBorder="1" applyAlignment="1">
      <alignment horizontal="center" vertical="center"/>
    </xf>
    <xf numFmtId="49" fontId="166" fillId="25" borderId="27" xfId="10083" applyNumberFormat="1" applyFont="1" applyFill="1" applyBorder="1" applyAlignment="1">
      <alignment horizontal="center" vertical="center" wrapText="1"/>
    </xf>
    <xf numFmtId="0" fontId="166" fillId="25" borderId="27" xfId="10083" applyFont="1" applyFill="1" applyBorder="1" applyAlignment="1">
      <alignment horizontal="center" vertical="center" wrapText="1"/>
    </xf>
    <xf numFmtId="49" fontId="165" fillId="25" borderId="24" xfId="10083" applyNumberFormat="1" applyFont="1" applyFill="1" applyBorder="1" applyAlignment="1">
      <alignment horizontal="left" vertical="center" wrapText="1"/>
    </xf>
    <xf numFmtId="0" fontId="167" fillId="25" borderId="24" xfId="10083" applyFont="1" applyFill="1" applyBorder="1" applyAlignment="1">
      <alignment horizontal="left" vertical="center" wrapText="1"/>
    </xf>
    <xf numFmtId="49" fontId="166" fillId="25" borderId="24" xfId="10083" applyNumberFormat="1" applyFont="1" applyFill="1" applyBorder="1" applyAlignment="1">
      <alignment horizontal="left" vertical="center" wrapText="1"/>
    </xf>
    <xf numFmtId="49" fontId="167" fillId="25" borderId="24" xfId="10083" applyNumberFormat="1" applyFont="1" applyFill="1" applyBorder="1" applyAlignment="1">
      <alignment horizontal="left" vertical="center" wrapText="1"/>
    </xf>
    <xf numFmtId="49" fontId="166" fillId="25" borderId="27" xfId="10083" applyNumberFormat="1" applyFont="1" applyFill="1" applyBorder="1" applyAlignment="1">
      <alignment horizontal="center" vertical="center"/>
    </xf>
    <xf numFmtId="49" fontId="166" fillId="25" borderId="27" xfId="10083" applyNumberFormat="1" applyFont="1" applyFill="1" applyBorder="1" applyAlignment="1">
      <alignment horizontal="center" vertical="center" wrapText="1"/>
    </xf>
    <xf numFmtId="49" fontId="166" fillId="25" borderId="73" xfId="10083" applyNumberFormat="1" applyFont="1" applyFill="1" applyBorder="1" applyAlignment="1">
      <alignment horizontal="center" vertical="center" wrapText="1"/>
    </xf>
    <xf numFmtId="49" fontId="166" fillId="25" borderId="73" xfId="10083" applyNumberFormat="1" applyFont="1" applyFill="1" applyBorder="1" applyAlignment="1">
      <alignment horizontal="center" vertical="center"/>
    </xf>
    <xf numFmtId="49" fontId="165" fillId="25" borderId="24" xfId="10083" applyNumberFormat="1" applyFont="1" applyFill="1" applyBorder="1" applyAlignment="1">
      <alignment horizontal="left" vertical="top" wrapText="1"/>
    </xf>
    <xf numFmtId="49" fontId="165" fillId="25" borderId="24" xfId="10083" applyNumberFormat="1" applyFont="1" applyFill="1" applyBorder="1" applyAlignment="1">
      <alignment horizontal="left" vertical="center" wrapText="1"/>
    </xf>
    <xf numFmtId="0" fontId="167" fillId="25" borderId="24" xfId="10083" applyFont="1" applyFill="1" applyBorder="1" applyAlignment="1">
      <alignment horizontal="left" vertical="top" wrapText="1"/>
    </xf>
    <xf numFmtId="0" fontId="167" fillId="25" borderId="24" xfId="10083" applyFont="1" applyFill="1" applyBorder="1" applyAlignment="1">
      <alignment horizontal="left" vertical="center" wrapText="1"/>
    </xf>
    <xf numFmtId="49" fontId="166" fillId="25" borderId="24" xfId="10083" applyNumberFormat="1" applyFont="1" applyFill="1" applyBorder="1" applyAlignment="1">
      <alignment horizontal="left" vertical="top"/>
    </xf>
    <xf numFmtId="49" fontId="166" fillId="25" borderId="24" xfId="10083" applyNumberFormat="1" applyFont="1" applyFill="1" applyBorder="1" applyAlignment="1">
      <alignment horizontal="left" vertical="center" wrapText="1"/>
    </xf>
    <xf numFmtId="49" fontId="167" fillId="25" borderId="24" xfId="10083" applyNumberFormat="1" applyFont="1" applyFill="1" applyBorder="1" applyAlignment="1">
      <alignment horizontal="left" vertical="top" wrapText="1"/>
    </xf>
    <xf numFmtId="49" fontId="167" fillId="25" borderId="24" xfId="10083" applyNumberFormat="1" applyFont="1" applyFill="1" applyBorder="1" applyAlignment="1">
      <alignment horizontal="left" vertical="center" wrapText="1"/>
    </xf>
    <xf numFmtId="49" fontId="166" fillId="25" borderId="24" xfId="10083" applyNumberFormat="1" applyFont="1" applyFill="1" applyBorder="1" applyAlignment="1">
      <alignment horizontal="left" vertical="top" wrapText="1"/>
    </xf>
    <xf numFmtId="49" fontId="169" fillId="25" borderId="24" xfId="10083" applyNumberFormat="1" applyFont="1" applyFill="1" applyBorder="1" applyAlignment="1">
      <alignment horizontal="left" vertical="top" wrapText="1"/>
    </xf>
    <xf numFmtId="49" fontId="169" fillId="25" borderId="24" xfId="10083" applyNumberFormat="1" applyFont="1" applyFill="1" applyBorder="1" applyAlignment="1">
      <alignment horizontal="left" vertical="center"/>
    </xf>
    <xf numFmtId="49" fontId="166" fillId="25" borderId="24" xfId="10083" applyNumberFormat="1" applyFont="1" applyFill="1" applyBorder="1" applyAlignment="1">
      <alignment horizontal="left" vertical="center"/>
    </xf>
    <xf numFmtId="49" fontId="166" fillId="25" borderId="25" xfId="10083" applyNumberFormat="1" applyFont="1" applyFill="1" applyBorder="1" applyAlignment="1">
      <alignment horizontal="left" vertical="top" wrapText="1"/>
    </xf>
    <xf numFmtId="49" fontId="166" fillId="25" borderId="25" xfId="10083" applyNumberFormat="1" applyFont="1" applyFill="1" applyBorder="1" applyAlignment="1">
      <alignment horizontal="left" vertical="center"/>
    </xf>
    <xf numFmtId="49" fontId="166" fillId="25" borderId="27" xfId="10083" applyNumberFormat="1" applyFont="1" applyFill="1" applyBorder="1" applyAlignment="1">
      <alignment horizontal="center" vertical="center"/>
    </xf>
    <xf numFmtId="49" fontId="166" fillId="25" borderId="27" xfId="10083" applyNumberFormat="1" applyFont="1" applyFill="1" applyBorder="1" applyAlignment="1">
      <alignment horizontal="center" vertical="center" wrapText="1"/>
    </xf>
    <xf numFmtId="49" fontId="166" fillId="25" borderId="73" xfId="10083" applyNumberFormat="1" applyFont="1" applyFill="1" applyBorder="1" applyAlignment="1">
      <alignment horizontal="center" vertical="center" wrapText="1"/>
    </xf>
    <xf numFmtId="49" fontId="166" fillId="25" borderId="73" xfId="10083" applyNumberFormat="1" applyFont="1" applyFill="1" applyBorder="1" applyAlignment="1">
      <alignment horizontal="center" vertical="center"/>
    </xf>
    <xf numFmtId="49" fontId="165" fillId="25" borderId="24" xfId="10083" applyNumberFormat="1" applyFont="1" applyFill="1" applyBorder="1" applyAlignment="1">
      <alignment horizontal="left" vertical="top" wrapText="1"/>
    </xf>
    <xf numFmtId="49" fontId="165" fillId="25" borderId="24" xfId="10083" applyNumberFormat="1" applyFont="1" applyFill="1" applyBorder="1" applyAlignment="1">
      <alignment horizontal="left" vertical="center" wrapText="1"/>
    </xf>
    <xf numFmtId="0" fontId="167" fillId="25" borderId="24" xfId="10083" applyFont="1" applyFill="1" applyBorder="1" applyAlignment="1">
      <alignment horizontal="left" vertical="top" wrapText="1"/>
    </xf>
    <xf numFmtId="0" fontId="167" fillId="25" borderId="24" xfId="10083" applyFont="1" applyFill="1" applyBorder="1" applyAlignment="1">
      <alignment horizontal="left" vertical="center" wrapText="1"/>
    </xf>
    <xf numFmtId="49" fontId="166" fillId="25" borderId="24" xfId="10083" applyNumberFormat="1" applyFont="1" applyFill="1" applyBorder="1" applyAlignment="1">
      <alignment horizontal="left" vertical="top"/>
    </xf>
    <xf numFmtId="49" fontId="166" fillId="25" borderId="24" xfId="10083" applyNumberFormat="1" applyFont="1" applyFill="1" applyBorder="1" applyAlignment="1">
      <alignment horizontal="left" vertical="center" wrapText="1"/>
    </xf>
    <xf numFmtId="49" fontId="167" fillId="25" borderId="24" xfId="10083" applyNumberFormat="1" applyFont="1" applyFill="1" applyBorder="1" applyAlignment="1">
      <alignment horizontal="left" vertical="top" wrapText="1"/>
    </xf>
    <xf numFmtId="49" fontId="167" fillId="25" borderId="24" xfId="10083" applyNumberFormat="1" applyFont="1" applyFill="1" applyBorder="1" applyAlignment="1">
      <alignment horizontal="left" vertical="center" wrapText="1"/>
    </xf>
    <xf numFmtId="49" fontId="166" fillId="25" borderId="24" xfId="10083" applyNumberFormat="1" applyFont="1" applyFill="1" applyBorder="1" applyAlignment="1">
      <alignment horizontal="left" vertical="top" wrapText="1"/>
    </xf>
    <xf numFmtId="49" fontId="169" fillId="25" borderId="24" xfId="10083" applyNumberFormat="1" applyFont="1" applyFill="1" applyBorder="1" applyAlignment="1">
      <alignment horizontal="left" vertical="top" wrapText="1"/>
    </xf>
    <xf numFmtId="49" fontId="169" fillId="25" borderId="24" xfId="10083" applyNumberFormat="1" applyFont="1" applyFill="1" applyBorder="1" applyAlignment="1">
      <alignment horizontal="left" vertical="center"/>
    </xf>
    <xf numFmtId="49" fontId="166" fillId="25" borderId="24" xfId="10083" applyNumberFormat="1" applyFont="1" applyFill="1" applyBorder="1" applyAlignment="1">
      <alignment horizontal="left" vertical="center"/>
    </xf>
    <xf numFmtId="49" fontId="166" fillId="25" borderId="25" xfId="10083" applyNumberFormat="1" applyFont="1" applyFill="1" applyBorder="1" applyAlignment="1">
      <alignment horizontal="left" vertical="top" wrapText="1"/>
    </xf>
    <xf numFmtId="49" fontId="166" fillId="25" borderId="25" xfId="10083" applyNumberFormat="1" applyFont="1" applyFill="1" applyBorder="1" applyAlignment="1">
      <alignment horizontal="left" vertical="center"/>
    </xf>
    <xf numFmtId="49" fontId="164" fillId="25" borderId="27" xfId="10083" applyNumberFormat="1" applyFont="1" applyFill="1" applyBorder="1" applyAlignment="1">
      <alignment horizontal="center" vertical="center" wrapText="1"/>
    </xf>
    <xf numFmtId="49" fontId="164" fillId="25" borderId="27" xfId="10083" applyNumberFormat="1" applyFont="1" applyFill="1" applyBorder="1" applyAlignment="1">
      <alignment horizontal="center" vertical="center"/>
    </xf>
    <xf numFmtId="0" fontId="164" fillId="25" borderId="27" xfId="10083" applyFont="1" applyFill="1" applyBorder="1" applyAlignment="1">
      <alignment horizontal="center" vertical="center" wrapText="1"/>
    </xf>
    <xf numFmtId="0" fontId="197" fillId="25" borderId="24" xfId="10083" applyFont="1" applyFill="1" applyBorder="1" applyAlignment="1">
      <alignment horizontal="center" vertical="center"/>
    </xf>
    <xf numFmtId="49" fontId="164" fillId="25" borderId="24" xfId="10083" applyNumberFormat="1" applyFont="1" applyFill="1" applyBorder="1" applyAlignment="1">
      <alignment horizontal="left" vertical="center"/>
    </xf>
    <xf numFmtId="49" fontId="162" fillId="25" borderId="24" xfId="10083" applyNumberFormat="1" applyFont="1" applyFill="1" applyBorder="1" applyAlignment="1">
      <alignment horizontal="left" vertical="center"/>
    </xf>
    <xf numFmtId="49" fontId="164" fillId="25" borderId="24" xfId="10083" applyNumberFormat="1" applyFont="1" applyFill="1" applyBorder="1" applyAlignment="1">
      <alignment horizontal="left"/>
    </xf>
    <xf numFmtId="49" fontId="198" fillId="25" borderId="24" xfId="10083" applyNumberFormat="1" applyFont="1" applyFill="1" applyBorder="1" applyAlignment="1">
      <alignment horizontal="left"/>
    </xf>
    <xf numFmtId="49" fontId="164" fillId="25" borderId="24" xfId="10083" applyNumberFormat="1" applyFont="1" applyFill="1" applyBorder="1" applyAlignment="1">
      <alignment horizontal="left" wrapText="1"/>
    </xf>
    <xf numFmtId="49" fontId="170" fillId="25" borderId="24" xfId="10083" applyNumberFormat="1" applyFont="1" applyFill="1" applyBorder="1" applyAlignment="1">
      <alignment horizontal="left"/>
    </xf>
    <xf numFmtId="49" fontId="170" fillId="25" borderId="24" xfId="10083" applyNumberFormat="1" applyFont="1" applyFill="1" applyBorder="1" applyAlignment="1">
      <alignment horizontal="left" wrapText="1"/>
    </xf>
    <xf numFmtId="49" fontId="199" fillId="26" borderId="24" xfId="10083" applyNumberFormat="1" applyFont="1" applyFill="1" applyBorder="1" applyAlignment="1">
      <alignment horizontal="left"/>
    </xf>
    <xf numFmtId="49" fontId="199" fillId="25" borderId="24" xfId="10083" applyNumberFormat="1" applyFont="1" applyFill="1" applyBorder="1" applyAlignment="1">
      <alignment horizontal="left"/>
    </xf>
    <xf numFmtId="49" fontId="162" fillId="25" borderId="24" xfId="10083" applyNumberFormat="1" applyFont="1" applyFill="1" applyBorder="1" applyAlignment="1">
      <alignment horizontal="left" vertical="top"/>
    </xf>
    <xf numFmtId="49" fontId="162" fillId="25" borderId="24" xfId="10083" applyNumberFormat="1" applyFont="1" applyFill="1" applyBorder="1" applyAlignment="1">
      <alignment horizontal="left" vertical="top" wrapText="1"/>
    </xf>
    <xf numFmtId="0" fontId="199" fillId="25" borderId="24" xfId="10083" applyFont="1" applyFill="1" applyBorder="1" applyAlignment="1">
      <alignment horizontal="left"/>
    </xf>
    <xf numFmtId="0" fontId="199" fillId="26" borderId="24" xfId="10083" applyFont="1" applyFill="1" applyBorder="1" applyAlignment="1">
      <alignment horizontal="left"/>
    </xf>
    <xf numFmtId="0" fontId="162" fillId="25" borderId="24" xfId="10083" applyFont="1" applyFill="1" applyBorder="1" applyAlignment="1">
      <alignment horizontal="left" vertical="top" wrapText="1"/>
    </xf>
    <xf numFmtId="0" fontId="170" fillId="25" borderId="24" xfId="10083" applyFont="1" applyFill="1" applyBorder="1" applyAlignment="1">
      <alignment horizontal="left" wrapText="1"/>
    </xf>
    <xf numFmtId="49" fontId="164" fillId="26" borderId="25" xfId="10083" applyNumberFormat="1" applyFont="1" applyFill="1" applyBorder="1" applyAlignment="1">
      <alignment horizontal="left"/>
    </xf>
    <xf numFmtId="49" fontId="200" fillId="26" borderId="25" xfId="10083" applyNumberFormat="1" applyFont="1" applyFill="1" applyBorder="1" applyAlignment="1">
      <alignment horizontal="left"/>
    </xf>
    <xf numFmtId="0" fontId="199" fillId="25" borderId="25" xfId="10083" applyFont="1" applyFill="1" applyBorder="1" applyAlignment="1">
      <alignment horizontal="left"/>
    </xf>
    <xf numFmtId="0" fontId="162" fillId="25" borderId="25" xfId="10083" applyFont="1" applyFill="1" applyBorder="1" applyAlignment="1">
      <alignment horizontal="left" vertical="top"/>
    </xf>
    <xf numFmtId="49" fontId="164" fillId="25" borderId="25" xfId="10083" applyNumberFormat="1" applyFont="1" applyFill="1" applyBorder="1" applyAlignment="1">
      <alignment horizontal="left" vertical="center" wrapText="1"/>
    </xf>
    <xf numFmtId="49" fontId="164" fillId="25" borderId="25" xfId="10083" applyNumberFormat="1" applyFont="1" applyFill="1" applyBorder="1" applyAlignment="1">
      <alignment horizontal="left" vertical="center"/>
    </xf>
    <xf numFmtId="0" fontId="197" fillId="25" borderId="27" xfId="10083" applyFont="1" applyFill="1" applyBorder="1" applyAlignment="1">
      <alignment horizontal="center" vertical="center" wrapText="1"/>
    </xf>
    <xf numFmtId="49" fontId="197" fillId="25" borderId="27" xfId="10083" applyNumberFormat="1" applyFont="1" applyFill="1" applyBorder="1" applyAlignment="1">
      <alignment horizontal="center" vertical="center"/>
    </xf>
    <xf numFmtId="49" fontId="200" fillId="25" borderId="24" xfId="10083" applyNumberFormat="1" applyFont="1" applyFill="1" applyBorder="1" applyAlignment="1">
      <alignment horizontal="center" vertical="top"/>
    </xf>
    <xf numFmtId="49" fontId="200" fillId="25" borderId="24" xfId="10083" applyNumberFormat="1" applyFont="1" applyFill="1" applyBorder="1" applyAlignment="1">
      <alignment horizontal="left" vertical="top" wrapText="1"/>
    </xf>
    <xf numFmtId="0" fontId="200" fillId="25" borderId="24" xfId="10083" applyFont="1" applyFill="1" applyBorder="1" applyAlignment="1">
      <alignment horizontal="left" vertical="top" wrapText="1"/>
    </xf>
    <xf numFmtId="49" fontId="200" fillId="25" borderId="25" xfId="10083" applyNumberFormat="1" applyFont="1" applyFill="1" applyBorder="1" applyAlignment="1">
      <alignment horizontal="center" vertical="top"/>
    </xf>
    <xf numFmtId="49" fontId="200" fillId="25" borderId="25" xfId="10083" applyNumberFormat="1" applyFont="1" applyFill="1" applyBorder="1" applyAlignment="1">
      <alignment horizontal="left" vertical="top" wrapText="1"/>
    </xf>
    <xf numFmtId="0" fontId="197" fillId="25" borderId="27" xfId="10083" applyFont="1" applyFill="1" applyBorder="1" applyAlignment="1">
      <alignment horizontal="center" vertical="center" wrapText="1"/>
    </xf>
    <xf numFmtId="49" fontId="197" fillId="25" borderId="27" xfId="10083" applyNumberFormat="1" applyFont="1" applyFill="1" applyBorder="1" applyAlignment="1">
      <alignment horizontal="center" vertical="center"/>
    </xf>
    <xf numFmtId="0" fontId="197" fillId="25" borderId="24" xfId="10083" applyFont="1" applyFill="1" applyBorder="1" applyAlignment="1">
      <alignment horizontal="left"/>
    </xf>
    <xf numFmtId="49" fontId="197" fillId="25" borderId="24" xfId="10083" applyNumberFormat="1" applyFont="1" applyFill="1" applyBorder="1" applyAlignment="1">
      <alignment horizontal="left"/>
    </xf>
    <xf numFmtId="49" fontId="200" fillId="25" borderId="24" xfId="10083" applyNumberFormat="1" applyFont="1" applyFill="1" applyBorder="1" applyAlignment="1">
      <alignment horizontal="center" vertical="top"/>
    </xf>
    <xf numFmtId="49" fontId="200" fillId="25" borderId="24" xfId="10083" applyNumberFormat="1" applyFont="1" applyFill="1" applyBorder="1" applyAlignment="1">
      <alignment horizontal="left" vertical="top" wrapText="1"/>
    </xf>
    <xf numFmtId="0" fontId="200" fillId="25" borderId="24" xfId="10083" applyFont="1" applyFill="1" applyBorder="1" applyAlignment="1">
      <alignment horizontal="left" vertical="top" wrapText="1"/>
    </xf>
    <xf numFmtId="49" fontId="200" fillId="25" borderId="25" xfId="10083" applyNumberFormat="1" applyFont="1" applyFill="1" applyBorder="1" applyAlignment="1">
      <alignment horizontal="center" vertical="top"/>
    </xf>
    <xf numFmtId="49" fontId="200" fillId="25" borderId="25" xfId="10083" applyNumberFormat="1" applyFont="1" applyFill="1" applyBorder="1" applyAlignment="1">
      <alignment horizontal="left" vertical="top" wrapText="1"/>
    </xf>
    <xf numFmtId="0" fontId="177" fillId="25" borderId="27" xfId="10083" applyFont="1" applyFill="1" applyBorder="1" applyAlignment="1">
      <alignment horizontal="center" vertical="center"/>
    </xf>
    <xf numFmtId="0" fontId="178" fillId="25" borderId="24" xfId="10083" applyFont="1" applyFill="1" applyBorder="1" applyAlignment="1">
      <alignment horizontal="center" vertical="center"/>
    </xf>
    <xf numFmtId="49" fontId="178" fillId="25" borderId="24" xfId="10083" applyNumberFormat="1" applyFont="1" applyFill="1" applyBorder="1" applyAlignment="1">
      <alignment horizontal="left" vertical="center"/>
    </xf>
    <xf numFmtId="49" fontId="178" fillId="25" borderId="24" xfId="10083" applyNumberFormat="1" applyFont="1" applyFill="1" applyBorder="1" applyAlignment="1">
      <alignment horizontal="center" vertical="center"/>
    </xf>
    <xf numFmtId="0" fontId="178" fillId="25" borderId="24" xfId="10083" applyFont="1" applyFill="1" applyBorder="1" applyAlignment="1">
      <alignment horizontal="left" vertical="center"/>
    </xf>
    <xf numFmtId="49" fontId="178" fillId="25" borderId="24" xfId="10083" applyNumberFormat="1" applyFont="1" applyFill="1" applyBorder="1" applyAlignment="1">
      <alignment horizontal="left" vertical="top" wrapText="1"/>
    </xf>
    <xf numFmtId="49" fontId="201" fillId="25" borderId="24" xfId="10083" applyNumberFormat="1" applyFont="1" applyFill="1" applyBorder="1" applyAlignment="1">
      <alignment horizontal="left" wrapText="1"/>
    </xf>
    <xf numFmtId="49" fontId="177" fillId="25" borderId="24" xfId="10083" applyNumberFormat="1" applyFont="1" applyFill="1" applyBorder="1" applyAlignment="1">
      <alignment horizontal="center" vertical="center" wrapText="1"/>
    </xf>
    <xf numFmtId="49" fontId="177" fillId="25" borderId="24" xfId="10083" applyNumberFormat="1" applyFont="1" applyFill="1" applyBorder="1" applyAlignment="1">
      <alignment horizontal="left" vertical="top" wrapText="1"/>
    </xf>
    <xf numFmtId="0" fontId="201" fillId="25" borderId="24" xfId="10083" applyFont="1" applyFill="1" applyBorder="1" applyAlignment="1">
      <alignment horizontal="left" wrapText="1"/>
    </xf>
    <xf numFmtId="49" fontId="201" fillId="25" borderId="25" xfId="10083" applyNumberFormat="1" applyFont="1" applyFill="1" applyBorder="1" applyAlignment="1">
      <alignment horizontal="left" wrapText="1"/>
    </xf>
    <xf numFmtId="49" fontId="177" fillId="25" borderId="25" xfId="10083" applyNumberFormat="1" applyFont="1" applyFill="1" applyBorder="1" applyAlignment="1">
      <alignment horizontal="center" vertical="center" wrapText="1"/>
    </xf>
    <xf numFmtId="49" fontId="177" fillId="25" borderId="25" xfId="10083" applyNumberFormat="1" applyFont="1" applyFill="1" applyBorder="1" applyAlignment="1">
      <alignment horizontal="left" vertical="top" wrapText="1"/>
    </xf>
    <xf numFmtId="0" fontId="206" fillId="25" borderId="27" xfId="0" applyFont="1" applyFill="1" applyBorder="1" applyAlignment="1">
      <alignment horizontal="center" vertical="center" wrapText="1"/>
    </xf>
    <xf numFmtId="49" fontId="175" fillId="25" borderId="27" xfId="10083" applyNumberFormat="1" applyFont="1" applyFill="1" applyBorder="1" applyAlignment="1">
      <alignment horizontal="center" vertical="center" wrapText="1"/>
    </xf>
    <xf numFmtId="49" fontId="175" fillId="25" borderId="40" xfId="10083" applyNumberFormat="1" applyFont="1" applyFill="1" applyBorder="1" applyAlignment="1">
      <alignment horizontal="center" vertical="center"/>
    </xf>
    <xf numFmtId="0" fontId="175" fillId="25" borderId="27" xfId="10083" applyFont="1" applyFill="1" applyBorder="1" applyAlignment="1">
      <alignment horizontal="center" vertical="center" wrapText="1"/>
    </xf>
    <xf numFmtId="49" fontId="175" fillId="25" borderId="27" xfId="10083" applyNumberFormat="1" applyFont="1" applyFill="1" applyBorder="1" applyAlignment="1">
      <alignment horizontal="center" vertical="center"/>
    </xf>
    <xf numFmtId="49" fontId="175" fillId="25" borderId="25" xfId="10083" applyNumberFormat="1" applyFont="1" applyFill="1" applyBorder="1" applyAlignment="1">
      <alignment horizontal="center"/>
    </xf>
    <xf numFmtId="49" fontId="175" fillId="25" borderId="29" xfId="10083" applyNumberFormat="1" applyFont="1" applyFill="1" applyBorder="1" applyAlignment="1">
      <alignment horizontal="center"/>
    </xf>
    <xf numFmtId="0" fontId="202" fillId="25" borderId="24" xfId="10083" applyFont="1" applyFill="1" applyBorder="1" applyAlignment="1">
      <alignment horizontal="left"/>
    </xf>
    <xf numFmtId="49" fontId="180" fillId="25" borderId="26" xfId="10083" applyNumberFormat="1" applyFont="1" applyFill="1" applyBorder="1" applyAlignment="1">
      <alignment horizontal="left" vertical="center"/>
    </xf>
    <xf numFmtId="49" fontId="180" fillId="25" borderId="24" xfId="10083" applyNumberFormat="1" applyFont="1" applyFill="1" applyBorder="1" applyAlignment="1">
      <alignment horizontal="left" vertical="center"/>
    </xf>
    <xf numFmtId="49" fontId="175" fillId="25" borderId="26" xfId="10083" applyNumberFormat="1" applyFont="1" applyFill="1" applyBorder="1" applyAlignment="1">
      <alignment horizontal="left" vertical="center"/>
    </xf>
    <xf numFmtId="49" fontId="175" fillId="25" borderId="24" xfId="10083" applyNumberFormat="1" applyFont="1" applyFill="1" applyBorder="1" applyAlignment="1">
      <alignment horizontal="left" vertical="center"/>
    </xf>
    <xf numFmtId="49" fontId="202" fillId="25" borderId="24" xfId="10083" applyNumberFormat="1" applyFont="1" applyFill="1" applyBorder="1" applyAlignment="1">
      <alignment horizontal="left"/>
    </xf>
    <xf numFmtId="49" fontId="180" fillId="25" borderId="24" xfId="10083" applyNumberFormat="1" applyFont="1" applyFill="1" applyBorder="1" applyAlignment="1">
      <alignment horizontal="center" vertical="center"/>
    </xf>
    <xf numFmtId="0" fontId="203" fillId="25" borderId="24" xfId="10083" applyFont="1" applyFill="1" applyBorder="1" applyAlignment="1">
      <alignment horizontal="left"/>
    </xf>
    <xf numFmtId="49" fontId="180" fillId="25" borderId="26" xfId="10083" applyNumberFormat="1" applyFont="1" applyFill="1" applyBorder="1" applyAlignment="1">
      <alignment horizontal="left" vertical="center" wrapText="1"/>
    </xf>
    <xf numFmtId="49" fontId="180" fillId="25" borderId="24" xfId="10083" applyNumberFormat="1" applyFont="1" applyFill="1" applyBorder="1" applyAlignment="1">
      <alignment horizontal="left" vertical="center" wrapText="1"/>
    </xf>
    <xf numFmtId="49" fontId="181" fillId="25" borderId="24" xfId="10083" applyNumberFormat="1" applyFont="1" applyFill="1" applyBorder="1" applyAlignment="1">
      <alignment horizontal="center" vertical="center"/>
    </xf>
    <xf numFmtId="49" fontId="181" fillId="25" borderId="26" xfId="10083" applyNumberFormat="1" applyFont="1" applyFill="1" applyBorder="1" applyAlignment="1">
      <alignment horizontal="left" vertical="center" wrapText="1"/>
    </xf>
    <xf numFmtId="49" fontId="181" fillId="25" borderId="24" xfId="10083" applyNumberFormat="1" applyFont="1" applyFill="1" applyBorder="1" applyAlignment="1">
      <alignment horizontal="left" vertical="center" wrapText="1"/>
    </xf>
    <xf numFmtId="49" fontId="204" fillId="25" borderId="24" xfId="10083" applyNumberFormat="1" applyFont="1" applyFill="1" applyBorder="1" applyAlignment="1">
      <alignment horizontal="left"/>
    </xf>
    <xf numFmtId="49" fontId="173" fillId="25" borderId="24" xfId="10083" applyNumberFormat="1" applyFont="1" applyFill="1" applyBorder="1" applyAlignment="1">
      <alignment horizontal="center" vertical="center"/>
    </xf>
    <xf numFmtId="49" fontId="173" fillId="25" borderId="26" xfId="10083" applyNumberFormat="1" applyFont="1" applyFill="1" applyBorder="1" applyAlignment="1">
      <alignment horizontal="left" vertical="center" wrapText="1"/>
    </xf>
    <xf numFmtId="49" fontId="173" fillId="25" borderId="24" xfId="10083" applyNumberFormat="1" applyFont="1" applyFill="1" applyBorder="1" applyAlignment="1">
      <alignment horizontal="left" vertical="center" wrapText="1"/>
    </xf>
    <xf numFmtId="0" fontId="204" fillId="25" borderId="24" xfId="10083" applyFont="1" applyFill="1" applyBorder="1" applyAlignment="1">
      <alignment horizontal="left"/>
    </xf>
    <xf numFmtId="0" fontId="173" fillId="25" borderId="26" xfId="10083" applyFont="1" applyFill="1" applyBorder="1" applyAlignment="1">
      <alignment horizontal="left" vertical="center" wrapText="1"/>
    </xf>
    <xf numFmtId="0" fontId="181" fillId="25" borderId="26" xfId="10083" applyFont="1" applyFill="1" applyBorder="1" applyAlignment="1">
      <alignment horizontal="left" vertical="center" wrapText="1"/>
    </xf>
    <xf numFmtId="0" fontId="181" fillId="25" borderId="24" xfId="10083" applyFont="1" applyFill="1" applyBorder="1" applyAlignment="1">
      <alignment horizontal="left" vertical="center" wrapText="1"/>
    </xf>
    <xf numFmtId="0" fontId="204" fillId="25" borderId="25" xfId="10083" applyFont="1" applyFill="1" applyBorder="1" applyAlignment="1">
      <alignment horizontal="left"/>
    </xf>
    <xf numFmtId="49" fontId="173" fillId="25" borderId="25" xfId="10083" applyNumberFormat="1" applyFont="1" applyFill="1" applyBorder="1" applyAlignment="1">
      <alignment horizontal="center" vertical="center"/>
    </xf>
    <xf numFmtId="49" fontId="173" fillId="25" borderId="29" xfId="10083" applyNumberFormat="1" applyFont="1" applyFill="1" applyBorder="1" applyAlignment="1">
      <alignment horizontal="left" vertical="center" wrapText="1"/>
    </xf>
    <xf numFmtId="49" fontId="173" fillId="25" borderId="25" xfId="10083" applyNumberFormat="1" applyFont="1" applyFill="1" applyBorder="1" applyAlignment="1">
      <alignment horizontal="left" vertical="center" wrapText="1"/>
    </xf>
    <xf numFmtId="49" fontId="175" fillId="25" borderId="27" xfId="10083" applyNumberFormat="1" applyFont="1" applyFill="1" applyBorder="1" applyAlignment="1">
      <alignment horizontal="center" vertical="center" wrapText="1"/>
    </xf>
    <xf numFmtId="0" fontId="175" fillId="25" borderId="27" xfId="10083" applyFont="1" applyFill="1" applyBorder="1" applyAlignment="1">
      <alignment horizontal="center" vertical="center" wrapText="1"/>
    </xf>
    <xf numFmtId="49" fontId="175" fillId="25" borderId="27" xfId="10083" applyNumberFormat="1" applyFont="1" applyFill="1" applyBorder="1" applyAlignment="1">
      <alignment horizontal="center" vertical="center"/>
    </xf>
    <xf numFmtId="0" fontId="203" fillId="25" borderId="24" xfId="10083" applyFont="1" applyFill="1" applyBorder="1" applyAlignment="1">
      <alignment horizontal="left"/>
    </xf>
    <xf numFmtId="49" fontId="204" fillId="25" borderId="24" xfId="10083" applyNumberFormat="1" applyFont="1" applyFill="1" applyBorder="1" applyAlignment="1">
      <alignment horizontal="left"/>
    </xf>
    <xf numFmtId="49" fontId="173" fillId="25" borderId="24" xfId="10083" applyNumberFormat="1" applyFont="1" applyFill="1" applyBorder="1" applyAlignment="1">
      <alignment horizontal="center" vertical="center"/>
    </xf>
    <xf numFmtId="49" fontId="173" fillId="25" borderId="24" xfId="10083" applyNumberFormat="1" applyFont="1" applyFill="1" applyBorder="1" applyAlignment="1">
      <alignment horizontal="left" vertical="center" wrapText="1"/>
    </xf>
    <xf numFmtId="0" fontId="204" fillId="25" borderId="24" xfId="10083" applyFont="1" applyFill="1" applyBorder="1" applyAlignment="1">
      <alignment horizontal="left"/>
    </xf>
    <xf numFmtId="0" fontId="202" fillId="25" borderId="24" xfId="10083" applyFont="1" applyFill="1" applyBorder="1" applyAlignment="1">
      <alignment horizontal="center"/>
    </xf>
    <xf numFmtId="49" fontId="180" fillId="25" borderId="24" xfId="10083" applyNumberFormat="1" applyFont="1" applyFill="1" applyBorder="1" applyAlignment="1">
      <alignment horizontal="left" wrapText="1"/>
    </xf>
    <xf numFmtId="49" fontId="175" fillId="25" borderId="24" xfId="10083" applyNumberFormat="1" applyFont="1" applyFill="1" applyBorder="1" applyAlignment="1">
      <alignment horizontal="left" wrapText="1"/>
    </xf>
    <xf numFmtId="49" fontId="180" fillId="25" borderId="24" xfId="10083" applyNumberFormat="1" applyFont="1" applyFill="1" applyBorder="1" applyAlignment="1">
      <alignment horizontal="center"/>
    </xf>
    <xf numFmtId="49" fontId="173" fillId="25" borderId="24" xfId="10083" applyNumberFormat="1" applyFont="1" applyFill="1" applyBorder="1" applyAlignment="1">
      <alignment horizontal="left" wrapText="1"/>
    </xf>
    <xf numFmtId="0" fontId="180" fillId="25" borderId="24" xfId="10083" applyFont="1" applyFill="1" applyBorder="1" applyAlignment="1">
      <alignment horizontal="left" wrapText="1"/>
    </xf>
    <xf numFmtId="0" fontId="173" fillId="25" borderId="24" xfId="10083" applyFont="1" applyFill="1" applyBorder="1" applyAlignment="1">
      <alignment horizontal="left" vertical="center" wrapText="1"/>
    </xf>
    <xf numFmtId="0" fontId="173" fillId="25" borderId="24" xfId="10083" applyFont="1" applyFill="1" applyBorder="1" applyAlignment="1">
      <alignment horizontal="left" wrapText="1"/>
    </xf>
    <xf numFmtId="0" fontId="205" fillId="25" borderId="24" xfId="10083" applyFont="1" applyFill="1" applyBorder="1" applyAlignment="1">
      <alignment horizontal="left"/>
    </xf>
    <xf numFmtId="0" fontId="174" fillId="25" borderId="24" xfId="10083" applyFont="1" applyFill="1" applyBorder="1" applyAlignment="1">
      <alignment horizontal="left"/>
    </xf>
    <xf numFmtId="0" fontId="174" fillId="25" borderId="26" xfId="10083" applyFont="1" applyFill="1" applyBorder="1" applyAlignment="1">
      <alignment horizontal="left" wrapText="1"/>
    </xf>
    <xf numFmtId="0" fontId="174" fillId="25" borderId="24" xfId="10083" applyFont="1" applyFill="1" applyBorder="1" applyAlignment="1">
      <alignment horizontal="left" wrapText="1"/>
    </xf>
    <xf numFmtId="0" fontId="205" fillId="25" borderId="25" xfId="10083" applyFont="1" applyFill="1" applyBorder="1" applyAlignment="1">
      <alignment horizontal="left"/>
    </xf>
    <xf numFmtId="0" fontId="174" fillId="25" borderId="25" xfId="10083" applyFont="1" applyFill="1" applyBorder="1" applyAlignment="1">
      <alignment horizontal="left"/>
    </xf>
    <xf numFmtId="0" fontId="174" fillId="25" borderId="25" xfId="10083" applyFont="1" applyFill="1" applyBorder="1" applyAlignment="1">
      <alignment horizontal="left" wrapText="1"/>
    </xf>
    <xf numFmtId="49" fontId="206" fillId="25" borderId="27" xfId="0" applyNumberFormat="1" applyFont="1" applyFill="1" applyBorder="1" applyAlignment="1">
      <alignment horizontal="center" vertical="center"/>
    </xf>
    <xf numFmtId="0" fontId="180" fillId="25" borderId="24" xfId="0" applyFont="1" applyFill="1" applyBorder="1" applyAlignment="1">
      <alignment horizontal="center" vertical="center"/>
    </xf>
    <xf numFmtId="49" fontId="206" fillId="25" borderId="24" xfId="0" applyNumberFormat="1" applyFont="1" applyFill="1" applyBorder="1" applyAlignment="1">
      <alignment horizontal="left" vertical="center"/>
    </xf>
    <xf numFmtId="49" fontId="206" fillId="25" borderId="24" xfId="0" applyNumberFormat="1" applyFont="1" applyFill="1" applyBorder="1" applyAlignment="1">
      <alignment horizontal="center" vertical="center"/>
    </xf>
    <xf numFmtId="0" fontId="180" fillId="25" borderId="24" xfId="0" applyFont="1" applyFill="1" applyBorder="1" applyAlignment="1">
      <alignment horizontal="left"/>
    </xf>
    <xf numFmtId="49" fontId="206" fillId="25" borderId="24" xfId="0" applyNumberFormat="1" applyFont="1" applyFill="1" applyBorder="1" applyAlignment="1">
      <alignment horizontal="left" vertical="center" wrapText="1"/>
    </xf>
    <xf numFmtId="49" fontId="207" fillId="25" borderId="24" xfId="0" applyNumberFormat="1" applyFont="1" applyFill="1" applyBorder="1" applyAlignment="1">
      <alignment horizontal="left"/>
    </xf>
    <xf numFmtId="49" fontId="208" fillId="25" borderId="24" xfId="0" applyNumberFormat="1" applyFont="1" applyFill="1" applyBorder="1" applyAlignment="1">
      <alignment horizontal="center" vertical="center"/>
    </xf>
    <xf numFmtId="49" fontId="208" fillId="25" borderId="24" xfId="0" applyNumberFormat="1" applyFont="1" applyFill="1" applyBorder="1" applyAlignment="1">
      <alignment horizontal="left" vertical="center" wrapText="1"/>
    </xf>
    <xf numFmtId="49" fontId="209" fillId="25" borderId="24" xfId="0" applyNumberFormat="1" applyFont="1" applyFill="1" applyBorder="1" applyAlignment="1">
      <alignment horizontal="left"/>
    </xf>
    <xf numFmtId="49" fontId="210" fillId="25" borderId="24" xfId="0" applyNumberFormat="1" applyFont="1" applyFill="1" applyBorder="1" applyAlignment="1">
      <alignment horizontal="center" vertical="center"/>
    </xf>
    <xf numFmtId="49" fontId="210" fillId="25" borderId="24" xfId="0" applyNumberFormat="1" applyFont="1" applyFill="1" applyBorder="1" applyAlignment="1">
      <alignment horizontal="left" vertical="center" wrapText="1"/>
    </xf>
    <xf numFmtId="0" fontId="209" fillId="25" borderId="24" xfId="0" applyFont="1" applyFill="1" applyBorder="1" applyAlignment="1">
      <alignment horizontal="left"/>
    </xf>
    <xf numFmtId="49" fontId="209" fillId="25" borderId="25" xfId="0" applyNumberFormat="1" applyFont="1" applyFill="1" applyBorder="1" applyAlignment="1">
      <alignment horizontal="left"/>
    </xf>
    <xf numFmtId="0" fontId="209" fillId="25" borderId="25" xfId="0" applyFont="1" applyFill="1" applyBorder="1" applyAlignment="1">
      <alignment horizontal="left"/>
    </xf>
    <xf numFmtId="49" fontId="210" fillId="25" borderId="25" xfId="0" applyNumberFormat="1" applyFont="1" applyFill="1" applyBorder="1" applyAlignment="1">
      <alignment horizontal="center" vertical="center"/>
    </xf>
    <xf numFmtId="49" fontId="210" fillId="25" borderId="25" xfId="0"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83" fillId="25" borderId="27" xfId="10083" applyNumberFormat="1" applyFont="1" applyFill="1" applyBorder="1" applyAlignment="1">
      <alignment horizontal="center" vertical="center" wrapText="1"/>
    </xf>
    <xf numFmtId="49" fontId="166" fillId="25" borderId="27" xfId="10083" applyNumberFormat="1" applyFont="1" applyFill="1" applyBorder="1" applyAlignment="1">
      <alignment horizontal="center" vertical="center"/>
    </xf>
    <xf numFmtId="49" fontId="182" fillId="25" borderId="24" xfId="10083" applyNumberFormat="1" applyFont="1" applyFill="1" applyBorder="1" applyAlignment="1">
      <alignment horizontal="left" vertical="top" wrapText="1"/>
    </xf>
    <xf numFmtId="49" fontId="182" fillId="25" borderId="24" xfId="10083" applyNumberFormat="1" applyFont="1" applyFill="1" applyBorder="1" applyAlignment="1">
      <alignment horizontal="left" vertical="center" wrapText="1"/>
    </xf>
    <xf numFmtId="0" fontId="184" fillId="25" borderId="24" xfId="10083" applyFont="1" applyFill="1" applyBorder="1" applyAlignment="1">
      <alignment horizontal="left" vertical="center" wrapText="1"/>
    </xf>
    <xf numFmtId="49" fontId="183" fillId="25" borderId="24" xfId="10083" applyNumberFormat="1" applyFont="1" applyFill="1" applyBorder="1" applyAlignment="1">
      <alignment horizontal="left" vertical="top" wrapText="1"/>
    </xf>
    <xf numFmtId="49" fontId="183" fillId="25" borderId="24" xfId="10083" applyNumberFormat="1" applyFont="1" applyFill="1" applyBorder="1" applyAlignment="1">
      <alignment horizontal="left" vertical="center" wrapText="1"/>
    </xf>
    <xf numFmtId="49" fontId="184" fillId="25" borderId="24" xfId="10083" applyNumberFormat="1" applyFont="1" applyFill="1" applyBorder="1" applyAlignment="1">
      <alignment horizontal="left" vertical="center" wrapText="1"/>
    </xf>
    <xf numFmtId="49" fontId="177"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top" wrapText="1"/>
    </xf>
    <xf numFmtId="49" fontId="185" fillId="25" borderId="24" xfId="10083" applyNumberFormat="1" applyFont="1" applyFill="1" applyBorder="1" applyAlignment="1">
      <alignment horizontal="left" vertical="center" wrapText="1"/>
    </xf>
    <xf numFmtId="49" fontId="183" fillId="25" borderId="24" xfId="10083" applyNumberFormat="1" applyFont="1" applyFill="1" applyBorder="1" applyAlignment="1">
      <alignment horizontal="left" vertical="center"/>
    </xf>
    <xf numFmtId="49" fontId="183" fillId="25" borderId="25" xfId="10083" applyNumberFormat="1" applyFont="1" applyFill="1" applyBorder="1" applyAlignment="1">
      <alignment horizontal="left" vertical="top" wrapText="1"/>
    </xf>
    <xf numFmtId="49" fontId="183" fillId="25" borderId="25" xfId="10083" applyNumberFormat="1" applyFont="1" applyFill="1" applyBorder="1" applyAlignment="1">
      <alignment horizontal="left" vertical="center" wrapText="1"/>
    </xf>
    <xf numFmtId="0" fontId="163" fillId="25" borderId="0" xfId="10083" applyFont="1" applyFill="1" applyAlignment="1">
      <alignment horizontal="left"/>
    </xf>
    <xf numFmtId="49" fontId="175" fillId="25" borderId="49" xfId="10083" applyNumberFormat="1" applyFont="1" applyFill="1" applyBorder="1" applyAlignment="1">
      <alignment horizontal="center" vertical="center" wrapText="1"/>
    </xf>
    <xf numFmtId="0" fontId="162" fillId="25" borderId="49" xfId="10083" applyFont="1" applyFill="1" applyBorder="1" applyAlignment="1">
      <alignment horizontal="center" wrapText="1"/>
    </xf>
    <xf numFmtId="0" fontId="164" fillId="25" borderId="49" xfId="10083" applyFont="1" applyFill="1" applyBorder="1" applyAlignment="1">
      <alignment horizontal="left"/>
    </xf>
    <xf numFmtId="49" fontId="180" fillId="25" borderId="49" xfId="10083" applyNumberFormat="1" applyFont="1" applyFill="1" applyBorder="1" applyAlignment="1">
      <alignment horizontal="left" vertical="center" wrapText="1"/>
    </xf>
    <xf numFmtId="191" fontId="164" fillId="25" borderId="49" xfId="10083" applyNumberFormat="1" applyFont="1" applyFill="1" applyBorder="1" applyAlignment="1">
      <alignment horizontal="right" vertical="center"/>
    </xf>
    <xf numFmtId="49" fontId="164" fillId="25" borderId="49" xfId="10083" applyNumberFormat="1" applyFont="1" applyFill="1" applyBorder="1" applyAlignment="1">
      <alignment horizontal="left" vertical="center"/>
    </xf>
    <xf numFmtId="49" fontId="168" fillId="25" borderId="49" xfId="10083" applyNumberFormat="1" applyFont="1" applyFill="1" applyBorder="1" applyAlignment="1">
      <alignment horizontal="left" vertical="center"/>
    </xf>
    <xf numFmtId="49" fontId="191" fillId="25" borderId="49" xfId="10083" applyNumberFormat="1" applyFont="1" applyFill="1" applyBorder="1" applyAlignment="1">
      <alignment horizontal="left" vertical="center" wrapText="1"/>
    </xf>
    <xf numFmtId="191" fontId="168" fillId="25" borderId="49" xfId="10083" applyNumberFormat="1" applyFont="1" applyFill="1" applyBorder="1" applyAlignment="1">
      <alignment horizontal="right" vertical="center"/>
    </xf>
    <xf numFmtId="49" fontId="188" fillId="25" borderId="49" xfId="10083" applyNumberFormat="1" applyFont="1" applyFill="1" applyBorder="1" applyAlignment="1">
      <alignment horizontal="left" vertical="center"/>
    </xf>
    <xf numFmtId="49" fontId="170" fillId="25" borderId="49" xfId="10083" applyNumberFormat="1" applyFont="1" applyFill="1" applyBorder="1" applyAlignment="1">
      <alignment horizontal="left" vertical="center"/>
    </xf>
    <xf numFmtId="49" fontId="181" fillId="25" borderId="49" xfId="10083" applyNumberFormat="1" applyFont="1" applyFill="1" applyBorder="1" applyAlignment="1">
      <alignment horizontal="left" vertical="center" wrapText="1"/>
    </xf>
    <xf numFmtId="191" fontId="170" fillId="25" borderId="49" xfId="10083" applyNumberFormat="1" applyFont="1" applyFill="1" applyBorder="1" applyAlignment="1">
      <alignment horizontal="right" vertical="center"/>
    </xf>
    <xf numFmtId="0" fontId="188" fillId="25" borderId="49" xfId="10083" applyFont="1" applyFill="1" applyBorder="1" applyAlignment="1">
      <alignment horizontal="left" vertical="center"/>
    </xf>
    <xf numFmtId="49" fontId="178" fillId="25" borderId="27" xfId="10083" applyNumberFormat="1" applyFont="1" applyFill="1" applyBorder="1" applyAlignment="1">
      <alignment horizontal="left" vertical="center" wrapText="1"/>
    </xf>
    <xf numFmtId="168" fontId="40" fillId="0" borderId="10" xfId="129" applyNumberFormat="1" applyFont="1" applyFill="1" applyBorder="1" applyAlignment="1">
      <alignment horizontal="center" vertical="center"/>
    </xf>
    <xf numFmtId="0" fontId="45" fillId="0" borderId="0" xfId="184" applyNumberFormat="1" applyFont="1" applyFill="1" applyBorder="1" applyAlignment="1" applyProtection="1">
      <alignment horizontal="left"/>
      <protection locked="0"/>
    </xf>
    <xf numFmtId="0" fontId="177" fillId="25" borderId="27" xfId="10083" applyFont="1" applyFill="1" applyBorder="1" applyAlignment="1">
      <alignment horizontal="center" vertical="center"/>
    </xf>
    <xf numFmtId="0" fontId="42" fillId="0" borderId="10" xfId="184" applyFont="1" applyFill="1" applyBorder="1" applyAlignment="1">
      <alignment horizontal="left" indent="1"/>
    </xf>
    <xf numFmtId="168" fontId="40" fillId="0" borderId="0" xfId="184" applyNumberFormat="1" applyFont="1" applyFill="1" applyBorder="1" applyAlignment="1">
      <alignment horizontal="center"/>
    </xf>
    <xf numFmtId="49" fontId="177" fillId="25" borderId="27" xfId="10083" applyNumberFormat="1" applyFont="1" applyFill="1" applyBorder="1" applyAlignment="1">
      <alignment horizontal="center" vertical="center"/>
    </xf>
    <xf numFmtId="0" fontId="37" fillId="0" borderId="10" xfId="184" applyFont="1" applyFill="1" applyBorder="1" applyAlignment="1">
      <alignment horizontal="left" indent="1"/>
    </xf>
    <xf numFmtId="168" fontId="40" fillId="0" borderId="10" xfId="184" applyNumberFormat="1" applyFont="1" applyFill="1" applyBorder="1" applyAlignment="1">
      <alignment vertical="top"/>
    </xf>
    <xf numFmtId="0" fontId="37" fillId="0" borderId="20" xfId="184" applyFont="1" applyFill="1" applyBorder="1" applyAlignment="1">
      <alignment horizontal="right" vertical="top" wrapText="1"/>
    </xf>
    <xf numFmtId="0" fontId="40" fillId="0" borderId="0" xfId="184" applyFont="1" applyFill="1" applyAlignment="1">
      <alignment vertical="top"/>
    </xf>
    <xf numFmtId="0" fontId="40" fillId="0" borderId="0" xfId="184" applyFont="1" applyFill="1"/>
    <xf numFmtId="0" fontId="37" fillId="0" borderId="0" xfId="184" applyFont="1" applyFill="1"/>
    <xf numFmtId="0" fontId="134" fillId="0" borderId="0" xfId="2856"/>
    <xf numFmtId="0" fontId="37" fillId="0" borderId="10" xfId="184" applyFont="1" applyFill="1" applyBorder="1" applyAlignment="1">
      <alignment horizontal="left" vertical="top" indent="1"/>
    </xf>
    <xf numFmtId="0" fontId="37" fillId="0" borderId="10" xfId="184" applyFont="1" applyFill="1" applyBorder="1" applyAlignment="1">
      <alignment horizontal="left" vertical="top"/>
    </xf>
    <xf numFmtId="172" fontId="40" fillId="0" borderId="0" xfId="184" applyNumberFormat="1" applyFont="1" applyFill="1" applyBorder="1" applyAlignment="1">
      <alignment vertical="top"/>
    </xf>
    <xf numFmtId="49" fontId="177" fillId="25" borderId="27" xfId="10083" applyNumberFormat="1" applyFont="1" applyFill="1" applyBorder="1" applyAlignment="1">
      <alignment horizontal="center" vertical="center" wrapText="1"/>
    </xf>
    <xf numFmtId="0" fontId="40" fillId="0" borderId="15" xfId="184" applyFont="1" applyFill="1" applyBorder="1" applyAlignment="1">
      <alignment horizontal="left" vertical="top" indent="1"/>
    </xf>
    <xf numFmtId="49" fontId="183" fillId="25" borderId="25" xfId="10083" applyNumberFormat="1" applyFont="1" applyFill="1" applyBorder="1" applyAlignment="1">
      <alignment horizontal="left" wrapText="1"/>
    </xf>
    <xf numFmtId="49" fontId="183" fillId="25" borderId="29" xfId="10083" applyNumberFormat="1" applyFont="1" applyFill="1" applyBorder="1" applyAlignment="1">
      <alignment horizontal="left" wrapText="1"/>
    </xf>
    <xf numFmtId="0" fontId="42" fillId="0" borderId="10" xfId="184" applyFont="1" applyFill="1" applyBorder="1" applyAlignment="1">
      <alignment horizontal="left" vertical="top" indent="1"/>
    </xf>
    <xf numFmtId="0" fontId="37" fillId="0" borderId="10" xfId="184" applyFont="1" applyFill="1" applyBorder="1" applyAlignment="1">
      <alignment horizontal="left" vertical="top" wrapText="1" indent="1"/>
    </xf>
    <xf numFmtId="199" fontId="37" fillId="0" borderId="0" xfId="129" applyNumberFormat="1" applyFont="1" applyFill="1" applyBorder="1" applyAlignment="1">
      <alignment horizontal="left" vertical="top"/>
    </xf>
    <xf numFmtId="0" fontId="40" fillId="0" borderId="0" xfId="184" applyFont="1" applyFill="1" applyBorder="1" applyAlignment="1">
      <alignment horizontal="left" vertical="top" indent="1"/>
    </xf>
    <xf numFmtId="0" fontId="163" fillId="25" borderId="0" xfId="10083" applyFont="1" applyFill="1" applyAlignment="1">
      <alignment horizontal="left"/>
    </xf>
    <xf numFmtId="172" fontId="40" fillId="0" borderId="10" xfId="184" applyNumberFormat="1" applyFont="1" applyFill="1" applyBorder="1" applyAlignment="1">
      <alignment horizontal="center"/>
    </xf>
    <xf numFmtId="0" fontId="37" fillId="0" borderId="11" xfId="184" applyFont="1" applyFill="1" applyBorder="1" applyAlignment="1">
      <alignment horizontal="center" vertical="center"/>
    </xf>
    <xf numFmtId="9" fontId="37" fillId="0" borderId="12" xfId="129" applyFont="1" applyFill="1" applyBorder="1" applyAlignment="1">
      <alignment horizontal="center" vertical="center" wrapText="1"/>
    </xf>
    <xf numFmtId="0" fontId="40" fillId="0" borderId="20" xfId="184" applyFont="1" applyFill="1" applyBorder="1" applyAlignment="1">
      <alignment vertical="top" wrapText="1"/>
    </xf>
    <xf numFmtId="0" fontId="40" fillId="0" borderId="0" xfId="184" applyFont="1" applyFill="1" applyAlignment="1">
      <alignment horizontal="right"/>
    </xf>
    <xf numFmtId="168" fontId="37" fillId="0" borderId="10" xfId="129" applyNumberFormat="1" applyFont="1" applyFill="1" applyBorder="1" applyAlignment="1">
      <alignment horizontal="left" vertical="top"/>
    </xf>
    <xf numFmtId="172" fontId="40" fillId="0" borderId="0" xfId="129" applyNumberFormat="1" applyFont="1" applyFill="1" applyBorder="1" applyAlignment="1">
      <alignment vertical="top"/>
    </xf>
    <xf numFmtId="168" fontId="37" fillId="0" borderId="10" xfId="129" applyNumberFormat="1" applyFont="1" applyFill="1" applyBorder="1" applyAlignment="1">
      <alignment vertical="top"/>
    </xf>
    <xf numFmtId="49" fontId="183" fillId="25" borderId="26" xfId="10083" applyNumberFormat="1" applyFont="1" applyFill="1" applyBorder="1" applyAlignment="1">
      <alignment horizontal="left" wrapText="1"/>
    </xf>
    <xf numFmtId="49" fontId="183" fillId="25" borderId="24" xfId="10083" applyNumberFormat="1" applyFont="1" applyFill="1" applyBorder="1" applyAlignment="1">
      <alignment horizontal="left" wrapText="1"/>
    </xf>
    <xf numFmtId="199" fontId="37" fillId="0" borderId="0" xfId="129" applyNumberFormat="1" applyFont="1" applyFill="1" applyBorder="1" applyAlignment="1">
      <alignment vertical="top"/>
    </xf>
    <xf numFmtId="172" fontId="40" fillId="0" borderId="15" xfId="184" applyNumberFormat="1" applyFont="1" applyFill="1" applyBorder="1" applyAlignment="1">
      <alignment vertical="top"/>
    </xf>
    <xf numFmtId="168" fontId="40" fillId="0" borderId="15" xfId="184" applyNumberFormat="1" applyFont="1" applyFill="1" applyBorder="1" applyAlignment="1">
      <alignment vertical="top"/>
    </xf>
    <xf numFmtId="0" fontId="37" fillId="0" borderId="11" xfId="0" applyFont="1" applyFill="1" applyBorder="1" applyAlignment="1">
      <alignment horizontal="center" vertical="center" wrapText="1"/>
    </xf>
    <xf numFmtId="0" fontId="37" fillId="0" borderId="11" xfId="0" applyFont="1" applyBorder="1" applyAlignment="1">
      <alignment horizontal="center" vertical="center" wrapText="1"/>
    </xf>
    <xf numFmtId="0" fontId="40" fillId="0" borderId="11" xfId="0" applyFont="1" applyBorder="1" applyAlignment="1">
      <alignment horizontal="left" vertical="top" wrapText="1"/>
    </xf>
    <xf numFmtId="175" fontId="40" fillId="0" borderId="11" xfId="0" applyNumberFormat="1" applyFont="1" applyBorder="1" applyAlignment="1">
      <alignment horizontal="right" vertical="top" wrapText="1"/>
    </xf>
    <xf numFmtId="0" fontId="37" fillId="0" borderId="11" xfId="0" applyFont="1" applyBorder="1" applyAlignment="1">
      <alignment horizontal="left" vertical="top" wrapText="1"/>
    </xf>
    <xf numFmtId="175" fontId="37" fillId="0" borderId="11" xfId="0" applyNumberFormat="1" applyFont="1" applyBorder="1" applyAlignment="1">
      <alignment horizontal="right" vertical="top" wrapText="1"/>
    </xf>
    <xf numFmtId="0" fontId="37" fillId="0" borderId="15" xfId="0" applyFont="1" applyBorder="1" applyAlignment="1">
      <alignment horizontal="left" vertical="top" wrapText="1"/>
    </xf>
    <xf numFmtId="175" fontId="165" fillId="25" borderId="24" xfId="10083" applyNumberFormat="1" applyFont="1" applyFill="1" applyBorder="1" applyAlignment="1">
      <alignment horizontal="right" vertical="center"/>
    </xf>
    <xf numFmtId="175" fontId="167" fillId="25" borderId="24" xfId="10083" applyNumberFormat="1" applyFont="1" applyFill="1" applyBorder="1" applyAlignment="1">
      <alignment horizontal="right" vertical="center"/>
    </xf>
    <xf numFmtId="175" fontId="166" fillId="25" borderId="24" xfId="10083" applyNumberFormat="1" applyFont="1" applyFill="1" applyBorder="1" applyAlignment="1">
      <alignment horizontal="right" vertical="center"/>
    </xf>
    <xf numFmtId="175" fontId="165" fillId="25" borderId="74" xfId="10083" applyNumberFormat="1" applyFont="1" applyFill="1" applyBorder="1" applyAlignment="1">
      <alignment horizontal="right" vertical="center"/>
    </xf>
    <xf numFmtId="175" fontId="168" fillId="25" borderId="24" xfId="10083" applyNumberFormat="1" applyFont="1" applyFill="1" applyBorder="1" applyAlignment="1">
      <alignment horizontal="right" vertical="center"/>
    </xf>
    <xf numFmtId="175" fontId="167" fillId="25" borderId="74" xfId="10083" applyNumberFormat="1" applyFont="1" applyFill="1" applyBorder="1" applyAlignment="1">
      <alignment horizontal="right" vertical="center"/>
    </xf>
    <xf numFmtId="175" fontId="166" fillId="25" borderId="74" xfId="10083" applyNumberFormat="1" applyFont="1" applyFill="1" applyBorder="1" applyAlignment="1">
      <alignment horizontal="right" vertical="center"/>
    </xf>
    <xf numFmtId="175" fontId="162" fillId="25" borderId="24" xfId="10083" applyNumberFormat="1" applyFont="1" applyFill="1" applyBorder="1" applyAlignment="1">
      <alignment horizontal="right" vertical="center"/>
    </xf>
    <xf numFmtId="175" fontId="162" fillId="25" borderId="74" xfId="10083" applyNumberFormat="1" applyFont="1" applyFill="1" applyBorder="1" applyAlignment="1">
      <alignment horizontal="right" vertical="center"/>
    </xf>
    <xf numFmtId="175" fontId="169" fillId="25" borderId="24" xfId="10083" applyNumberFormat="1" applyFont="1" applyFill="1" applyBorder="1" applyAlignment="1">
      <alignment horizontal="right" vertical="center"/>
    </xf>
    <xf numFmtId="175" fontId="169" fillId="25" borderId="74" xfId="10083" applyNumberFormat="1" applyFont="1" applyFill="1" applyBorder="1" applyAlignment="1">
      <alignment horizontal="right" vertical="center"/>
    </xf>
    <xf numFmtId="175" fontId="166" fillId="25" borderId="25" xfId="10083" applyNumberFormat="1" applyFont="1" applyFill="1" applyBorder="1" applyAlignment="1">
      <alignment horizontal="right" vertical="center"/>
    </xf>
    <xf numFmtId="175" fontId="166" fillId="25" borderId="75" xfId="10083" applyNumberFormat="1" applyFont="1" applyFill="1" applyBorder="1" applyAlignment="1">
      <alignment horizontal="right" vertical="center"/>
    </xf>
    <xf numFmtId="175" fontId="164" fillId="25" borderId="24" xfId="10083" applyNumberFormat="1" applyFont="1" applyFill="1" applyBorder="1" applyAlignment="1">
      <alignment horizontal="right" vertical="center"/>
    </xf>
    <xf numFmtId="175" fontId="164" fillId="25" borderId="24" xfId="10083" applyNumberFormat="1" applyFont="1" applyFill="1" applyBorder="1" applyAlignment="1">
      <alignment horizontal="center" vertical="center"/>
    </xf>
    <xf numFmtId="175" fontId="164" fillId="25" borderId="24" xfId="10083" applyNumberFormat="1" applyFont="1" applyFill="1" applyBorder="1" applyAlignment="1">
      <alignment horizontal="right"/>
    </xf>
    <xf numFmtId="175" fontId="170" fillId="25" borderId="24" xfId="10083" applyNumberFormat="1" applyFont="1" applyFill="1" applyBorder="1" applyAlignment="1">
      <alignment horizontal="right"/>
    </xf>
    <xf numFmtId="175" fontId="162" fillId="25" borderId="24" xfId="10083" applyNumberFormat="1" applyFont="1" applyFill="1" applyBorder="1" applyAlignment="1">
      <alignment horizontal="right" vertical="top"/>
    </xf>
    <xf numFmtId="175" fontId="197" fillId="25" borderId="24" xfId="10083" applyNumberFormat="1" applyFont="1" applyFill="1" applyBorder="1" applyAlignment="1">
      <alignment horizontal="right"/>
    </xf>
    <xf numFmtId="175" fontId="200" fillId="25" borderId="24" xfId="10083" applyNumberFormat="1" applyFont="1" applyFill="1" applyBorder="1" applyAlignment="1">
      <alignment horizontal="right" vertical="top"/>
    </xf>
    <xf numFmtId="175" fontId="200" fillId="25" borderId="25" xfId="10083" applyNumberFormat="1" applyFont="1" applyFill="1" applyBorder="1" applyAlignment="1">
      <alignment horizontal="right" vertical="top"/>
    </xf>
    <xf numFmtId="0" fontId="197" fillId="25" borderId="24" xfId="10083" applyFont="1" applyFill="1" applyBorder="1" applyAlignment="1">
      <alignment horizontal="left" vertical="center"/>
    </xf>
    <xf numFmtId="49" fontId="197" fillId="25" borderId="24" xfId="10083" applyNumberFormat="1" applyFont="1" applyFill="1" applyBorder="1" applyAlignment="1">
      <alignment horizontal="left" vertical="center"/>
    </xf>
    <xf numFmtId="175" fontId="197" fillId="25" borderId="24" xfId="10083" applyNumberFormat="1" applyFont="1" applyFill="1" applyBorder="1" applyAlignment="1">
      <alignment horizontal="right" vertical="center"/>
    </xf>
    <xf numFmtId="175" fontId="178" fillId="25" borderId="24" xfId="10083" applyNumberFormat="1" applyFont="1" applyFill="1" applyBorder="1" applyAlignment="1">
      <alignment horizontal="right" vertical="center"/>
    </xf>
    <xf numFmtId="175" fontId="178" fillId="25" borderId="24" xfId="10083" applyNumberFormat="1" applyFont="1" applyFill="1" applyBorder="1" applyAlignment="1">
      <alignment horizontal="right" vertical="top"/>
    </xf>
    <xf numFmtId="175" fontId="177" fillId="25" borderId="24" xfId="10083" applyNumberFormat="1" applyFont="1" applyFill="1" applyBorder="1" applyAlignment="1">
      <alignment horizontal="right" vertical="top" wrapText="1"/>
    </xf>
    <xf numFmtId="175" fontId="177" fillId="25" borderId="25" xfId="10083" applyNumberFormat="1" applyFont="1" applyFill="1" applyBorder="1" applyAlignment="1">
      <alignment horizontal="right" vertical="top" wrapText="1"/>
    </xf>
    <xf numFmtId="175" fontId="180" fillId="25" borderId="24" xfId="10083" applyNumberFormat="1" applyFont="1" applyFill="1" applyBorder="1" applyAlignment="1">
      <alignment horizontal="right" vertical="center"/>
    </xf>
    <xf numFmtId="175" fontId="202" fillId="25" borderId="24" xfId="10083" applyNumberFormat="1" applyFont="1" applyFill="1" applyBorder="1" applyAlignment="1">
      <alignment horizontal="left"/>
    </xf>
    <xf numFmtId="175" fontId="181" fillId="25" borderId="24" xfId="10083" applyNumberFormat="1" applyFont="1" applyFill="1" applyBorder="1" applyAlignment="1">
      <alignment horizontal="right" vertical="center"/>
    </xf>
    <xf numFmtId="175" fontId="173" fillId="25" borderId="24" xfId="10083" applyNumberFormat="1" applyFont="1" applyFill="1" applyBorder="1" applyAlignment="1">
      <alignment horizontal="right" vertical="center"/>
    </xf>
    <xf numFmtId="175" fontId="173" fillId="25" borderId="25" xfId="10083" applyNumberFormat="1" applyFont="1" applyFill="1" applyBorder="1" applyAlignment="1">
      <alignment horizontal="right" vertical="center"/>
    </xf>
    <xf numFmtId="175" fontId="180" fillId="25" borderId="24" xfId="10083" applyNumberFormat="1" applyFont="1" applyFill="1" applyBorder="1" applyAlignment="1">
      <alignment horizontal="right"/>
    </xf>
    <xf numFmtId="175" fontId="175" fillId="25" borderId="24" xfId="10083" applyNumberFormat="1" applyFont="1" applyFill="1" applyBorder="1" applyAlignment="1">
      <alignment horizontal="center"/>
    </xf>
    <xf numFmtId="175" fontId="173" fillId="25" borderId="24" xfId="10083" applyNumberFormat="1" applyFont="1" applyFill="1" applyBorder="1" applyAlignment="1">
      <alignment horizontal="right"/>
    </xf>
    <xf numFmtId="175" fontId="174" fillId="25" borderId="24" xfId="10083" applyNumberFormat="1" applyFont="1" applyFill="1" applyBorder="1" applyAlignment="1">
      <alignment horizontal="left"/>
    </xf>
    <xf numFmtId="175" fontId="174" fillId="25" borderId="25" xfId="10083" applyNumberFormat="1" applyFont="1" applyFill="1" applyBorder="1" applyAlignment="1">
      <alignment horizontal="left"/>
    </xf>
    <xf numFmtId="175" fontId="206" fillId="25" borderId="24" xfId="0" applyNumberFormat="1" applyFont="1" applyFill="1" applyBorder="1" applyAlignment="1">
      <alignment horizontal="right" vertical="center"/>
    </xf>
    <xf numFmtId="175" fontId="208" fillId="25" borderId="24" xfId="0" applyNumberFormat="1" applyFont="1" applyFill="1" applyBorder="1" applyAlignment="1">
      <alignment horizontal="right" vertical="center"/>
    </xf>
    <xf numFmtId="175" fontId="210" fillId="25" borderId="24" xfId="0" applyNumberFormat="1" applyFont="1" applyFill="1" applyBorder="1" applyAlignment="1">
      <alignment horizontal="right" vertical="center"/>
    </xf>
    <xf numFmtId="175" fontId="210" fillId="25" borderId="25" xfId="0" applyNumberFormat="1" applyFont="1" applyFill="1" applyBorder="1" applyAlignment="1">
      <alignment horizontal="right" vertical="center"/>
    </xf>
    <xf numFmtId="175" fontId="165" fillId="25" borderId="24" xfId="0" applyNumberFormat="1" applyFont="1" applyFill="1" applyBorder="1" applyAlignment="1">
      <alignment horizontal="right" vertical="center"/>
    </xf>
    <xf numFmtId="175" fontId="165" fillId="25" borderId="74" xfId="0" applyNumberFormat="1" applyFont="1" applyFill="1" applyBorder="1" applyAlignment="1">
      <alignment horizontal="right" vertical="center"/>
    </xf>
    <xf numFmtId="175" fontId="167" fillId="25" borderId="24" xfId="0" applyNumberFormat="1" applyFont="1" applyFill="1" applyBorder="1" applyAlignment="1">
      <alignment horizontal="right" vertical="center"/>
    </xf>
    <xf numFmtId="175" fontId="168" fillId="25" borderId="24" xfId="0" applyNumberFormat="1" applyFont="1" applyFill="1" applyBorder="1" applyAlignment="1">
      <alignment horizontal="right" vertical="center"/>
    </xf>
    <xf numFmtId="175" fontId="167" fillId="25" borderId="74" xfId="0" applyNumberFormat="1" applyFont="1" applyFill="1" applyBorder="1" applyAlignment="1">
      <alignment horizontal="right" vertical="center"/>
    </xf>
    <xf numFmtId="175" fontId="166" fillId="25" borderId="74" xfId="0" applyNumberFormat="1" applyFont="1" applyFill="1" applyBorder="1" applyAlignment="1">
      <alignment horizontal="right" vertical="center"/>
    </xf>
    <xf numFmtId="175" fontId="196" fillId="25" borderId="24" xfId="0" applyNumberFormat="1" applyFont="1" applyFill="1" applyBorder="1" applyAlignment="1">
      <alignment horizontal="right" vertical="center"/>
    </xf>
    <xf numFmtId="175" fontId="196" fillId="25" borderId="74" xfId="0" applyNumberFormat="1" applyFont="1" applyFill="1" applyBorder="1" applyAlignment="1">
      <alignment horizontal="right" vertical="center"/>
    </xf>
    <xf numFmtId="175" fontId="169" fillId="25" borderId="24" xfId="0" applyNumberFormat="1" applyFont="1" applyFill="1" applyBorder="1" applyAlignment="1">
      <alignment horizontal="right" vertical="center"/>
    </xf>
    <xf numFmtId="175" fontId="169" fillId="25" borderId="74" xfId="0" applyNumberFormat="1" applyFont="1" applyFill="1" applyBorder="1" applyAlignment="1">
      <alignment horizontal="right" vertical="center"/>
    </xf>
    <xf numFmtId="175" fontId="170" fillId="25" borderId="24" xfId="0" applyNumberFormat="1" applyFont="1" applyFill="1" applyBorder="1" applyAlignment="1">
      <alignment horizontal="right" vertical="center"/>
    </xf>
    <xf numFmtId="175" fontId="162" fillId="25" borderId="24" xfId="0" applyNumberFormat="1" applyFont="1" applyFill="1" applyBorder="1" applyAlignment="1">
      <alignment horizontal="right" vertical="center"/>
    </xf>
    <xf numFmtId="175" fontId="162" fillId="25" borderId="74" xfId="0" applyNumberFormat="1" applyFont="1" applyFill="1" applyBorder="1" applyAlignment="1">
      <alignment horizontal="right" vertical="center"/>
    </xf>
    <xf numFmtId="175" fontId="166" fillId="25" borderId="25" xfId="0" applyNumberFormat="1" applyFont="1" applyFill="1" applyBorder="1" applyAlignment="1">
      <alignment horizontal="right" vertical="center"/>
    </xf>
    <xf numFmtId="175" fontId="166" fillId="25" borderId="75" xfId="0" applyNumberFormat="1" applyFont="1" applyFill="1" applyBorder="1" applyAlignment="1">
      <alignment horizontal="right" vertical="center"/>
    </xf>
    <xf numFmtId="175" fontId="162" fillId="25" borderId="25" xfId="0" applyNumberFormat="1" applyFont="1" applyFill="1" applyBorder="1" applyAlignment="1">
      <alignment horizontal="right" vertical="center"/>
    </xf>
    <xf numFmtId="175" fontId="182" fillId="25" borderId="24" xfId="10083" applyNumberFormat="1" applyFont="1" applyFill="1" applyBorder="1" applyAlignment="1">
      <alignment horizontal="right" vertical="center"/>
    </xf>
    <xf numFmtId="175" fontId="184" fillId="25" borderId="24" xfId="10083" applyNumberFormat="1" applyFont="1" applyFill="1" applyBorder="1" applyAlignment="1">
      <alignment horizontal="right" vertical="center"/>
    </xf>
    <xf numFmtId="175" fontId="183" fillId="25" borderId="26" xfId="10083" applyNumberFormat="1" applyFont="1" applyFill="1" applyBorder="1" applyAlignment="1">
      <alignment horizontal="right" vertical="center"/>
    </xf>
    <xf numFmtId="175" fontId="183" fillId="25" borderId="24" xfId="10083" applyNumberFormat="1" applyFont="1" applyFill="1" applyBorder="1" applyAlignment="1">
      <alignment horizontal="right" vertical="center"/>
    </xf>
    <xf numFmtId="175" fontId="183" fillId="25" borderId="0" xfId="10083" applyNumberFormat="1" applyFont="1" applyFill="1" applyAlignment="1">
      <alignment horizontal="right" vertical="center"/>
    </xf>
    <xf numFmtId="175" fontId="185" fillId="25" borderId="24" xfId="10083" applyNumberFormat="1" applyFont="1" applyFill="1" applyBorder="1" applyAlignment="1">
      <alignment horizontal="right" vertical="center"/>
    </xf>
    <xf numFmtId="175" fontId="186" fillId="25" borderId="24" xfId="10083" applyNumberFormat="1" applyFont="1" applyFill="1" applyBorder="1" applyAlignment="1">
      <alignment horizontal="right" vertical="center"/>
    </xf>
    <xf numFmtId="175" fontId="177" fillId="25" borderId="24" xfId="10083" applyNumberFormat="1" applyFont="1" applyFill="1" applyBorder="1" applyAlignment="1">
      <alignment horizontal="right" vertical="center"/>
    </xf>
    <xf numFmtId="175" fontId="177" fillId="25" borderId="61" xfId="10083" applyNumberFormat="1" applyFont="1" applyFill="1" applyBorder="1" applyAlignment="1">
      <alignment horizontal="right" vertical="center"/>
    </xf>
    <xf numFmtId="175" fontId="177" fillId="25" borderId="25" xfId="10083" applyNumberFormat="1" applyFont="1" applyFill="1" applyBorder="1" applyAlignment="1">
      <alignment horizontal="right" vertical="center"/>
    </xf>
    <xf numFmtId="175" fontId="183" fillId="25" borderId="61" xfId="10083" applyNumberFormat="1" applyFont="1" applyFill="1" applyBorder="1" applyAlignment="1">
      <alignment horizontal="right" vertical="center"/>
    </xf>
    <xf numFmtId="175" fontId="183" fillId="25" borderId="25" xfId="10083" applyNumberFormat="1" applyFont="1" applyFill="1" applyBorder="1" applyAlignment="1">
      <alignment horizontal="right" vertical="center"/>
    </xf>
    <xf numFmtId="175" fontId="182" fillId="25" borderId="24" xfId="0" applyNumberFormat="1" applyFont="1" applyFill="1" applyBorder="1" applyAlignment="1">
      <alignment horizontal="right" vertical="center"/>
    </xf>
    <xf numFmtId="175" fontId="184" fillId="25" borderId="24" xfId="0" applyNumberFormat="1" applyFont="1" applyFill="1" applyBorder="1" applyAlignment="1">
      <alignment horizontal="right" vertical="center"/>
    </xf>
    <xf numFmtId="175" fontId="183" fillId="25" borderId="26" xfId="0" applyNumberFormat="1" applyFont="1" applyFill="1" applyBorder="1" applyAlignment="1">
      <alignment horizontal="right" vertical="center"/>
    </xf>
    <xf numFmtId="175" fontId="183" fillId="25" borderId="24" xfId="0" applyNumberFormat="1" applyFont="1" applyFill="1" applyBorder="1" applyAlignment="1">
      <alignment horizontal="right" vertical="center"/>
    </xf>
    <xf numFmtId="175" fontId="183" fillId="25" borderId="0" xfId="0" applyNumberFormat="1" applyFont="1" applyFill="1" applyAlignment="1">
      <alignment horizontal="right" vertical="center"/>
    </xf>
    <xf numFmtId="175" fontId="185" fillId="25" borderId="24" xfId="0" applyNumberFormat="1" applyFont="1" applyFill="1" applyBorder="1" applyAlignment="1">
      <alignment horizontal="right" vertical="center"/>
    </xf>
    <xf numFmtId="175" fontId="186" fillId="25" borderId="24" xfId="0" applyNumberFormat="1" applyFont="1" applyFill="1" applyBorder="1" applyAlignment="1">
      <alignment horizontal="right" vertical="center"/>
    </xf>
    <xf numFmtId="175" fontId="177" fillId="25" borderId="24" xfId="0" applyNumberFormat="1" applyFont="1" applyFill="1" applyBorder="1" applyAlignment="1">
      <alignment horizontal="right" vertical="center"/>
    </xf>
    <xf numFmtId="175" fontId="177" fillId="25" borderId="61" xfId="0" applyNumberFormat="1" applyFont="1" applyFill="1" applyBorder="1" applyAlignment="1">
      <alignment horizontal="right" vertical="center"/>
    </xf>
    <xf numFmtId="175" fontId="177" fillId="25" borderId="25" xfId="0" applyNumberFormat="1" applyFont="1" applyFill="1" applyBorder="1" applyAlignment="1">
      <alignment horizontal="right" vertical="center"/>
    </xf>
    <xf numFmtId="198" fontId="193" fillId="25" borderId="90" xfId="0" applyNumberFormat="1" applyFont="1" applyFill="1" applyBorder="1" applyAlignment="1">
      <alignment horizontal="center" vertical="top" wrapText="1"/>
    </xf>
    <xf numFmtId="198" fontId="193" fillId="25" borderId="91" xfId="0" applyNumberFormat="1" applyFont="1" applyFill="1" applyBorder="1" applyAlignment="1">
      <alignment horizontal="center" vertical="top" wrapText="1"/>
    </xf>
    <xf numFmtId="198" fontId="194" fillId="25" borderId="90" xfId="0" applyNumberFormat="1" applyFont="1" applyFill="1" applyBorder="1" applyAlignment="1">
      <alignment horizontal="center" vertical="top" wrapText="1"/>
    </xf>
    <xf numFmtId="198" fontId="194" fillId="25" borderId="91" xfId="0" applyNumberFormat="1" applyFont="1" applyFill="1" applyBorder="1" applyAlignment="1">
      <alignment horizontal="center" vertical="top" wrapText="1"/>
    </xf>
    <xf numFmtId="49" fontId="193" fillId="25" borderId="91" xfId="0" applyNumberFormat="1" applyFont="1" applyFill="1" applyBorder="1" applyAlignment="1">
      <alignment horizontal="center" vertical="top" wrapText="1"/>
    </xf>
    <xf numFmtId="198" fontId="211" fillId="25" borderId="90" xfId="0" applyNumberFormat="1" applyFont="1" applyFill="1" applyBorder="1" applyAlignment="1">
      <alignment horizontal="center" vertical="top" wrapText="1"/>
    </xf>
    <xf numFmtId="198" fontId="211" fillId="25" borderId="91" xfId="0" applyNumberFormat="1" applyFont="1" applyFill="1" applyBorder="1" applyAlignment="1">
      <alignment horizontal="center" vertical="top" wrapText="1"/>
    </xf>
    <xf numFmtId="198" fontId="211" fillId="25" borderId="92" xfId="0" applyNumberFormat="1" applyFont="1" applyFill="1" applyBorder="1" applyAlignment="1">
      <alignment horizontal="center" vertical="top" wrapText="1"/>
    </xf>
    <xf numFmtId="198" fontId="193" fillId="25" borderId="92" xfId="0" applyNumberFormat="1" applyFont="1" applyFill="1" applyBorder="1" applyAlignment="1">
      <alignment horizontal="center" vertical="top" wrapText="1"/>
    </xf>
    <xf numFmtId="198" fontId="211" fillId="25" borderId="93" xfId="0" applyNumberFormat="1" applyFont="1" applyFill="1" applyBorder="1" applyAlignment="1">
      <alignment horizontal="center" vertical="top" wrapText="1"/>
    </xf>
    <xf numFmtId="49" fontId="193" fillId="25" borderId="27" xfId="0" applyNumberFormat="1" applyFont="1" applyFill="1" applyBorder="1" applyAlignment="1">
      <alignment horizontal="center" vertical="center" wrapText="1"/>
    </xf>
    <xf numFmtId="49" fontId="193" fillId="25" borderId="27" xfId="0" applyNumberFormat="1" applyFont="1" applyFill="1" applyBorder="1" applyAlignment="1">
      <alignment horizontal="center" vertical="top" wrapText="1"/>
    </xf>
    <xf numFmtId="49" fontId="194" fillId="25" borderId="94" xfId="0" applyNumberFormat="1" applyFont="1" applyFill="1" applyBorder="1" applyAlignment="1">
      <alignment horizontal="center" vertical="top" wrapText="1"/>
    </xf>
    <xf numFmtId="49" fontId="194" fillId="25" borderId="95" xfId="0" applyNumberFormat="1" applyFont="1" applyFill="1" applyBorder="1" applyAlignment="1">
      <alignment horizontal="center" vertical="top" wrapText="1"/>
    </xf>
    <xf numFmtId="49" fontId="193" fillId="25" borderId="90" xfId="0" applyNumberFormat="1" applyFont="1" applyFill="1" applyBorder="1" applyAlignment="1">
      <alignment horizontal="left" vertical="top" wrapText="1"/>
    </xf>
    <xf numFmtId="49" fontId="194" fillId="25" borderId="90" xfId="0" applyNumberFormat="1" applyFont="1" applyFill="1" applyBorder="1" applyAlignment="1">
      <alignment horizontal="left" vertical="top" wrapText="1"/>
    </xf>
    <xf numFmtId="49" fontId="193" fillId="25" borderId="92" xfId="0" applyNumberFormat="1" applyFont="1" applyFill="1" applyBorder="1" applyAlignment="1">
      <alignment horizontal="left" vertical="top" wrapText="1"/>
    </xf>
    <xf numFmtId="175" fontId="40" fillId="0" borderId="11" xfId="0" applyNumberFormat="1" applyFont="1" applyBorder="1" applyAlignment="1">
      <alignment horizontal="center" vertical="center" wrapText="1"/>
    </xf>
    <xf numFmtId="175" fontId="40" fillId="0" borderId="11" xfId="0" applyNumberFormat="1" applyFont="1" applyFill="1" applyBorder="1" applyAlignment="1">
      <alignment horizontal="center" vertical="center" wrapText="1"/>
    </xf>
    <xf numFmtId="175" fontId="37" fillId="0" borderId="11" xfId="0" applyNumberFormat="1" applyFont="1" applyBorder="1" applyAlignment="1">
      <alignment horizontal="center" vertical="top" wrapText="1"/>
    </xf>
    <xf numFmtId="175" fontId="37" fillId="0" borderId="11" xfId="0" applyNumberFormat="1" applyFont="1" applyBorder="1" applyAlignment="1">
      <alignment horizontal="center" vertical="center" wrapText="1"/>
    </xf>
    <xf numFmtId="0" fontId="40" fillId="0" borderId="0" xfId="0" applyFont="1" applyAlignment="1">
      <alignment horizontal="center" vertical="center" wrapText="1"/>
    </xf>
    <xf numFmtId="49" fontId="189" fillId="25" borderId="0" xfId="0" applyNumberFormat="1" applyFont="1" applyFill="1" applyAlignment="1">
      <alignment horizontal="right" vertical="center" wrapText="1"/>
    </xf>
    <xf numFmtId="49" fontId="162" fillId="25" borderId="28" xfId="0" applyNumberFormat="1" applyFont="1" applyFill="1" applyBorder="1" applyAlignment="1">
      <alignment horizontal="center" vertical="center" wrapText="1"/>
    </xf>
    <xf numFmtId="49" fontId="162" fillId="25" borderId="28" xfId="0" applyNumberFormat="1" applyFont="1" applyFill="1" applyBorder="1" applyAlignment="1">
      <alignment horizontal="center" vertical="center"/>
    </xf>
    <xf numFmtId="0" fontId="162" fillId="25" borderId="28" xfId="0" applyFont="1" applyFill="1" applyBorder="1" applyAlignment="1">
      <alignment horizontal="center" vertical="center" wrapText="1"/>
    </xf>
    <xf numFmtId="49" fontId="164" fillId="25" borderId="28" xfId="0" applyNumberFormat="1" applyFont="1" applyFill="1" applyBorder="1" applyAlignment="1">
      <alignment horizontal="left" vertical="center"/>
    </xf>
    <xf numFmtId="200" fontId="164" fillId="25" borderId="28" xfId="0" applyNumberFormat="1" applyFont="1" applyFill="1" applyBorder="1" applyAlignment="1">
      <alignment horizontal="right" vertical="center"/>
    </xf>
    <xf numFmtId="49" fontId="164" fillId="25" borderId="28" xfId="0" applyNumberFormat="1" applyFont="1" applyFill="1" applyBorder="1" applyAlignment="1">
      <alignment horizontal="right" vertical="center"/>
    </xf>
    <xf numFmtId="49" fontId="164" fillId="25" borderId="28" xfId="0" applyNumberFormat="1" applyFont="1" applyFill="1" applyBorder="1" applyAlignment="1">
      <alignment horizontal="left" vertical="center" wrapText="1"/>
    </xf>
    <xf numFmtId="49" fontId="170" fillId="25" borderId="28" xfId="0" applyNumberFormat="1" applyFont="1" applyFill="1" applyBorder="1" applyAlignment="1">
      <alignment horizontal="center" vertical="center"/>
    </xf>
    <xf numFmtId="49" fontId="170" fillId="25" borderId="28" xfId="0" applyNumberFormat="1" applyFont="1" applyFill="1" applyBorder="1" applyAlignment="1">
      <alignment horizontal="left" vertical="top" wrapText="1"/>
    </xf>
    <xf numFmtId="200" fontId="170" fillId="25" borderId="28" xfId="0" applyNumberFormat="1" applyFont="1" applyFill="1" applyBorder="1" applyAlignment="1">
      <alignment horizontal="right" vertical="center"/>
    </xf>
    <xf numFmtId="49" fontId="170" fillId="25" borderId="28" xfId="0" applyNumberFormat="1" applyFont="1" applyFill="1" applyBorder="1" applyAlignment="1">
      <alignment horizontal="right" vertical="center"/>
    </xf>
    <xf numFmtId="49" fontId="188" fillId="25" borderId="28" xfId="0" applyNumberFormat="1" applyFont="1" applyFill="1" applyBorder="1" applyAlignment="1">
      <alignment horizontal="center" vertical="center"/>
    </xf>
    <xf numFmtId="49" fontId="164" fillId="25" borderId="28" xfId="0" applyNumberFormat="1" applyFont="1" applyFill="1" applyBorder="1" applyAlignment="1">
      <alignment horizontal="left" vertical="top" wrapText="1"/>
    </xf>
    <xf numFmtId="0" fontId="52" fillId="0" borderId="11" xfId="0" applyFont="1" applyBorder="1" applyAlignment="1">
      <alignment horizontal="center" vertical="center"/>
    </xf>
    <xf numFmtId="0" fontId="122" fillId="0" borderId="12" xfId="0" applyFont="1" applyBorder="1" applyAlignment="1">
      <alignment horizontal="center"/>
    </xf>
    <xf numFmtId="0" fontId="122" fillId="0" borderId="0" xfId="0" applyFont="1"/>
    <xf numFmtId="0" fontId="52" fillId="0" borderId="10" xfId="0" applyFont="1" applyBorder="1" applyAlignment="1">
      <alignment horizontal="left" wrapText="1"/>
    </xf>
    <xf numFmtId="3" fontId="52" fillId="0" borderId="0" xfId="0" applyNumberFormat="1" applyFont="1" applyAlignment="1">
      <alignment horizontal="center" wrapText="1"/>
    </xf>
    <xf numFmtId="175" fontId="80" fillId="0" borderId="10" xfId="0" applyNumberFormat="1" applyFont="1" applyBorder="1" applyAlignment="1">
      <alignment horizontal="center" wrapText="1"/>
    </xf>
    <xf numFmtId="175" fontId="52" fillId="0" borderId="10" xfId="0" applyNumberFormat="1" applyFont="1" applyBorder="1" applyAlignment="1">
      <alignment horizontal="center" wrapText="1"/>
    </xf>
    <xf numFmtId="0" fontId="123" fillId="0" borderId="10" xfId="0" applyFont="1" applyBorder="1" applyAlignment="1">
      <alignment horizontal="left" wrapText="1"/>
    </xf>
    <xf numFmtId="3" fontId="52" fillId="0" borderId="10" xfId="0" applyNumberFormat="1" applyFont="1" applyBorder="1" applyAlignment="1">
      <alignment horizontal="center" wrapText="1"/>
    </xf>
    <xf numFmtId="175" fontId="52" fillId="0" borderId="0" xfId="0" applyNumberFormat="1" applyFont="1" applyAlignment="1">
      <alignment horizontal="center" wrapText="1"/>
    </xf>
    <xf numFmtId="0" fontId="52" fillId="0" borderId="15" xfId="0" applyFont="1" applyBorder="1" applyAlignment="1">
      <alignment horizontal="left" wrapText="1"/>
    </xf>
    <xf numFmtId="0" fontId="122" fillId="0" borderId="23" xfId="0" applyFont="1" applyBorder="1"/>
    <xf numFmtId="175" fontId="123" fillId="0" borderId="14" xfId="0" applyNumberFormat="1" applyFont="1" applyBorder="1" applyAlignment="1">
      <alignment horizontal="center" wrapText="1"/>
    </xf>
    <xf numFmtId="175" fontId="123" fillId="0" borderId="10" xfId="0" applyNumberFormat="1" applyFont="1" applyBorder="1" applyAlignment="1">
      <alignment horizontal="center" wrapText="1"/>
    </xf>
    <xf numFmtId="175" fontId="128" fillId="0" borderId="10" xfId="0" applyNumberFormat="1" applyFont="1" applyBorder="1" applyAlignment="1">
      <alignment horizontal="center" wrapText="1"/>
    </xf>
    <xf numFmtId="4" fontId="52" fillId="0" borderId="10" xfId="0" applyNumberFormat="1" applyFont="1" applyBorder="1" applyAlignment="1">
      <alignment horizontal="center" wrapText="1"/>
    </xf>
    <xf numFmtId="0" fontId="52" fillId="0" borderId="0" xfId="0" applyFont="1" applyAlignment="1">
      <alignment horizontal="center" vertical="center"/>
    </xf>
    <xf numFmtId="0" fontId="123" fillId="0" borderId="15" xfId="0" applyFont="1" applyBorder="1" applyAlignment="1">
      <alignment horizontal="left" wrapText="1"/>
    </xf>
    <xf numFmtId="175" fontId="52" fillId="0" borderId="15" xfId="0" applyNumberFormat="1" applyFont="1" applyBorder="1" applyAlignment="1">
      <alignment horizontal="center" wrapText="1"/>
    </xf>
    <xf numFmtId="0" fontId="156" fillId="0" borderId="0" xfId="19221" applyFont="1" applyAlignment="1">
      <alignment horizontal="center" wrapText="1"/>
    </xf>
    <xf numFmtId="0" fontId="156" fillId="0" borderId="0" xfId="19221" applyFont="1" applyAlignment="1">
      <alignment wrapText="1"/>
    </xf>
    <xf numFmtId="0" fontId="155" fillId="0" borderId="0" xfId="19221" applyFont="1" applyAlignment="1">
      <alignment horizontal="center" wrapText="1"/>
    </xf>
    <xf numFmtId="0" fontId="160" fillId="34" borderId="65" xfId="19221" applyFont="1" applyFill="1" applyBorder="1" applyAlignment="1">
      <alignment horizontal="center" wrapText="1"/>
    </xf>
    <xf numFmtId="0" fontId="156" fillId="36" borderId="65" xfId="19221" applyFont="1" applyFill="1" applyBorder="1" applyAlignment="1">
      <alignment horizontal="center" vertical="center" wrapText="1"/>
    </xf>
    <xf numFmtId="0" fontId="160" fillId="34" borderId="46" xfId="19221" applyFont="1" applyFill="1" applyBorder="1" applyAlignment="1">
      <alignment horizontal="center" wrapText="1"/>
    </xf>
    <xf numFmtId="0" fontId="160" fillId="34" borderId="67" xfId="19221" applyFont="1" applyFill="1" applyBorder="1" applyAlignment="1">
      <alignment horizontal="center" vertical="center" wrapText="1"/>
    </xf>
    <xf numFmtId="0" fontId="156" fillId="36" borderId="67" xfId="19221" applyFont="1" applyFill="1" applyBorder="1" applyAlignment="1">
      <alignment horizontal="center" vertical="center" wrapText="1"/>
    </xf>
    <xf numFmtId="0" fontId="156" fillId="33" borderId="64" xfId="19221" applyFont="1" applyFill="1" applyBorder="1" applyAlignment="1">
      <alignment horizontal="center" vertical="center" wrapText="1"/>
    </xf>
    <xf numFmtId="0" fontId="156" fillId="33" borderId="67" xfId="19221" applyFont="1" applyFill="1" applyBorder="1" applyAlignment="1">
      <alignment horizontal="center" vertical="center" wrapText="1"/>
    </xf>
    <xf numFmtId="0" fontId="160" fillId="34" borderId="67" xfId="19221" applyFont="1" applyFill="1" applyBorder="1" applyAlignment="1">
      <alignment horizontal="center" wrapText="1"/>
    </xf>
    <xf numFmtId="14" fontId="156" fillId="35" borderId="82" xfId="19221" applyNumberFormat="1" applyFont="1" applyFill="1" applyBorder="1" applyAlignment="1">
      <alignment horizontal="center" vertical="center" wrapText="1"/>
    </xf>
    <xf numFmtId="174" fontId="161" fillId="0" borderId="44" xfId="19222" applyNumberFormat="1" applyFont="1" applyBorder="1" applyAlignment="1">
      <alignment horizontal="center" wrapText="1"/>
    </xf>
    <xf numFmtId="174" fontId="161" fillId="0" borderId="68" xfId="19222" applyNumberFormat="1" applyFont="1" applyBorder="1" applyAlignment="1">
      <alignment horizontal="center" wrapText="1"/>
    </xf>
    <xf numFmtId="174" fontId="161" fillId="0" borderId="45" xfId="19222" applyNumberFormat="1" applyFont="1" applyBorder="1" applyAlignment="1">
      <alignment horizontal="center" wrapText="1"/>
    </xf>
    <xf numFmtId="174" fontId="161" fillId="0" borderId="81" xfId="19222" applyNumberFormat="1" applyFont="1" applyBorder="1" applyAlignment="1">
      <alignment horizontal="center" wrapText="1"/>
    </xf>
    <xf numFmtId="14" fontId="156" fillId="35" borderId="71" xfId="19221" applyNumberFormat="1" applyFont="1" applyFill="1" applyBorder="1" applyAlignment="1">
      <alignment horizontal="center" vertical="center" wrapText="1"/>
    </xf>
    <xf numFmtId="10" fontId="161" fillId="0" borderId="44" xfId="19222" applyNumberFormat="1" applyFont="1" applyBorder="1" applyAlignment="1">
      <alignment horizontal="center" wrapText="1"/>
    </xf>
    <xf numFmtId="10" fontId="161" fillId="0" borderId="81" xfId="19222" applyNumberFormat="1" applyFont="1" applyBorder="1" applyAlignment="1">
      <alignment horizontal="center" wrapText="1"/>
    </xf>
    <xf numFmtId="10" fontId="161" fillId="0" borderId="68" xfId="19222" applyNumberFormat="1" applyFont="1" applyBorder="1" applyAlignment="1">
      <alignment horizontal="center" wrapText="1"/>
    </xf>
    <xf numFmtId="10" fontId="161" fillId="0" borderId="45" xfId="19222" applyNumberFormat="1" applyFont="1" applyBorder="1" applyAlignment="1">
      <alignment horizontal="center" wrapText="1"/>
    </xf>
    <xf numFmtId="174" fontId="161" fillId="0" borderId="46" xfId="19222" applyNumberFormat="1" applyFont="1" applyBorder="1" applyAlignment="1">
      <alignment horizontal="center" wrapText="1"/>
    </xf>
    <xf numFmtId="174" fontId="161" fillId="0" borderId="11" xfId="19222" applyNumberFormat="1" applyFont="1" applyBorder="1" applyAlignment="1">
      <alignment horizontal="center" wrapText="1"/>
    </xf>
    <xf numFmtId="174" fontId="161" fillId="0" borderId="47" xfId="19222" applyNumberFormat="1" applyFont="1" applyBorder="1" applyAlignment="1">
      <alignment horizontal="center" wrapText="1"/>
    </xf>
    <xf numFmtId="174" fontId="161" fillId="0" borderId="21" xfId="19222" applyNumberFormat="1" applyFont="1" applyBorder="1" applyAlignment="1">
      <alignment horizontal="center" wrapText="1"/>
    </xf>
    <xf numFmtId="10" fontId="161" fillId="0" borderId="46" xfId="19222" applyNumberFormat="1" applyFont="1" applyBorder="1" applyAlignment="1">
      <alignment horizontal="center" wrapText="1"/>
    </xf>
    <xf numFmtId="10" fontId="161" fillId="0" borderId="21" xfId="19222" applyNumberFormat="1" applyFont="1" applyBorder="1" applyAlignment="1">
      <alignment horizontal="center" wrapText="1"/>
    </xf>
    <xf numFmtId="10" fontId="161" fillId="0" borderId="11" xfId="19222" applyNumberFormat="1" applyFont="1" applyBorder="1" applyAlignment="1">
      <alignment horizontal="center" wrapText="1"/>
    </xf>
    <xf numFmtId="10" fontId="161" fillId="0" borderId="47" xfId="19222" applyNumberFormat="1" applyFont="1" applyBorder="1" applyAlignment="1">
      <alignment horizontal="center" wrapText="1"/>
    </xf>
    <xf numFmtId="174" fontId="161" fillId="0" borderId="11" xfId="19222" applyNumberFormat="1" applyFont="1" applyFill="1" applyBorder="1" applyAlignment="1">
      <alignment horizontal="center" wrapText="1"/>
    </xf>
    <xf numFmtId="174" fontId="161" fillId="0" borderId="47" xfId="19222" applyNumberFormat="1" applyFont="1" applyFill="1" applyBorder="1" applyAlignment="1">
      <alignment horizontal="center" wrapText="1"/>
    </xf>
    <xf numFmtId="10" fontId="161" fillId="0" borderId="11" xfId="19222" applyNumberFormat="1" applyFont="1" applyFill="1" applyBorder="1" applyAlignment="1">
      <alignment horizontal="center" wrapText="1"/>
    </xf>
    <xf numFmtId="10" fontId="161" fillId="0" borderId="47" xfId="19222" applyNumberFormat="1" applyFont="1" applyFill="1" applyBorder="1" applyAlignment="1">
      <alignment horizontal="center" wrapText="1"/>
    </xf>
    <xf numFmtId="0" fontId="156" fillId="0" borderId="11" xfId="19221" applyFont="1" applyBorder="1" applyAlignment="1">
      <alignment horizontal="center" wrapText="1"/>
    </xf>
    <xf numFmtId="10" fontId="156" fillId="0" borderId="11" xfId="19221" applyNumberFormat="1" applyFont="1" applyBorder="1" applyAlignment="1">
      <alignment horizontal="center" wrapText="1"/>
    </xf>
    <xf numFmtId="14" fontId="155" fillId="35" borderId="71" xfId="19221" applyNumberFormat="1" applyFont="1" applyFill="1" applyBorder="1" applyAlignment="1">
      <alignment horizontal="center" vertical="center" wrapText="1"/>
    </xf>
    <xf numFmtId="174" fontId="155" fillId="35" borderId="66" xfId="19221" applyNumberFormat="1" applyFont="1" applyFill="1" applyBorder="1" applyAlignment="1">
      <alignment horizontal="center" vertical="center" wrapText="1"/>
    </xf>
    <xf numFmtId="14" fontId="155" fillId="35" borderId="65" xfId="19221" applyNumberFormat="1" applyFont="1" applyFill="1" applyBorder="1" applyAlignment="1">
      <alignment horizontal="center" vertical="center" wrapText="1"/>
    </xf>
    <xf numFmtId="174" fontId="155" fillId="35" borderId="37" xfId="19221" applyNumberFormat="1" applyFont="1" applyFill="1" applyBorder="1" applyAlignment="1">
      <alignment horizontal="center" vertical="center" wrapText="1"/>
    </xf>
    <xf numFmtId="174" fontId="155" fillId="35" borderId="60" xfId="19221" applyNumberFormat="1" applyFont="1" applyFill="1" applyBorder="1" applyAlignment="1">
      <alignment horizontal="center" vertical="center" wrapText="1"/>
    </xf>
    <xf numFmtId="3" fontId="155" fillId="35" borderId="84" xfId="19221" applyNumberFormat="1" applyFont="1" applyFill="1" applyBorder="1" applyAlignment="1">
      <alignment horizontal="center" vertical="center" wrapText="1"/>
    </xf>
    <xf numFmtId="3" fontId="155" fillId="35" borderId="97" xfId="19221" applyNumberFormat="1" applyFont="1" applyFill="1" applyBorder="1" applyAlignment="1">
      <alignment horizontal="center" vertical="center" wrapText="1"/>
    </xf>
    <xf numFmtId="0" fontId="156" fillId="35" borderId="85" xfId="19221" applyFont="1" applyFill="1" applyBorder="1" applyAlignment="1">
      <alignment wrapText="1"/>
    </xf>
    <xf numFmtId="0" fontId="156" fillId="35" borderId="86" xfId="19221" applyFont="1" applyFill="1" applyBorder="1" applyAlignment="1">
      <alignment wrapText="1"/>
    </xf>
    <xf numFmtId="174" fontId="156" fillId="0" borderId="0" xfId="19221" applyNumberFormat="1" applyFont="1" applyAlignment="1">
      <alignment horizontal="center" wrapText="1"/>
    </xf>
    <xf numFmtId="0" fontId="156" fillId="0" borderId="0" xfId="19221" applyFont="1" applyAlignment="1">
      <alignment horizontal="left" wrapText="1"/>
    </xf>
    <xf numFmtId="14" fontId="156" fillId="0" borderId="0" xfId="19221" applyNumberFormat="1" applyFont="1" applyAlignment="1">
      <alignment horizontal="center" vertical="center" wrapText="1"/>
    </xf>
    <xf numFmtId="174" fontId="156" fillId="0" borderId="0" xfId="19221" applyNumberFormat="1" applyFont="1" applyAlignment="1">
      <alignment wrapText="1"/>
    </xf>
    <xf numFmtId="3" fontId="156" fillId="0" borderId="0" xfId="19221" applyNumberFormat="1" applyFont="1" applyAlignment="1">
      <alignment wrapText="1"/>
    </xf>
    <xf numFmtId="3" fontId="156" fillId="0" borderId="0" xfId="19221" applyNumberFormat="1" applyFont="1" applyAlignment="1">
      <alignment horizontal="center" wrapText="1"/>
    </xf>
    <xf numFmtId="175" fontId="178" fillId="25" borderId="27" xfId="10083" applyNumberFormat="1" applyFont="1" applyFill="1" applyBorder="1" applyAlignment="1">
      <alignment horizontal="right" vertical="center"/>
    </xf>
    <xf numFmtId="175" fontId="183" fillId="25" borderId="26" xfId="10083" applyNumberFormat="1" applyFont="1" applyFill="1" applyBorder="1" applyAlignment="1">
      <alignment horizontal="right"/>
    </xf>
    <xf numFmtId="175" fontId="183" fillId="25" borderId="29" xfId="10083" applyNumberFormat="1" applyFont="1" applyFill="1" applyBorder="1" applyAlignment="1">
      <alignment horizontal="right"/>
    </xf>
    <xf numFmtId="175" fontId="177" fillId="25" borderId="29" xfId="10083" applyNumberFormat="1" applyFont="1" applyFill="1" applyBorder="1" applyAlignment="1">
      <alignment horizontal="right"/>
    </xf>
    <xf numFmtId="175" fontId="177" fillId="25" borderId="26" xfId="10083" applyNumberFormat="1" applyFont="1" applyFill="1" applyBorder="1" applyAlignment="1">
      <alignment horizontal="right"/>
    </xf>
    <xf numFmtId="49" fontId="127" fillId="25" borderId="11" xfId="0" applyNumberFormat="1" applyFont="1" applyFill="1" applyBorder="1" applyAlignment="1">
      <alignment horizontal="left" vertical="center"/>
    </xf>
    <xf numFmtId="49" fontId="127" fillId="25" borderId="11" xfId="0" applyNumberFormat="1" applyFont="1" applyFill="1" applyBorder="1" applyAlignment="1">
      <alignment horizontal="center" vertical="center"/>
    </xf>
    <xf numFmtId="0" fontId="43" fillId="0" borderId="16" xfId="0" applyFont="1" applyBorder="1" applyAlignment="1">
      <alignment horizontal="left" vertical="center" wrapText="1"/>
    </xf>
    <xf numFmtId="3" fontId="127" fillId="25" borderId="11" xfId="2862" applyNumberFormat="1" applyFont="1" applyFill="1" applyBorder="1" applyAlignment="1">
      <alignment horizontal="center" vertical="center"/>
    </xf>
    <xf numFmtId="1" fontId="138" fillId="24" borderId="11" xfId="0" applyNumberFormat="1" applyFont="1" applyFill="1" applyBorder="1" applyAlignment="1">
      <alignment horizontal="center" vertical="center"/>
    </xf>
    <xf numFmtId="3" fontId="138" fillId="37" borderId="11" xfId="0" applyNumberFormat="1" applyFont="1" applyFill="1" applyBorder="1" applyAlignment="1">
      <alignment horizontal="center" vertical="center"/>
    </xf>
    <xf numFmtId="4" fontId="138" fillId="37" borderId="11" xfId="0" applyNumberFormat="1" applyFont="1" applyFill="1" applyBorder="1" applyAlignment="1">
      <alignment horizontal="center" vertical="center"/>
    </xf>
    <xf numFmtId="0" fontId="138" fillId="24" borderId="11" xfId="0" applyFont="1" applyFill="1" applyBorder="1" applyAlignment="1">
      <alignment horizontal="left" vertical="center" wrapText="1"/>
    </xf>
    <xf numFmtId="49" fontId="212" fillId="25" borderId="0" xfId="0" applyNumberFormat="1" applyFont="1" applyFill="1" applyAlignment="1">
      <alignment horizontal="left" vertical="center"/>
    </xf>
    <xf numFmtId="49" fontId="164" fillId="25" borderId="32" xfId="0" applyNumberFormat="1" applyFont="1" applyFill="1" applyBorder="1" applyAlignment="1">
      <alignment horizontal="left" vertical="top" wrapText="1"/>
    </xf>
    <xf numFmtId="200" fontId="164" fillId="25" borderId="32" xfId="0" applyNumberFormat="1" applyFont="1" applyFill="1" applyBorder="1" applyAlignment="1">
      <alignment horizontal="right" vertical="top"/>
    </xf>
    <xf numFmtId="49" fontId="164" fillId="25" borderId="36" xfId="0" applyNumberFormat="1" applyFont="1" applyFill="1" applyBorder="1" applyAlignment="1">
      <alignment horizontal="left" vertical="top" wrapText="1"/>
    </xf>
    <xf numFmtId="49" fontId="162" fillId="25" borderId="33" xfId="0" applyNumberFormat="1" applyFont="1" applyFill="1" applyBorder="1" applyAlignment="1">
      <alignment horizontal="left" vertical="top" wrapText="1"/>
    </xf>
    <xf numFmtId="200" fontId="162" fillId="25" borderId="33" xfId="0" applyNumberFormat="1" applyFont="1" applyFill="1" applyBorder="1" applyAlignment="1">
      <alignment horizontal="right" vertical="top"/>
    </xf>
    <xf numFmtId="49" fontId="170" fillId="25" borderId="33" xfId="0" applyNumberFormat="1" applyFont="1" applyFill="1" applyBorder="1" applyAlignment="1">
      <alignment horizontal="left" vertical="top" wrapText="1"/>
    </xf>
    <xf numFmtId="200" fontId="170" fillId="25" borderId="33" xfId="0" applyNumberFormat="1" applyFont="1" applyFill="1" applyBorder="1" applyAlignment="1">
      <alignment horizontal="right" vertical="top"/>
    </xf>
    <xf numFmtId="49" fontId="164" fillId="25" borderId="33" xfId="0" applyNumberFormat="1" applyFont="1" applyFill="1" applyBorder="1" applyAlignment="1">
      <alignment horizontal="left" vertical="top" wrapText="1"/>
    </xf>
    <xf numFmtId="200" fontId="164" fillId="25" borderId="33" xfId="0" applyNumberFormat="1" applyFont="1" applyFill="1" applyBorder="1" applyAlignment="1">
      <alignment horizontal="right" vertical="top"/>
    </xf>
    <xf numFmtId="49" fontId="164" fillId="25" borderId="34" xfId="0" applyNumberFormat="1" applyFont="1" applyFill="1" applyBorder="1" applyAlignment="1">
      <alignment horizontal="left" vertical="top" wrapText="1"/>
    </xf>
    <xf numFmtId="200" fontId="164" fillId="25" borderId="34" xfId="0" applyNumberFormat="1" applyFont="1" applyFill="1" applyBorder="1" applyAlignment="1">
      <alignment horizontal="right" vertical="top"/>
    </xf>
    <xf numFmtId="49" fontId="164" fillId="25" borderId="35" xfId="0" applyNumberFormat="1" applyFont="1" applyFill="1" applyBorder="1" applyAlignment="1">
      <alignment horizontal="left" vertical="top" wrapText="1"/>
    </xf>
    <xf numFmtId="0" fontId="163" fillId="25" borderId="0" xfId="10083" applyFont="1" applyFill="1" applyAlignment="1">
      <alignment horizontal="left"/>
    </xf>
    <xf numFmtId="49" fontId="162" fillId="25" borderId="28" xfId="10083" applyNumberFormat="1" applyFont="1" applyFill="1" applyBorder="1" applyAlignment="1">
      <alignment horizontal="center" vertical="center"/>
    </xf>
    <xf numFmtId="0" fontId="162" fillId="25" borderId="28" xfId="10083" applyFont="1" applyFill="1" applyBorder="1" applyAlignment="1">
      <alignment horizontal="center" vertical="center" wrapText="1"/>
    </xf>
    <xf numFmtId="49" fontId="164" fillId="25" borderId="32" xfId="10083" applyNumberFormat="1" applyFont="1" applyFill="1" applyBorder="1" applyAlignment="1">
      <alignment horizontal="left" vertical="top" wrapText="1"/>
    </xf>
    <xf numFmtId="3" fontId="162" fillId="25" borderId="32" xfId="10083" applyNumberFormat="1" applyFont="1" applyFill="1" applyBorder="1" applyAlignment="1">
      <alignment horizontal="right" vertical="top"/>
    </xf>
    <xf numFmtId="49" fontId="162" fillId="25" borderId="33" xfId="10083" applyNumberFormat="1" applyFont="1" applyFill="1" applyBorder="1" applyAlignment="1">
      <alignment horizontal="left" vertical="top" wrapText="1"/>
    </xf>
    <xf numFmtId="3" fontId="162" fillId="25" borderId="33" xfId="10083" applyNumberFormat="1" applyFont="1" applyFill="1" applyBorder="1" applyAlignment="1">
      <alignment horizontal="right" vertical="top"/>
    </xf>
    <xf numFmtId="49" fontId="164" fillId="25" borderId="33" xfId="10083" applyNumberFormat="1" applyFont="1" applyFill="1" applyBorder="1" applyAlignment="1">
      <alignment horizontal="left" vertical="top" wrapText="1"/>
    </xf>
    <xf numFmtId="49" fontId="164" fillId="25" borderId="34" xfId="10083" applyNumberFormat="1" applyFont="1" applyFill="1" applyBorder="1" applyAlignment="1">
      <alignment horizontal="left" vertical="top" wrapText="1"/>
    </xf>
    <xf numFmtId="3" fontId="162" fillId="25" borderId="35" xfId="10083" applyNumberFormat="1" applyFont="1" applyFill="1" applyBorder="1" applyAlignment="1">
      <alignment horizontal="right" vertical="top"/>
    </xf>
    <xf numFmtId="49" fontId="164" fillId="25" borderId="35" xfId="10083" applyNumberFormat="1" applyFont="1" applyFill="1" applyBorder="1" applyAlignment="1">
      <alignment horizontal="left" vertical="top" wrapText="1"/>
    </xf>
    <xf numFmtId="49" fontId="166" fillId="25" borderId="0" xfId="10083" applyNumberFormat="1" applyFont="1" applyFill="1" applyAlignment="1">
      <alignment horizontal="left" vertical="center"/>
    </xf>
    <xf numFmtId="49" fontId="166" fillId="25" borderId="0" xfId="10083" applyNumberFormat="1" applyFont="1" applyFill="1" applyAlignment="1">
      <alignment horizontal="right" vertical="center"/>
    </xf>
    <xf numFmtId="0" fontId="37" fillId="0" borderId="0" xfId="0" applyNumberFormat="1" applyFont="1" applyFill="1" applyBorder="1" applyAlignment="1" applyProtection="1">
      <alignment horizontal="left" vertical="top" wrapText="1"/>
      <protection locked="0"/>
    </xf>
    <xf numFmtId="0" fontId="44" fillId="0" borderId="0" xfId="0" applyFont="1" applyAlignment="1">
      <alignment horizontal="center"/>
    </xf>
    <xf numFmtId="0" fontId="37" fillId="0" borderId="0" xfId="0" applyFont="1" applyAlignment="1">
      <alignment horizontal="left" vertical="top" wrapText="1"/>
    </xf>
    <xf numFmtId="49" fontId="162" fillId="25" borderId="0" xfId="0" applyNumberFormat="1" applyFont="1" applyFill="1" applyAlignment="1">
      <alignment horizontal="left"/>
    </xf>
    <xf numFmtId="49" fontId="164" fillId="25" borderId="0" xfId="0" applyNumberFormat="1" applyFont="1" applyFill="1" applyAlignment="1">
      <alignment horizontal="left"/>
    </xf>
    <xf numFmtId="49" fontId="165" fillId="25" borderId="0" xfId="0" applyNumberFormat="1" applyFont="1" applyFill="1" applyAlignment="1">
      <alignment horizontal="left" vertical="center" wrapText="1"/>
    </xf>
    <xf numFmtId="49" fontId="166" fillId="25" borderId="27" xfId="10083" applyNumberFormat="1" applyFont="1" applyFill="1" applyBorder="1" applyAlignment="1">
      <alignment horizontal="center" vertical="center"/>
    </xf>
    <xf numFmtId="49" fontId="162" fillId="25" borderId="0" xfId="0" applyNumberFormat="1" applyFont="1" applyFill="1" applyAlignment="1">
      <alignment horizontal="right"/>
    </xf>
    <xf numFmtId="49" fontId="164" fillId="25" borderId="0" xfId="0" applyNumberFormat="1" applyFont="1" applyFill="1" applyAlignment="1">
      <alignment horizontal="right" vertical="center"/>
    </xf>
    <xf numFmtId="49" fontId="166" fillId="25" borderId="27" xfId="10083" applyNumberFormat="1" applyFont="1" applyFill="1" applyBorder="1" applyAlignment="1">
      <alignment horizontal="center" vertical="center" wrapText="1"/>
    </xf>
    <xf numFmtId="49" fontId="171" fillId="25" borderId="0" xfId="0" applyNumberFormat="1" applyFont="1" applyFill="1" applyAlignment="1">
      <alignment horizontal="center" vertical="center"/>
    </xf>
    <xf numFmtId="49" fontId="166" fillId="25" borderId="54" xfId="10083" applyNumberFormat="1" applyFont="1" applyFill="1" applyBorder="1" applyAlignment="1">
      <alignment horizontal="center" vertical="center" wrapText="1"/>
    </xf>
    <xf numFmtId="49" fontId="162" fillId="25" borderId="0" xfId="0" applyNumberFormat="1" applyFont="1" applyFill="1" applyAlignment="1">
      <alignment horizontal="left" vertical="center"/>
    </xf>
    <xf numFmtId="49" fontId="164" fillId="25" borderId="0" xfId="0" applyNumberFormat="1" applyFont="1" applyFill="1" applyAlignment="1">
      <alignment horizontal="left" vertical="center"/>
    </xf>
    <xf numFmtId="49" fontId="162" fillId="25" borderId="0" xfId="0" applyNumberFormat="1" applyFont="1" applyFill="1" applyAlignment="1">
      <alignment horizontal="right" vertical="center"/>
    </xf>
    <xf numFmtId="49" fontId="165" fillId="25" borderId="0" xfId="0" applyNumberFormat="1" applyFont="1" applyFill="1" applyAlignment="1">
      <alignment horizontal="right" vertical="center" wrapText="1"/>
    </xf>
    <xf numFmtId="0" fontId="172" fillId="25" borderId="0" xfId="0" applyFont="1" applyFill="1" applyAlignment="1">
      <alignment horizontal="center" vertical="center" wrapText="1"/>
    </xf>
    <xf numFmtId="49" fontId="173" fillId="25" borderId="0" xfId="0" applyNumberFormat="1" applyFont="1" applyFill="1" applyAlignment="1">
      <alignment horizontal="left"/>
    </xf>
    <xf numFmtId="49" fontId="174" fillId="25" borderId="0" xfId="0" applyNumberFormat="1" applyFont="1" applyFill="1" applyAlignment="1">
      <alignment horizontal="left"/>
    </xf>
    <xf numFmtId="49" fontId="175" fillId="25" borderId="0" xfId="0" applyNumberFormat="1" applyFont="1" applyFill="1" applyAlignment="1">
      <alignment horizontal="left"/>
    </xf>
    <xf numFmtId="49" fontId="173" fillId="25" borderId="0" xfId="0" applyNumberFormat="1" applyFont="1" applyFill="1" applyAlignment="1">
      <alignment horizontal="right"/>
    </xf>
    <xf numFmtId="49" fontId="174" fillId="25" borderId="0" xfId="0" applyNumberFormat="1" applyFont="1" applyFill="1" applyAlignment="1">
      <alignment horizontal="right"/>
    </xf>
    <xf numFmtId="49" fontId="176" fillId="25" borderId="0" xfId="0" applyNumberFormat="1" applyFont="1" applyFill="1" applyAlignment="1">
      <alignment horizontal="right" vertical="center"/>
    </xf>
    <xf numFmtId="49" fontId="176" fillId="25" borderId="0" xfId="0" applyNumberFormat="1" applyFont="1" applyFill="1" applyAlignment="1">
      <alignment horizontal="left" vertical="center"/>
    </xf>
    <xf numFmtId="49" fontId="174" fillId="25" borderId="0" xfId="0" applyNumberFormat="1" applyFont="1" applyFill="1" applyAlignment="1">
      <alignment horizontal="left" vertical="center"/>
    </xf>
    <xf numFmtId="49" fontId="174" fillId="25" borderId="0" xfId="0" applyNumberFormat="1" applyFont="1" applyFill="1" applyAlignment="1">
      <alignment horizontal="right" vertical="center"/>
    </xf>
    <xf numFmtId="49" fontId="177" fillId="25" borderId="27" xfId="10083" applyNumberFormat="1" applyFont="1" applyFill="1" applyBorder="1" applyAlignment="1">
      <alignment horizontal="center" vertical="center" wrapText="1"/>
    </xf>
    <xf numFmtId="49" fontId="177" fillId="25" borderId="27" xfId="10083" applyNumberFormat="1" applyFont="1" applyFill="1" applyBorder="1" applyAlignment="1">
      <alignment horizontal="center" vertical="center"/>
    </xf>
    <xf numFmtId="0" fontId="177" fillId="25" borderId="27" xfId="10083" applyFont="1" applyFill="1" applyBorder="1" applyAlignment="1">
      <alignment horizontal="center" vertical="center" wrapText="1"/>
    </xf>
    <xf numFmtId="49" fontId="173" fillId="25" borderId="0" xfId="0" applyNumberFormat="1" applyFont="1" applyFill="1" applyAlignment="1">
      <alignment horizontal="left" vertical="center"/>
    </xf>
    <xf numFmtId="49" fontId="131" fillId="25" borderId="0" xfId="0" applyNumberFormat="1" applyFont="1" applyFill="1" applyAlignment="1">
      <alignment horizontal="right" vertical="center"/>
    </xf>
    <xf numFmtId="49" fontId="210" fillId="25" borderId="24" xfId="0" applyNumberFormat="1" applyFont="1" applyFill="1" applyBorder="1" applyAlignment="1">
      <alignment horizontal="left" vertical="center" wrapText="1"/>
    </xf>
    <xf numFmtId="49" fontId="208" fillId="25" borderId="24" xfId="0" applyNumberFormat="1" applyFont="1" applyFill="1" applyBorder="1" applyAlignment="1">
      <alignment horizontal="left" vertical="center" wrapText="1"/>
    </xf>
    <xf numFmtId="0" fontId="182" fillId="25" borderId="0" xfId="0" applyFont="1" applyFill="1" applyAlignment="1">
      <alignment horizontal="left" wrapText="1"/>
    </xf>
    <xf numFmtId="0" fontId="182" fillId="25" borderId="0" xfId="0" applyFont="1" applyFill="1" applyAlignment="1">
      <alignment horizontal="right" wrapText="1"/>
    </xf>
    <xf numFmtId="49" fontId="206" fillId="25" borderId="24" xfId="0" applyNumberFormat="1" applyFont="1" applyFill="1" applyBorder="1" applyAlignment="1">
      <alignment horizontal="left" vertical="center"/>
    </xf>
    <xf numFmtId="49" fontId="206" fillId="25" borderId="27" xfId="0" applyNumberFormat="1" applyFont="1" applyFill="1" applyBorder="1" applyAlignment="1">
      <alignment horizontal="center" vertical="center"/>
    </xf>
    <xf numFmtId="49" fontId="206" fillId="25" borderId="24" xfId="0" applyNumberFormat="1" applyFont="1" applyFill="1" applyBorder="1" applyAlignment="1">
      <alignment horizontal="left" vertical="center" wrapText="1"/>
    </xf>
    <xf numFmtId="49" fontId="210" fillId="25" borderId="25" xfId="0" applyNumberFormat="1" applyFont="1" applyFill="1" applyBorder="1" applyAlignment="1">
      <alignment horizontal="left" vertical="center" wrapText="1"/>
    </xf>
    <xf numFmtId="49" fontId="132" fillId="25" borderId="0" xfId="0" applyNumberFormat="1" applyFont="1" applyFill="1" applyAlignment="1">
      <alignment horizontal="center" vertical="center"/>
    </xf>
    <xf numFmtId="49" fontId="166" fillId="25" borderId="27" xfId="0" applyNumberFormat="1" applyFont="1" applyFill="1" applyBorder="1" applyAlignment="1">
      <alignment horizontal="center" vertical="center"/>
    </xf>
    <xf numFmtId="49" fontId="166" fillId="25" borderId="27" xfId="0" applyNumberFormat="1" applyFont="1" applyFill="1" applyBorder="1" applyAlignment="1">
      <alignment horizontal="center" vertical="center" wrapText="1"/>
    </xf>
    <xf numFmtId="49" fontId="166" fillId="25" borderId="54" xfId="0" applyNumberFormat="1" applyFont="1" applyFill="1" applyBorder="1" applyAlignment="1">
      <alignment horizontal="center" vertical="center" wrapText="1"/>
    </xf>
    <xf numFmtId="49" fontId="183" fillId="25" borderId="27" xfId="10083" applyNumberFormat="1" applyFont="1" applyFill="1" applyBorder="1" applyAlignment="1">
      <alignment horizontal="center" vertical="center" wrapText="1"/>
    </xf>
    <xf numFmtId="49" fontId="183" fillId="25" borderId="27" xfId="10083" applyNumberFormat="1" applyFont="1" applyFill="1" applyBorder="1" applyAlignment="1">
      <alignment horizontal="center" vertical="center"/>
    </xf>
    <xf numFmtId="49" fontId="162" fillId="25" borderId="0" xfId="10083" applyNumberFormat="1" applyFont="1" applyFill="1" applyAlignment="1">
      <alignment horizontal="left" vertical="center"/>
    </xf>
    <xf numFmtId="49" fontId="164" fillId="25" borderId="0" xfId="10083" applyNumberFormat="1" applyFont="1" applyFill="1" applyAlignment="1">
      <alignment horizontal="left" vertical="center"/>
    </xf>
    <xf numFmtId="49" fontId="165" fillId="25" borderId="0" xfId="10083" applyNumberFormat="1" applyFont="1" applyFill="1" applyAlignment="1">
      <alignment horizontal="left" vertical="center" wrapText="1"/>
    </xf>
    <xf numFmtId="49" fontId="162" fillId="25" borderId="0" xfId="10083" applyNumberFormat="1" applyFont="1" applyFill="1" applyAlignment="1">
      <alignment horizontal="right" vertical="center"/>
    </xf>
    <xf numFmtId="49" fontId="164" fillId="25" borderId="0" xfId="10083" applyNumberFormat="1" applyFont="1" applyFill="1" applyAlignment="1">
      <alignment horizontal="right" vertical="center"/>
    </xf>
    <xf numFmtId="49" fontId="165" fillId="25" borderId="0" xfId="10083" applyNumberFormat="1" applyFont="1" applyFill="1" applyAlignment="1">
      <alignment horizontal="right" vertical="center" wrapText="1"/>
    </xf>
    <xf numFmtId="49" fontId="183" fillId="25" borderId="27" xfId="0" applyNumberFormat="1" applyFont="1" applyFill="1" applyBorder="1" applyAlignment="1">
      <alignment horizontal="center" vertical="center"/>
    </xf>
    <xf numFmtId="49" fontId="183" fillId="25" borderId="27" xfId="0" applyNumberFormat="1" applyFont="1" applyFill="1" applyBorder="1" applyAlignment="1">
      <alignment horizontal="center" vertical="center" wrapText="1"/>
    </xf>
    <xf numFmtId="49" fontId="195" fillId="25" borderId="0" xfId="0" applyNumberFormat="1" applyFont="1" applyFill="1" applyAlignment="1">
      <alignment horizontal="center" vertical="center"/>
    </xf>
    <xf numFmtId="49" fontId="192" fillId="25" borderId="0" xfId="0" applyNumberFormat="1" applyFont="1" applyFill="1" applyAlignment="1">
      <alignment horizontal="left" vertical="center"/>
    </xf>
    <xf numFmtId="0" fontId="195" fillId="25" borderId="0" xfId="0" applyFont="1" applyFill="1" applyAlignment="1">
      <alignment horizontal="center" vertical="center"/>
    </xf>
    <xf numFmtId="0" fontId="190" fillId="25" borderId="0" xfId="0" applyFont="1" applyFill="1" applyAlignment="1">
      <alignment horizontal="center" vertical="center" wrapText="1"/>
    </xf>
    <xf numFmtId="49" fontId="189" fillId="25" borderId="0" xfId="0" applyNumberFormat="1" applyFont="1" applyFill="1" applyAlignment="1">
      <alignment horizontal="left" vertical="center" wrapText="1"/>
    </xf>
    <xf numFmtId="49" fontId="175" fillId="25" borderId="49" xfId="10083" applyNumberFormat="1" applyFont="1" applyFill="1" applyBorder="1" applyAlignment="1">
      <alignment horizontal="center" vertical="center" wrapText="1"/>
    </xf>
    <xf numFmtId="49" fontId="175" fillId="25" borderId="77" xfId="0" applyNumberFormat="1" applyFont="1" applyFill="1" applyBorder="1" applyAlignment="1">
      <alignment horizontal="left"/>
    </xf>
    <xf numFmtId="49" fontId="175" fillId="25" borderId="80" xfId="0" applyNumberFormat="1" applyFont="1" applyFill="1" applyBorder="1" applyAlignment="1">
      <alignment horizontal="left"/>
    </xf>
    <xf numFmtId="49" fontId="175" fillId="25" borderId="78" xfId="0" applyNumberFormat="1" applyFont="1" applyFill="1" applyBorder="1" applyAlignment="1">
      <alignment horizontal="left"/>
    </xf>
    <xf numFmtId="0" fontId="175" fillId="25" borderId="79" xfId="0" applyFont="1" applyFill="1" applyBorder="1" applyAlignment="1">
      <alignment horizontal="left" wrapText="1"/>
    </xf>
    <xf numFmtId="49" fontId="175" fillId="25" borderId="77" xfId="0" applyNumberFormat="1" applyFont="1" applyFill="1" applyBorder="1" applyAlignment="1">
      <alignment horizontal="right"/>
    </xf>
    <xf numFmtId="49" fontId="175" fillId="25" borderId="78" xfId="0" applyNumberFormat="1" applyFont="1" applyFill="1" applyBorder="1" applyAlignment="1">
      <alignment horizontal="right"/>
    </xf>
    <xf numFmtId="0" fontId="175" fillId="25" borderId="79" xfId="0" applyFont="1" applyFill="1" applyBorder="1" applyAlignment="1">
      <alignment horizontal="right" wrapText="1"/>
    </xf>
    <xf numFmtId="0" fontId="40" fillId="0" borderId="0" xfId="0" applyFont="1" applyAlignment="1">
      <alignment horizontal="center" vertical="center" wrapText="1"/>
    </xf>
    <xf numFmtId="175" fontId="37" fillId="0" borderId="12" xfId="0" applyNumberFormat="1" applyFont="1" applyBorder="1" applyAlignment="1">
      <alignment horizontal="center" vertical="center" wrapText="1"/>
    </xf>
    <xf numFmtId="175" fontId="37" fillId="0" borderId="15" xfId="0" applyNumberFormat="1" applyFont="1" applyBorder="1" applyAlignment="1">
      <alignment horizontal="center" vertical="center" wrapText="1"/>
    </xf>
    <xf numFmtId="0" fontId="37" fillId="0" borderId="22" xfId="0" applyFont="1" applyFill="1" applyBorder="1" applyAlignment="1">
      <alignment horizontal="center" vertical="center" wrapText="1"/>
    </xf>
    <xf numFmtId="0" fontId="37" fillId="0" borderId="21" xfId="0" applyFont="1" applyFill="1" applyBorder="1" applyAlignment="1">
      <alignment horizontal="center" vertical="center" wrapText="1"/>
    </xf>
    <xf numFmtId="0" fontId="37" fillId="0" borderId="12" xfId="0" applyFont="1" applyBorder="1" applyAlignment="1">
      <alignment horizontal="center" vertical="center" wrapText="1"/>
    </xf>
    <xf numFmtId="0" fontId="37" fillId="0" borderId="15" xfId="0" applyFont="1" applyBorder="1" applyAlignment="1">
      <alignment horizontal="center" vertical="center" wrapText="1"/>
    </xf>
    <xf numFmtId="175" fontId="40" fillId="0" borderId="12" xfId="0" applyNumberFormat="1" applyFont="1" applyBorder="1" applyAlignment="1">
      <alignment horizontal="center" vertical="center" wrapText="1"/>
    </xf>
    <xf numFmtId="175" fontId="40" fillId="0" borderId="15" xfId="0" applyNumberFormat="1" applyFont="1" applyBorder="1" applyAlignment="1">
      <alignment horizontal="center" vertical="center" wrapText="1"/>
    </xf>
    <xf numFmtId="0" fontId="165" fillId="25" borderId="0" xfId="0" applyFont="1" applyFill="1" applyAlignment="1">
      <alignment horizontal="center" vertical="center" wrapText="1"/>
    </xf>
    <xf numFmtId="0" fontId="55" fillId="0" borderId="0" xfId="0" applyFont="1" applyBorder="1" applyAlignment="1">
      <alignment horizontal="center" vertical="center" wrapText="1"/>
    </xf>
    <xf numFmtId="0" fontId="135" fillId="0" borderId="23" xfId="0" applyFont="1" applyBorder="1" applyAlignment="1">
      <alignment horizontal="left" vertical="center" wrapText="1"/>
    </xf>
    <xf numFmtId="0" fontId="58" fillId="0" borderId="0" xfId="0" applyFont="1" applyFill="1" applyAlignment="1">
      <alignment horizontal="center" vertical="center"/>
    </xf>
    <xf numFmtId="0" fontId="57" fillId="0" borderId="12" xfId="0" applyFont="1" applyBorder="1" applyAlignment="1">
      <alignment horizontal="center" vertical="center"/>
    </xf>
    <xf numFmtId="0" fontId="57" fillId="0" borderId="10" xfId="0" applyFont="1" applyBorder="1" applyAlignment="1">
      <alignment horizontal="center" vertical="center"/>
    </xf>
    <xf numFmtId="0" fontId="57" fillId="0" borderId="18" xfId="0" applyFont="1" applyBorder="1" applyAlignment="1">
      <alignment horizontal="center" vertical="center"/>
    </xf>
    <xf numFmtId="0" fontId="57" fillId="0" borderId="23" xfId="0" applyFont="1" applyBorder="1" applyAlignment="1">
      <alignment horizontal="center" vertical="center"/>
    </xf>
    <xf numFmtId="0" fontId="57" fillId="0" borderId="13" xfId="0" applyFont="1" applyBorder="1" applyAlignment="1">
      <alignment horizontal="center" vertical="center"/>
    </xf>
    <xf numFmtId="0" fontId="57" fillId="0" borderId="17" xfId="0" applyFont="1" applyBorder="1" applyAlignment="1">
      <alignment horizontal="center" vertical="center"/>
    </xf>
    <xf numFmtId="0" fontId="57" fillId="0" borderId="0" xfId="0" applyFont="1" applyBorder="1" applyAlignment="1">
      <alignment horizontal="center" vertical="center"/>
    </xf>
    <xf numFmtId="0" fontId="57" fillId="0" borderId="14" xfId="0" applyFont="1" applyBorder="1" applyAlignment="1">
      <alignment horizontal="center" vertical="center"/>
    </xf>
    <xf numFmtId="0" fontId="57" fillId="0" borderId="19" xfId="0" applyFont="1" applyBorder="1" applyAlignment="1">
      <alignment horizontal="center" vertical="center"/>
    </xf>
    <xf numFmtId="0" fontId="57" fillId="0" borderId="20" xfId="0" applyFont="1" applyBorder="1" applyAlignment="1">
      <alignment horizontal="center" vertical="center"/>
    </xf>
    <xf numFmtId="0" fontId="57" fillId="0" borderId="16" xfId="0" applyFont="1" applyBorder="1" applyAlignment="1">
      <alignment horizontal="center" vertical="center"/>
    </xf>
    <xf numFmtId="0" fontId="0" fillId="0" borderId="0" xfId="0" applyBorder="1" applyAlignment="1">
      <alignment horizontal="center" vertical="center"/>
    </xf>
    <xf numFmtId="0" fontId="57" fillId="0" borderId="15" xfId="0" applyFont="1" applyBorder="1" applyAlignment="1">
      <alignment horizontal="center" vertical="center"/>
    </xf>
    <xf numFmtId="0" fontId="46" fillId="0" borderId="0" xfId="0" applyFont="1" applyAlignment="1">
      <alignment horizontal="left"/>
    </xf>
    <xf numFmtId="0" fontId="37" fillId="0" borderId="18" xfId="0" applyFont="1" applyFill="1" applyBorder="1" applyAlignment="1">
      <alignment horizontal="center" vertical="center"/>
    </xf>
    <xf numFmtId="0" fontId="37" fillId="0" borderId="13" xfId="0" applyFont="1" applyFill="1" applyBorder="1" applyAlignment="1">
      <alignment horizontal="center" vertical="center"/>
    </xf>
    <xf numFmtId="0" fontId="37" fillId="0" borderId="19" xfId="0" applyFont="1" applyFill="1" applyBorder="1" applyAlignment="1">
      <alignment horizontal="center" vertical="center"/>
    </xf>
    <xf numFmtId="0" fontId="37" fillId="0" borderId="16" xfId="0" applyFont="1" applyFill="1" applyBorder="1" applyAlignment="1">
      <alignment horizontal="center" vertical="center"/>
    </xf>
    <xf numFmtId="0" fontId="42" fillId="0" borderId="0" xfId="0" applyFont="1" applyAlignment="1">
      <alignment horizontal="left"/>
    </xf>
    <xf numFmtId="0" fontId="37" fillId="0" borderId="0" xfId="0" applyFont="1" applyAlignment="1">
      <alignment horizontal="left"/>
    </xf>
    <xf numFmtId="0" fontId="46" fillId="0" borderId="0" xfId="0" applyFont="1" applyAlignment="1">
      <alignment horizontal="left" wrapText="1"/>
    </xf>
    <xf numFmtId="0" fontId="37" fillId="0" borderId="12" xfId="0" applyFont="1" applyFill="1" applyBorder="1" applyAlignment="1">
      <alignment horizontal="center" vertical="center"/>
    </xf>
    <xf numFmtId="0" fontId="37" fillId="0" borderId="10" xfId="0" applyFont="1" applyFill="1" applyBorder="1" applyAlignment="1">
      <alignment horizontal="center" vertical="center"/>
    </xf>
    <xf numFmtId="0" fontId="37" fillId="0" borderId="15" xfId="0" applyFont="1" applyFill="1" applyBorder="1" applyAlignment="1">
      <alignment horizontal="center" vertical="center"/>
    </xf>
    <xf numFmtId="0" fontId="37" fillId="0" borderId="18" xfId="0" applyFont="1" applyBorder="1" applyAlignment="1">
      <alignment horizontal="center" vertical="center"/>
    </xf>
    <xf numFmtId="0" fontId="37" fillId="0" borderId="13" xfId="0" applyFont="1" applyBorder="1" applyAlignment="1">
      <alignment horizontal="center" vertical="center"/>
    </xf>
    <xf numFmtId="0" fontId="37" fillId="0" borderId="19" xfId="0" applyFont="1" applyBorder="1" applyAlignment="1">
      <alignment horizontal="center" vertical="center"/>
    </xf>
    <xf numFmtId="0" fontId="37" fillId="0" borderId="16" xfId="0" applyFont="1" applyBorder="1" applyAlignment="1">
      <alignment horizontal="center" vertical="center"/>
    </xf>
    <xf numFmtId="0" fontId="37" fillId="0" borderId="12" xfId="0" applyFont="1" applyFill="1" applyBorder="1" applyAlignment="1">
      <alignment horizontal="center" vertical="center" wrapText="1"/>
    </xf>
    <xf numFmtId="0" fontId="37" fillId="0" borderId="10"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42" fillId="0" borderId="48" xfId="0" applyFont="1" applyBorder="1" applyAlignment="1">
      <alignment horizontal="left" vertical="center"/>
    </xf>
    <xf numFmtId="0" fontId="42" fillId="0" borderId="43" xfId="0" applyFont="1" applyBorder="1" applyAlignment="1">
      <alignment horizontal="left" vertical="center"/>
    </xf>
    <xf numFmtId="0" fontId="33" fillId="0" borderId="48" xfId="0" applyFont="1" applyBorder="1" applyAlignment="1">
      <alignment horizontal="left"/>
    </xf>
    <xf numFmtId="0" fontId="33" fillId="0" borderId="43" xfId="0" applyFont="1" applyBorder="1" applyAlignment="1">
      <alignment horizontal="left"/>
    </xf>
    <xf numFmtId="0" fontId="33" fillId="0" borderId="56" xfId="0" applyFont="1" applyBorder="1" applyAlignment="1">
      <alignment horizontal="left"/>
    </xf>
    <xf numFmtId="0" fontId="155" fillId="32" borderId="67" xfId="19221" applyFont="1" applyFill="1" applyBorder="1" applyAlignment="1">
      <alignment horizontal="center" vertical="center" wrapText="1"/>
    </xf>
    <xf numFmtId="0" fontId="155" fillId="32" borderId="70" xfId="19221" applyFont="1" applyFill="1" applyBorder="1" applyAlignment="1">
      <alignment horizontal="center" vertical="center" wrapText="1"/>
    </xf>
    <xf numFmtId="0" fontId="155" fillId="32" borderId="69" xfId="19221" applyFont="1" applyFill="1" applyBorder="1" applyAlignment="1">
      <alignment horizontal="center" vertical="center" wrapText="1"/>
    </xf>
    <xf numFmtId="0" fontId="158" fillId="33" borderId="60" xfId="19221" applyFont="1" applyFill="1" applyBorder="1" applyAlignment="1">
      <alignment horizontal="center" wrapText="1"/>
    </xf>
    <xf numFmtId="0" fontId="158" fillId="33" borderId="37" xfId="19221" applyFont="1" applyFill="1" applyBorder="1" applyAlignment="1">
      <alignment horizontal="center" wrapText="1"/>
    </xf>
    <xf numFmtId="0" fontId="158" fillId="33" borderId="62" xfId="19221" applyFont="1" applyFill="1" applyBorder="1" applyAlignment="1">
      <alignment horizontal="center" wrapText="1"/>
    </xf>
    <xf numFmtId="0" fontId="158" fillId="33" borderId="63" xfId="19221" applyFont="1" applyFill="1" applyBorder="1" applyAlignment="1">
      <alignment horizontal="center" wrapText="1"/>
    </xf>
    <xf numFmtId="0" fontId="159" fillId="33" borderId="44" xfId="19221" applyFont="1" applyFill="1" applyBorder="1" applyAlignment="1">
      <alignment horizontal="center" wrapText="1"/>
    </xf>
    <xf numFmtId="0" fontId="159" fillId="33" borderId="81" xfId="19221" applyFont="1" applyFill="1" applyBorder="1" applyAlignment="1">
      <alignment horizontal="center" wrapText="1"/>
    </xf>
    <xf numFmtId="0" fontId="159" fillId="33" borderId="68" xfId="19221" applyFont="1" applyFill="1" applyBorder="1" applyAlignment="1">
      <alignment horizontal="center" wrapText="1"/>
    </xf>
    <xf numFmtId="0" fontId="159" fillId="33" borderId="45" xfId="19221" applyFont="1" applyFill="1" applyBorder="1" applyAlignment="1">
      <alignment horizontal="center" wrapText="1"/>
    </xf>
    <xf numFmtId="0" fontId="156" fillId="33" borderId="60" xfId="19221" applyFont="1" applyFill="1" applyBorder="1" applyAlignment="1">
      <alignment horizontal="center" vertical="center" wrapText="1"/>
    </xf>
    <xf numFmtId="0" fontId="156" fillId="33" borderId="37" xfId="19221" applyFont="1" applyFill="1" applyBorder="1" applyAlignment="1">
      <alignment horizontal="center" vertical="center" wrapText="1"/>
    </xf>
    <xf numFmtId="0" fontId="156" fillId="33" borderId="83" xfId="19221" applyFont="1" applyFill="1" applyBorder="1" applyAlignment="1">
      <alignment horizontal="center" vertical="center" wrapText="1"/>
    </xf>
    <xf numFmtId="0" fontId="156" fillId="33" borderId="76" xfId="19221" applyFont="1" applyFill="1" applyBorder="1" applyAlignment="1">
      <alignment horizontal="center" vertical="center" wrapText="1"/>
    </xf>
    <xf numFmtId="0" fontId="156" fillId="33" borderId="96" xfId="19221" applyFont="1" applyFill="1" applyBorder="1" applyAlignment="1">
      <alignment horizontal="center" vertical="center" wrapText="1"/>
    </xf>
    <xf numFmtId="0" fontId="155" fillId="0" borderId="0" xfId="19221" applyFont="1" applyAlignment="1">
      <alignment horizontal="center" wrapText="1"/>
    </xf>
    <xf numFmtId="0" fontId="158" fillId="0" borderId="0" xfId="19221" applyFont="1" applyAlignment="1">
      <alignment horizontal="center" vertical="top" wrapText="1"/>
    </xf>
    <xf numFmtId="0" fontId="157" fillId="0" borderId="0" xfId="19221" applyFont="1" applyAlignment="1">
      <alignment horizontal="center"/>
    </xf>
    <xf numFmtId="49" fontId="212" fillId="25" borderId="0" xfId="0" applyNumberFormat="1" applyFont="1" applyFill="1" applyAlignment="1">
      <alignment horizontal="right" vertical="center"/>
    </xf>
    <xf numFmtId="49" fontId="154" fillId="25" borderId="0" xfId="197" applyNumberFormat="1" applyFont="1" applyFill="1" applyAlignment="1">
      <alignment horizontal="right" vertical="center"/>
    </xf>
    <xf numFmtId="0" fontId="165" fillId="25" borderId="0" xfId="10083" applyFont="1" applyFill="1" applyAlignment="1">
      <alignment horizontal="center" vertical="center" wrapText="1"/>
    </xf>
    <xf numFmtId="0" fontId="40" fillId="0" borderId="0" xfId="1101" applyFont="1" applyAlignment="1">
      <alignment horizontal="center" vertical="center"/>
    </xf>
    <xf numFmtId="0" fontId="44" fillId="0" borderId="0" xfId="0" applyFont="1" applyAlignment="1">
      <alignment horizontal="center" wrapText="1"/>
    </xf>
    <xf numFmtId="0" fontId="40" fillId="0" borderId="22" xfId="0" applyFont="1" applyBorder="1" applyAlignment="1">
      <alignment horizontal="center" vertical="center" wrapText="1"/>
    </xf>
    <xf numFmtId="0" fontId="40" fillId="0" borderId="21" xfId="0" applyFont="1" applyBorder="1" applyAlignment="1">
      <alignment horizontal="center" vertical="center" wrapText="1"/>
    </xf>
    <xf numFmtId="0" fontId="136" fillId="0" borderId="0" xfId="0" applyFont="1" applyAlignment="1">
      <alignment horizontal="center" vertical="center" wrapText="1"/>
    </xf>
    <xf numFmtId="49" fontId="127" fillId="25" borderId="11" xfId="0" applyNumberFormat="1" applyFont="1" applyFill="1" applyBorder="1" applyAlignment="1">
      <alignment horizontal="left" vertical="center"/>
    </xf>
    <xf numFmtId="0" fontId="139" fillId="0" borderId="11" xfId="0" applyFont="1" applyBorder="1" applyAlignment="1">
      <alignment horizontal="center" vertical="center" wrapText="1"/>
    </xf>
    <xf numFmtId="49" fontId="127" fillId="25" borderId="11" xfId="0" applyNumberFormat="1" applyFont="1" applyFill="1" applyBorder="1" applyAlignment="1">
      <alignment horizontal="center" vertical="center"/>
    </xf>
    <xf numFmtId="49" fontId="127" fillId="25" borderId="11" xfId="0" applyNumberFormat="1" applyFont="1" applyFill="1" applyBorder="1" applyAlignment="1">
      <alignment horizontal="center" vertical="center" wrapText="1"/>
    </xf>
  </cellXfs>
  <cellStyles count="19223">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39</xdr:col>
      <xdr:colOff>0</xdr:colOff>
      <xdr:row>3</xdr:row>
      <xdr:rowOff>95250</xdr:rowOff>
    </xdr:from>
    <xdr:to>
      <xdr:col>39</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K42"/>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I10" sqref="I10"/>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9" t="s">
        <v>157</v>
      </c>
      <c r="B1" s="123"/>
      <c r="C1" s="123"/>
      <c r="D1" s="123"/>
      <c r="E1" s="123"/>
      <c r="F1" s="123"/>
      <c r="G1" s="288"/>
      <c r="H1" s="288"/>
      <c r="I1" s="124" t="s">
        <v>158</v>
      </c>
      <c r="J1" s="119"/>
      <c r="K1" s="119"/>
    </row>
    <row r="2" spans="1:11">
      <c r="A2" s="117"/>
      <c r="B2" s="117"/>
      <c r="C2" s="117"/>
      <c r="D2" s="117"/>
      <c r="E2" s="117"/>
      <c r="F2" s="173"/>
      <c r="G2" s="301"/>
      <c r="H2" s="285"/>
      <c r="I2" s="118"/>
      <c r="J2" s="117"/>
      <c r="K2" s="117"/>
    </row>
    <row r="3" spans="1:11" ht="15">
      <c r="A3" s="1253" t="s">
        <v>361</v>
      </c>
      <c r="B3" s="1253"/>
      <c r="C3" s="1253"/>
      <c r="D3" s="1253"/>
      <c r="E3" s="1253"/>
      <c r="F3" s="1253"/>
      <c r="G3" s="1253"/>
      <c r="H3" s="1253"/>
      <c r="I3" s="1253"/>
      <c r="J3" s="117"/>
      <c r="K3" s="117"/>
    </row>
    <row r="4" spans="1:11" ht="15">
      <c r="A4" s="1253" t="s">
        <v>376</v>
      </c>
      <c r="B4" s="1253"/>
      <c r="C4" s="1253"/>
      <c r="D4" s="1253"/>
      <c r="E4" s="1253"/>
      <c r="F4" s="1253"/>
      <c r="G4" s="1253"/>
      <c r="H4" s="1253"/>
      <c r="I4" s="1253"/>
      <c r="J4" s="117"/>
      <c r="K4" s="117"/>
    </row>
    <row r="5" spans="1:11">
      <c r="I5" s="118"/>
    </row>
    <row r="6" spans="1:11" ht="88.5" customHeight="1">
      <c r="A6" s="122" t="s">
        <v>377</v>
      </c>
      <c r="B6" s="122" t="s">
        <v>1576</v>
      </c>
      <c r="C6" s="122" t="s">
        <v>1642</v>
      </c>
      <c r="D6" s="122" t="s">
        <v>1933</v>
      </c>
      <c r="E6" s="122" t="s">
        <v>2808</v>
      </c>
      <c r="F6" s="122" t="s">
        <v>3124</v>
      </c>
      <c r="G6" s="122" t="s">
        <v>3125</v>
      </c>
      <c r="H6" s="229" t="s">
        <v>3378</v>
      </c>
      <c r="I6" s="122" t="s">
        <v>266</v>
      </c>
      <c r="J6" s="117"/>
      <c r="K6" s="117"/>
    </row>
    <row r="7" spans="1:11" s="15" customFormat="1" ht="15">
      <c r="A7" s="125">
        <v>1</v>
      </c>
      <c r="B7" s="125">
        <v>2</v>
      </c>
      <c r="C7" s="125">
        <v>3</v>
      </c>
      <c r="D7" s="125">
        <v>4</v>
      </c>
      <c r="E7" s="125">
        <v>5</v>
      </c>
      <c r="F7" s="125">
        <v>6</v>
      </c>
      <c r="G7" s="125">
        <v>7</v>
      </c>
      <c r="H7" s="125">
        <v>8</v>
      </c>
      <c r="I7" s="125">
        <v>9</v>
      </c>
      <c r="J7" s="121"/>
      <c r="K7" s="120"/>
    </row>
    <row r="8" spans="1:11" ht="45">
      <c r="A8" s="188" t="s">
        <v>1242</v>
      </c>
      <c r="B8" s="337">
        <v>69532.626499999998</v>
      </c>
      <c r="C8" s="337">
        <v>70649</v>
      </c>
      <c r="D8" s="338">
        <v>83951.587</v>
      </c>
      <c r="E8" s="339">
        <v>65487.796999999999</v>
      </c>
      <c r="F8" s="340">
        <v>120561.09639999999</v>
      </c>
      <c r="G8" s="341">
        <v>84962.620999999999</v>
      </c>
      <c r="H8" s="339">
        <v>61361.3</v>
      </c>
      <c r="I8" s="188" t="s">
        <v>3388</v>
      </c>
      <c r="J8" s="117"/>
      <c r="K8" s="117"/>
    </row>
    <row r="9" spans="1:11" ht="28.5">
      <c r="A9" s="190" t="s">
        <v>311</v>
      </c>
      <c r="B9" s="342">
        <v>104.5</v>
      </c>
      <c r="C9" s="342">
        <v>97.5</v>
      </c>
      <c r="D9" s="342">
        <v>103.3</v>
      </c>
      <c r="E9" s="342">
        <v>103</v>
      </c>
      <c r="F9" s="343">
        <v>105.1</v>
      </c>
      <c r="G9" s="344">
        <v>104.1</v>
      </c>
      <c r="H9" s="342">
        <v>106.3</v>
      </c>
      <c r="I9" s="190" t="s">
        <v>170</v>
      </c>
      <c r="J9" s="117"/>
      <c r="K9" s="117"/>
    </row>
    <row r="10" spans="1:11" ht="45">
      <c r="A10" s="191" t="s">
        <v>125</v>
      </c>
      <c r="B10" s="337">
        <v>29380.342000000001</v>
      </c>
      <c r="C10" s="337">
        <v>26743.4</v>
      </c>
      <c r="D10" s="337">
        <v>37047.599999999999</v>
      </c>
      <c r="E10" s="337">
        <v>4157.3999999999996</v>
      </c>
      <c r="F10" s="345">
        <v>46401.716</v>
      </c>
      <c r="G10" s="346">
        <v>50124.86</v>
      </c>
      <c r="H10" s="337">
        <v>34204.1</v>
      </c>
      <c r="I10" s="192" t="s">
        <v>3379</v>
      </c>
      <c r="J10" s="173"/>
      <c r="K10" s="308"/>
    </row>
    <row r="11" spans="1:11" ht="28.5">
      <c r="A11" s="190" t="s">
        <v>1234</v>
      </c>
      <c r="B11" s="347">
        <v>104.1</v>
      </c>
      <c r="C11" s="347">
        <v>99.3</v>
      </c>
      <c r="D11" s="347">
        <v>103.8</v>
      </c>
      <c r="E11" s="342">
        <v>97.2</v>
      </c>
      <c r="F11" s="348">
        <v>104.3</v>
      </c>
      <c r="G11" s="344">
        <v>102.8</v>
      </c>
      <c r="H11" s="342">
        <v>106.9</v>
      </c>
      <c r="I11" s="190" t="s">
        <v>170</v>
      </c>
      <c r="J11" s="117"/>
      <c r="K11" s="117"/>
    </row>
    <row r="12" spans="1:11" ht="30">
      <c r="A12" s="191" t="s">
        <v>1233</v>
      </c>
      <c r="B12" s="337">
        <v>12758.4791813212</v>
      </c>
      <c r="C12" s="337">
        <v>14521.190822991701</v>
      </c>
      <c r="D12" s="337">
        <v>15847.4311455485</v>
      </c>
      <c r="E12" s="349">
        <v>20248.100503050198</v>
      </c>
      <c r="F12" s="350">
        <v>24917.246139964998</v>
      </c>
      <c r="G12" s="346">
        <f>'[46]табл 2 '!C8/1000</f>
        <v>27132.164967562898</v>
      </c>
      <c r="H12" s="337">
        <f>'табл 2 '!C8/1000</f>
        <v>16361.107762495802</v>
      </c>
      <c r="I12" s="189" t="s">
        <v>589</v>
      </c>
      <c r="J12" s="117"/>
      <c r="K12" s="117"/>
    </row>
    <row r="13" spans="1:11">
      <c r="A13" s="190" t="s">
        <v>71</v>
      </c>
      <c r="B13" s="342">
        <v>18.50224080915071</v>
      </c>
      <c r="C13" s="347">
        <v>20.535071255932973</v>
      </c>
      <c r="D13" s="347">
        <f>D12/D8*100</f>
        <v>18.876869052574911</v>
      </c>
      <c r="E13" s="342">
        <f>E12/E8*100</f>
        <v>30.918890893596863</v>
      </c>
      <c r="F13" s="348"/>
      <c r="G13" s="344">
        <f>G12/G8*100</f>
        <v>31.934237254242543</v>
      </c>
      <c r="H13" s="342">
        <f>H12/H8*100</f>
        <v>26.6635611737297</v>
      </c>
      <c r="I13" s="193" t="s">
        <v>72</v>
      </c>
      <c r="J13" s="117"/>
      <c r="K13" s="117"/>
    </row>
    <row r="14" spans="1:11" ht="30">
      <c r="A14" s="191" t="s">
        <v>1235</v>
      </c>
      <c r="B14" s="337">
        <v>13535.5813367589</v>
      </c>
      <c r="C14" s="337">
        <v>16725.0967178885</v>
      </c>
      <c r="D14" s="337">
        <v>17951.8884159763</v>
      </c>
      <c r="E14" s="349">
        <v>21532.543314361501</v>
      </c>
      <c r="F14" s="350">
        <v>26760.0002949759</v>
      </c>
      <c r="G14" s="346">
        <f>'[46]табл 2 '!C18/1000</f>
        <v>30318.236458797801</v>
      </c>
      <c r="H14" s="337">
        <f>'табл 2 '!C18/1000</f>
        <v>17461.8195555118</v>
      </c>
      <c r="I14" s="192" t="s">
        <v>385</v>
      </c>
      <c r="J14" s="117"/>
      <c r="K14" s="151"/>
    </row>
    <row r="15" spans="1:11">
      <c r="A15" s="190" t="s">
        <v>71</v>
      </c>
      <c r="B15" s="342">
        <v>19.629187916943025</v>
      </c>
      <c r="C15" s="347">
        <v>23.651714039899396</v>
      </c>
      <c r="D15" s="347">
        <f>D14/D8*100</f>
        <v>21.383620080911992</v>
      </c>
      <c r="E15" s="342">
        <f>E14/E8*100</f>
        <v>32.880237694301279</v>
      </c>
      <c r="F15" s="348">
        <v>35.421742827793281</v>
      </c>
      <c r="G15" s="344">
        <f>G14/G8*100</f>
        <v>35.684205715355468</v>
      </c>
      <c r="H15" s="342">
        <f>H14/H8*100</f>
        <v>28.457382023379228</v>
      </c>
      <c r="I15" s="193" t="s">
        <v>72</v>
      </c>
      <c r="J15" s="117"/>
      <c r="K15" s="117"/>
    </row>
    <row r="16" spans="1:11" ht="30">
      <c r="A16" s="191" t="s">
        <v>216</v>
      </c>
      <c r="B16" s="337">
        <v>262.88083721708</v>
      </c>
      <c r="C16" s="337">
        <v>261.98101280973998</v>
      </c>
      <c r="D16" s="337">
        <v>267.33754014599998</v>
      </c>
      <c r="E16" s="349">
        <v>592.68034410270002</v>
      </c>
      <c r="F16" s="350">
        <v>466.44174364585001</v>
      </c>
      <c r="G16" s="346">
        <f>'[46]табл 2 '!C34/1000</f>
        <v>198.4085544921</v>
      </c>
      <c r="H16" s="337">
        <f>'табл 3'!F34/1000</f>
        <v>139.28393520874999</v>
      </c>
      <c r="I16" s="192" t="s">
        <v>1232</v>
      </c>
      <c r="J16" s="117"/>
      <c r="K16" s="117"/>
    </row>
    <row r="17" spans="1:11">
      <c r="A17" s="190" t="s">
        <v>71</v>
      </c>
      <c r="B17" s="342">
        <v>0.38122761225510615</v>
      </c>
      <c r="C17" s="347">
        <v>0.37047917290857124</v>
      </c>
      <c r="D17" s="347">
        <f>D16/D8*100</f>
        <v>0.31844250918806333</v>
      </c>
      <c r="E17" s="342">
        <f>E16/E8*100</f>
        <v>0.90502409800515959</v>
      </c>
      <c r="F17" s="348">
        <v>0.61742075132460894</v>
      </c>
      <c r="G17" s="344">
        <f>G16/G8*100</f>
        <v>0.23352452190958184</v>
      </c>
      <c r="H17" s="342">
        <f>H16/H8*100</f>
        <v>0.22698987017672373</v>
      </c>
      <c r="I17" s="193" t="s">
        <v>72</v>
      </c>
    </row>
    <row r="18" spans="1:11" ht="45">
      <c r="A18" s="191" t="s">
        <v>44</v>
      </c>
      <c r="B18" s="337">
        <v>245.32372572150001</v>
      </c>
      <c r="C18" s="337">
        <v>340.26326216006998</v>
      </c>
      <c r="D18" s="337">
        <v>163.01136251599999</v>
      </c>
      <c r="E18" s="349">
        <v>292.00158021805998</v>
      </c>
      <c r="F18" s="350">
        <v>501.90469625404</v>
      </c>
      <c r="G18" s="346">
        <f>'[46]табл 2 '!C37/1000</f>
        <v>201.56180800379002</v>
      </c>
      <c r="H18" s="337">
        <f>'табл 2 '!C37/1000</f>
        <v>285.29756425932999</v>
      </c>
      <c r="I18" s="194" t="s">
        <v>135</v>
      </c>
    </row>
    <row r="19" spans="1:11">
      <c r="A19" s="190" t="s">
        <v>71</v>
      </c>
      <c r="B19" s="342">
        <v>0.35576643461883167</v>
      </c>
      <c r="C19" s="347">
        <v>0.48118163444075501</v>
      </c>
      <c r="D19" s="347">
        <f>D18/D8*100</f>
        <v>0.19417305656890083</v>
      </c>
      <c r="E19" s="342">
        <f>E18/E8*100</f>
        <v>0.44588701039685302</v>
      </c>
      <c r="F19" s="348">
        <v>0.66436243941709261</v>
      </c>
      <c r="G19" s="344">
        <f>G18/G8*100</f>
        <v>0.23723586399693347</v>
      </c>
      <c r="H19" s="342">
        <f>H18/H8*100</f>
        <v>0.46494706640721428</v>
      </c>
      <c r="I19" s="193" t="s">
        <v>72</v>
      </c>
    </row>
    <row r="20" spans="1:11" ht="30">
      <c r="A20" s="191" t="s">
        <v>121</v>
      </c>
      <c r="B20" s="337">
        <v>-1285.3067183763001</v>
      </c>
      <c r="C20" s="337">
        <v>-2806.1501698669999</v>
      </c>
      <c r="D20" s="337">
        <v>-2534.8061730890004</v>
      </c>
      <c r="E20" s="337">
        <v>-2169.1247356321201</v>
      </c>
      <c r="F20" s="351">
        <v>-2811.1005949107998</v>
      </c>
      <c r="G20" s="346">
        <f>'[46]табл 2 '!C40/1000</f>
        <v>-3586.0418537307696</v>
      </c>
      <c r="H20" s="337">
        <f>'табл 3'!F40/1000</f>
        <v>-1525.29329248412</v>
      </c>
      <c r="I20" s="194" t="s">
        <v>530</v>
      </c>
    </row>
    <row r="21" spans="1:11">
      <c r="A21" s="190" t="s">
        <v>71</v>
      </c>
      <c r="B21" s="342">
        <v>-1.8639411546662821</v>
      </c>
      <c r="C21" s="347">
        <v>-3.9683035913163001</v>
      </c>
      <c r="D21" s="347">
        <f>D20/D8*100</f>
        <v>-3.0193665940930936</v>
      </c>
      <c r="E21" s="342">
        <f>E20/E8*100</f>
        <v>-3.312257909106517</v>
      </c>
      <c r="F21" s="348">
        <v>-3.7210045305822268</v>
      </c>
      <c r="G21" s="344">
        <f>G20/G8*100</f>
        <v>-4.2207288470194078</v>
      </c>
      <c r="H21" s="342">
        <f>H20/H8*100</f>
        <v>-2.4857577862335378</v>
      </c>
      <c r="I21" s="190" t="s">
        <v>72</v>
      </c>
    </row>
    <row r="22" spans="1:11" ht="34.5" customHeight="1">
      <c r="A22" s="191" t="s">
        <v>3181</v>
      </c>
      <c r="B22" s="347">
        <v>105.4</v>
      </c>
      <c r="C22" s="347">
        <v>107.5</v>
      </c>
      <c r="D22" s="347">
        <v>108.4</v>
      </c>
      <c r="E22" s="342">
        <v>120.3</v>
      </c>
      <c r="F22" s="348">
        <v>109.5</v>
      </c>
      <c r="G22" s="346">
        <v>108.9</v>
      </c>
      <c r="H22" s="337">
        <v>112.2</v>
      </c>
      <c r="I22" s="192" t="s">
        <v>3387</v>
      </c>
    </row>
    <row r="23" spans="1:11" ht="42.75">
      <c r="A23" s="190" t="s">
        <v>1236</v>
      </c>
      <c r="B23" s="347">
        <v>105.3</v>
      </c>
      <c r="C23" s="347">
        <v>106.8</v>
      </c>
      <c r="D23" s="347">
        <v>108</v>
      </c>
      <c r="E23" s="342">
        <v>115</v>
      </c>
      <c r="F23" s="348"/>
      <c r="G23" s="344">
        <v>108.6</v>
      </c>
      <c r="H23" s="342">
        <v>105.7</v>
      </c>
      <c r="I23" s="193" t="s">
        <v>2120</v>
      </c>
    </row>
    <row r="24" spans="1:11" ht="45">
      <c r="A24" s="192" t="s">
        <v>1237</v>
      </c>
      <c r="B24" s="352">
        <v>186815</v>
      </c>
      <c r="C24" s="352">
        <v>220848</v>
      </c>
      <c r="D24" s="352">
        <v>268051</v>
      </c>
      <c r="E24" s="353">
        <v>303055</v>
      </c>
      <c r="F24" s="354">
        <v>350542</v>
      </c>
      <c r="G24" s="355">
        <v>390328</v>
      </c>
      <c r="H24" s="353">
        <v>448620</v>
      </c>
      <c r="I24" s="192" t="s">
        <v>3380</v>
      </c>
    </row>
    <row r="25" spans="1:11" ht="28.5">
      <c r="A25" s="190" t="s">
        <v>1238</v>
      </c>
      <c r="B25" s="356">
        <v>114.8</v>
      </c>
      <c r="C25" s="356">
        <v>104.4</v>
      </c>
      <c r="D25" s="342">
        <v>115.3</v>
      </c>
      <c r="E25" s="342">
        <v>112.2</v>
      </c>
      <c r="F25" s="348">
        <v>116.9</v>
      </c>
      <c r="G25" s="344">
        <v>111.3</v>
      </c>
      <c r="H25" s="342">
        <v>111.3</v>
      </c>
      <c r="I25" s="193" t="s">
        <v>170</v>
      </c>
    </row>
    <row r="26" spans="1:11" ht="30">
      <c r="A26" s="191" t="s">
        <v>371</v>
      </c>
      <c r="B26" s="357">
        <v>58065.599999999999</v>
      </c>
      <c r="C26" s="357" t="s">
        <v>1664</v>
      </c>
      <c r="D26" s="357">
        <v>54549.5</v>
      </c>
      <c r="E26" s="357" t="s">
        <v>1989</v>
      </c>
      <c r="F26" s="358">
        <v>71274.7</v>
      </c>
      <c r="G26" s="359">
        <v>73884.5</v>
      </c>
      <c r="H26" s="357">
        <v>36819.5</v>
      </c>
      <c r="I26" s="491" t="s">
        <v>3381</v>
      </c>
      <c r="K26" s="149"/>
    </row>
    <row r="27" spans="1:11" ht="28.5">
      <c r="A27" s="190" t="s">
        <v>1239</v>
      </c>
      <c r="B27" s="360">
        <v>95</v>
      </c>
      <c r="C27" s="360">
        <v>80.900000000000006</v>
      </c>
      <c r="D27" s="342">
        <v>124.5</v>
      </c>
      <c r="E27" s="342"/>
      <c r="F27" s="348"/>
      <c r="G27" s="344"/>
      <c r="H27" s="342"/>
      <c r="I27" s="193" t="s">
        <v>170</v>
      </c>
    </row>
    <row r="28" spans="1:11" ht="30">
      <c r="A28" s="191" t="s">
        <v>123</v>
      </c>
      <c r="B28" s="357">
        <v>39709.300000000003</v>
      </c>
      <c r="C28" s="357" t="s">
        <v>1665</v>
      </c>
      <c r="D28" s="357">
        <v>36825.9</v>
      </c>
      <c r="E28" s="357" t="s">
        <v>1989</v>
      </c>
      <c r="F28" s="358">
        <v>54643.5</v>
      </c>
      <c r="G28" s="359">
        <v>53590.3</v>
      </c>
      <c r="H28" s="357">
        <v>29138.5</v>
      </c>
      <c r="I28" s="491" t="s">
        <v>3382</v>
      </c>
      <c r="J28" s="149"/>
    </row>
    <row r="29" spans="1:11" ht="28.5">
      <c r="A29" s="190" t="s">
        <v>1238</v>
      </c>
      <c r="B29" s="360">
        <v>118</v>
      </c>
      <c r="C29" s="360">
        <v>95.9</v>
      </c>
      <c r="D29" s="342">
        <v>104.2</v>
      </c>
      <c r="E29" s="342"/>
      <c r="F29" s="348"/>
      <c r="G29" s="344"/>
      <c r="H29" s="342"/>
      <c r="I29" s="193" t="s">
        <v>170</v>
      </c>
    </row>
    <row r="30" spans="1:11" ht="30">
      <c r="A30" s="191" t="s">
        <v>1240</v>
      </c>
      <c r="B30" s="357">
        <v>18356.299999999996</v>
      </c>
      <c r="C30" s="357">
        <v>8969</v>
      </c>
      <c r="D30" s="357">
        <v>17723.599999999999</v>
      </c>
      <c r="E30" s="357" t="s">
        <v>1989</v>
      </c>
      <c r="F30" s="358">
        <v>16631.199999999997</v>
      </c>
      <c r="G30" s="359">
        <f>G26-G28</f>
        <v>20294.199999999997</v>
      </c>
      <c r="H30" s="357">
        <f>H26-H28</f>
        <v>7681</v>
      </c>
      <c r="I30" s="192" t="s">
        <v>1241</v>
      </c>
    </row>
    <row r="31" spans="1:11" ht="45">
      <c r="A31" s="191" t="s">
        <v>7</v>
      </c>
      <c r="B31" s="361"/>
      <c r="C31" s="361"/>
      <c r="D31" s="357"/>
      <c r="E31" s="357"/>
      <c r="F31" s="358"/>
      <c r="G31" s="362"/>
      <c r="H31" s="363"/>
      <c r="I31" s="191" t="s">
        <v>193</v>
      </c>
    </row>
    <row r="32" spans="1:11">
      <c r="A32" s="190" t="s">
        <v>424</v>
      </c>
      <c r="B32" s="347">
        <v>381.18</v>
      </c>
      <c r="C32" s="347">
        <v>420.71</v>
      </c>
      <c r="D32" s="347">
        <v>433.83</v>
      </c>
      <c r="E32" s="342">
        <v>459.92</v>
      </c>
      <c r="F32" s="348">
        <v>448.17</v>
      </c>
      <c r="G32" s="344">
        <v>525.11</v>
      </c>
      <c r="H32" s="342">
        <v>546.36</v>
      </c>
      <c r="I32" s="190" t="s">
        <v>114</v>
      </c>
    </row>
    <row r="33" spans="1:9" ht="28.5">
      <c r="A33" s="195" t="s">
        <v>115</v>
      </c>
      <c r="B33" s="364">
        <v>382.75</v>
      </c>
      <c r="C33" s="364">
        <v>412.95</v>
      </c>
      <c r="D33" s="364">
        <v>433.66</v>
      </c>
      <c r="E33" s="365">
        <v>460.48</v>
      </c>
      <c r="F33" s="366">
        <v>451.28</v>
      </c>
      <c r="G33" s="367">
        <v>469.44</v>
      </c>
      <c r="H33" s="490">
        <v>528.80999999999995</v>
      </c>
      <c r="I33" s="1220" t="s">
        <v>3377</v>
      </c>
    </row>
    <row r="34" spans="1:9">
      <c r="A34" s="196"/>
      <c r="B34" s="197"/>
      <c r="C34" s="197"/>
      <c r="D34" s="197"/>
      <c r="E34" s="197"/>
      <c r="F34" s="197"/>
      <c r="G34" s="197"/>
      <c r="H34" s="197"/>
      <c r="I34" s="196"/>
    </row>
    <row r="35" spans="1:9" s="105" customFormat="1" ht="12.75">
      <c r="A35" s="330" t="s">
        <v>451</v>
      </c>
      <c r="B35" s="328"/>
      <c r="C35" s="328"/>
      <c r="D35" s="330"/>
      <c r="E35" s="330"/>
      <c r="F35" s="330"/>
      <c r="G35" s="330"/>
      <c r="H35" s="328"/>
      <c r="I35" s="330"/>
    </row>
    <row r="36" spans="1:9" s="105" customFormat="1" ht="12.75">
      <c r="A36" s="330" t="s">
        <v>43</v>
      </c>
      <c r="B36" s="328"/>
      <c r="C36" s="328"/>
      <c r="D36" s="330"/>
      <c r="E36" s="330"/>
      <c r="F36" s="330"/>
      <c r="G36" s="330"/>
      <c r="H36" s="328"/>
      <c r="I36" s="330"/>
    </row>
    <row r="37" spans="1:9" s="77" customFormat="1" ht="27.75" customHeight="1">
      <c r="A37" s="1254" t="s">
        <v>1678</v>
      </c>
      <c r="B37" s="1254"/>
      <c r="C37" s="1254"/>
      <c r="D37" s="1254"/>
      <c r="E37" s="1254"/>
      <c r="F37" s="1254"/>
      <c r="G37" s="1254"/>
      <c r="H37" s="1254"/>
      <c r="I37" s="1254"/>
    </row>
    <row r="38" spans="1:9" s="105" customFormat="1" ht="12.75">
      <c r="A38" s="330" t="s">
        <v>445</v>
      </c>
      <c r="B38" s="328"/>
      <c r="C38" s="328"/>
      <c r="D38" s="330"/>
      <c r="E38" s="330"/>
      <c r="F38" s="330"/>
      <c r="G38" s="330"/>
      <c r="H38" s="328"/>
      <c r="I38" s="330"/>
    </row>
    <row r="39" spans="1:9" s="105" customFormat="1" ht="12.75">
      <c r="A39" s="332" t="s">
        <v>386</v>
      </c>
      <c r="B39" s="328"/>
      <c r="C39" s="328"/>
      <c r="D39" s="330"/>
      <c r="E39" s="330"/>
      <c r="F39" s="330"/>
      <c r="G39" s="330"/>
      <c r="H39" s="328"/>
      <c r="I39" s="330"/>
    </row>
    <row r="40" spans="1:9" ht="24.75" customHeight="1">
      <c r="A40" s="1252" t="s">
        <v>3194</v>
      </c>
      <c r="B40" s="1252"/>
      <c r="C40" s="1252"/>
      <c r="D40" s="1252"/>
      <c r="E40" s="1252"/>
      <c r="F40" s="1252"/>
      <c r="G40" s="1252"/>
      <c r="H40" s="1252"/>
      <c r="I40" s="1252"/>
    </row>
    <row r="41" spans="1:9" ht="25.5" customHeight="1">
      <c r="A41" s="1252" t="s">
        <v>3195</v>
      </c>
      <c r="B41" s="1252"/>
      <c r="C41" s="1252"/>
      <c r="D41" s="1252"/>
      <c r="E41" s="1252"/>
      <c r="F41" s="1252"/>
      <c r="G41" s="1252"/>
      <c r="H41" s="1252"/>
      <c r="I41" s="1252"/>
    </row>
    <row r="42" spans="1:9" ht="27.75" customHeight="1">
      <c r="A42" s="1252" t="s">
        <v>3196</v>
      </c>
      <c r="B42" s="1252"/>
      <c r="C42" s="1252"/>
      <c r="D42" s="1252"/>
      <c r="E42" s="1252"/>
      <c r="F42" s="1252"/>
      <c r="G42" s="1252"/>
      <c r="H42" s="1252"/>
      <c r="I42" s="1252"/>
    </row>
  </sheetData>
  <customSheetViews>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1"/>
      <headerFooter alignWithMargins="0"/>
    </customSheetView>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M41"/>
  <sheetViews>
    <sheetView view="pageBreakPreview" zoomScale="85" zoomScaleNormal="110" zoomScaleSheetLayoutView="85" workbookViewId="0">
      <pane xSplit="1" ySplit="7" topLeftCell="B32" activePane="bottomRight" state="frozen"/>
      <selection pane="topRight" activeCell="B1" sqref="B1"/>
      <selection pane="bottomLeft" activeCell="A8" sqref="A8"/>
      <selection pane="bottomRight" activeCell="G34" sqref="G34"/>
    </sheetView>
  </sheetViews>
  <sheetFormatPr defaultColWidth="9.140625" defaultRowHeight="12.75"/>
  <cols>
    <col min="1" max="1" width="62.140625" style="283" customWidth="1"/>
    <col min="2" max="9" width="15.28515625" style="283" customWidth="1"/>
    <col min="10" max="10" width="62.140625" style="283" customWidth="1"/>
    <col min="11" max="16384" width="9.140625" style="272"/>
  </cols>
  <sheetData>
    <row r="1" spans="1:10" ht="19.149999999999999" customHeight="1">
      <c r="A1" s="1255" t="s">
        <v>1117</v>
      </c>
      <c r="B1" s="1255"/>
      <c r="C1" s="1255"/>
      <c r="D1" s="1255"/>
      <c r="E1" s="395"/>
      <c r="F1" s="1259" t="s">
        <v>2829</v>
      </c>
      <c r="G1" s="1259"/>
      <c r="H1" s="1259"/>
      <c r="I1" s="1259"/>
      <c r="J1" s="1259"/>
    </row>
    <row r="2" spans="1:10" ht="19.149999999999999" customHeight="1">
      <c r="A2" s="1256" t="s">
        <v>1118</v>
      </c>
      <c r="B2" s="1256"/>
      <c r="C2" s="1256"/>
      <c r="D2" s="1256"/>
      <c r="E2" s="395"/>
      <c r="F2" s="1260" t="s">
        <v>450</v>
      </c>
      <c r="G2" s="1260"/>
      <c r="H2" s="1260"/>
      <c r="I2" s="1260"/>
      <c r="J2" s="1260"/>
    </row>
    <row r="3" spans="1:10" ht="19.149999999999999" customHeight="1">
      <c r="A3" s="1256" t="s">
        <v>1119</v>
      </c>
      <c r="B3" s="1256"/>
      <c r="C3" s="1256"/>
      <c r="D3" s="1256"/>
      <c r="E3" s="395"/>
      <c r="F3" s="1260" t="s">
        <v>53</v>
      </c>
      <c r="G3" s="1260"/>
      <c r="H3" s="1260"/>
      <c r="I3" s="1260"/>
      <c r="J3" s="1260"/>
    </row>
    <row r="4" spans="1:10" ht="6.95" customHeight="1">
      <c r="A4" s="1257"/>
      <c r="B4" s="1257"/>
      <c r="C4" s="1257"/>
      <c r="D4" s="1257"/>
      <c r="E4" s="395"/>
      <c r="F4" s="1257"/>
      <c r="G4" s="1257"/>
      <c r="H4" s="1257"/>
      <c r="I4" s="1257"/>
      <c r="J4" s="1257"/>
    </row>
    <row r="5" spans="1:10" ht="21.4" customHeight="1">
      <c r="A5" s="1258" t="s">
        <v>377</v>
      </c>
      <c r="B5" s="1258" t="s">
        <v>1120</v>
      </c>
      <c r="C5" s="1258"/>
      <c r="D5" s="1258"/>
      <c r="E5" s="1258"/>
      <c r="F5" s="1258" t="s">
        <v>1121</v>
      </c>
      <c r="G5" s="1258"/>
      <c r="H5" s="1258"/>
      <c r="I5" s="1258"/>
      <c r="J5" s="1261" t="s">
        <v>37</v>
      </c>
    </row>
    <row r="6" spans="1:10" ht="114" customHeight="1">
      <c r="A6" s="1258"/>
      <c r="B6" s="504" t="s">
        <v>3093</v>
      </c>
      <c r="C6" s="504" t="s">
        <v>3304</v>
      </c>
      <c r="D6" s="504" t="s">
        <v>1590</v>
      </c>
      <c r="E6" s="505" t="s">
        <v>3305</v>
      </c>
      <c r="F6" s="514" t="s">
        <v>3093</v>
      </c>
      <c r="G6" s="514" t="s">
        <v>3304</v>
      </c>
      <c r="H6" s="514" t="s">
        <v>1599</v>
      </c>
      <c r="I6" s="515" t="s">
        <v>3305</v>
      </c>
      <c r="J6" s="1261"/>
    </row>
    <row r="7" spans="1:10" ht="16.5" customHeight="1">
      <c r="A7" s="503" t="s">
        <v>502</v>
      </c>
      <c r="B7" s="506" t="s">
        <v>185</v>
      </c>
      <c r="C7" s="503" t="s">
        <v>268</v>
      </c>
      <c r="D7" s="503" t="s">
        <v>454</v>
      </c>
      <c r="E7" s="503" t="s">
        <v>664</v>
      </c>
      <c r="F7" s="513" t="s">
        <v>481</v>
      </c>
      <c r="G7" s="513" t="s">
        <v>665</v>
      </c>
      <c r="H7" s="513" t="s">
        <v>744</v>
      </c>
      <c r="I7" s="513" t="s">
        <v>407</v>
      </c>
      <c r="J7" s="513" t="s">
        <v>1085</v>
      </c>
    </row>
    <row r="8" spans="1:10" ht="29.25" customHeight="1">
      <c r="A8" s="507" t="s">
        <v>400</v>
      </c>
      <c r="B8" s="1028">
        <v>29363161.8554</v>
      </c>
      <c r="C8" s="1028">
        <v>16361107.762495801</v>
      </c>
      <c r="D8" s="1028">
        <v>55.7198432616579</v>
      </c>
      <c r="E8" s="1028">
        <v>112.60791999999999</v>
      </c>
      <c r="F8" s="1028">
        <v>21392054.673</v>
      </c>
      <c r="G8" s="1028">
        <v>11543426.837133</v>
      </c>
      <c r="H8" s="1028">
        <v>53.961281483178503</v>
      </c>
      <c r="I8" s="1028">
        <v>112.43755</v>
      </c>
      <c r="J8" s="516" t="s">
        <v>401</v>
      </c>
    </row>
    <row r="9" spans="1:10" ht="33.6" customHeight="1">
      <c r="A9" s="508" t="s">
        <v>1122</v>
      </c>
      <c r="B9" s="1029">
        <v>23065569.037</v>
      </c>
      <c r="C9" s="1029">
        <v>12073505.030195899</v>
      </c>
      <c r="D9" s="1029">
        <v>52.344275620638399</v>
      </c>
      <c r="E9" s="1029">
        <v>117.53547</v>
      </c>
      <c r="F9" s="1029">
        <v>15193343.932</v>
      </c>
      <c r="G9" s="1029">
        <v>7239542.6877675997</v>
      </c>
      <c r="H9" s="1029">
        <v>47.649435964651502</v>
      </c>
      <c r="I9" s="1029">
        <v>119.293787898837</v>
      </c>
      <c r="J9" s="517" t="s">
        <v>1958</v>
      </c>
    </row>
    <row r="10" spans="1:10" s="271" customFormat="1" ht="21.4" customHeight="1">
      <c r="A10" s="509" t="s">
        <v>1123</v>
      </c>
      <c r="B10" s="1030">
        <v>6690090.7823999999</v>
      </c>
      <c r="C10" s="1030">
        <v>3277371.71490234</v>
      </c>
      <c r="D10" s="1030">
        <v>48.988449058483702</v>
      </c>
      <c r="E10" s="1030">
        <v>119.46468</v>
      </c>
      <c r="F10" s="1030">
        <v>5087546.6550000003</v>
      </c>
      <c r="G10" s="1030">
        <v>2237617.74055262</v>
      </c>
      <c r="H10" s="1030">
        <v>43.982254950989102</v>
      </c>
      <c r="I10" s="1030">
        <v>125.43367000000001</v>
      </c>
      <c r="J10" s="518" t="s">
        <v>596</v>
      </c>
    </row>
    <row r="11" spans="1:10" ht="21.4" customHeight="1">
      <c r="A11" s="509" t="s">
        <v>873</v>
      </c>
      <c r="B11" s="1030">
        <v>2604126.0622999999</v>
      </c>
      <c r="C11" s="1030">
        <v>1591651.1568525501</v>
      </c>
      <c r="D11" s="1030">
        <v>61.120357416444797</v>
      </c>
      <c r="E11" s="1030">
        <v>113.38209999999999</v>
      </c>
      <c r="F11" s="1030">
        <v>0</v>
      </c>
      <c r="G11" s="1030">
        <v>0</v>
      </c>
      <c r="H11" s="1030">
        <v>0</v>
      </c>
      <c r="I11" s="1030">
        <v>0</v>
      </c>
      <c r="J11" s="518" t="s">
        <v>597</v>
      </c>
    </row>
    <row r="12" spans="1:10" ht="21.4" customHeight="1">
      <c r="A12" s="509" t="s">
        <v>874</v>
      </c>
      <c r="B12" s="1030">
        <v>1727455.1026000001</v>
      </c>
      <c r="C12" s="1030">
        <v>1042470.7146148999</v>
      </c>
      <c r="D12" s="1030">
        <v>60.347195886357497</v>
      </c>
      <c r="E12" s="1030">
        <v>117.46983</v>
      </c>
      <c r="F12" s="1030">
        <v>0</v>
      </c>
      <c r="G12" s="1030">
        <v>0</v>
      </c>
      <c r="H12" s="1030">
        <v>0</v>
      </c>
      <c r="I12" s="1030">
        <v>0</v>
      </c>
      <c r="J12" s="518" t="s">
        <v>566</v>
      </c>
    </row>
    <row r="13" spans="1:10" ht="21.4" customHeight="1">
      <c r="A13" s="509" t="s">
        <v>1124</v>
      </c>
      <c r="B13" s="1030">
        <v>6510033.023</v>
      </c>
      <c r="C13" s="1030">
        <v>3067591.1339946701</v>
      </c>
      <c r="D13" s="1030">
        <v>47.120976547382298</v>
      </c>
      <c r="E13" s="1030">
        <v>122.27757</v>
      </c>
      <c r="F13" s="1030">
        <v>6510033.023</v>
      </c>
      <c r="G13" s="1030">
        <v>3067591.1339946701</v>
      </c>
      <c r="H13" s="1030">
        <v>47.120976547382298</v>
      </c>
      <c r="I13" s="1030">
        <v>122.27757</v>
      </c>
      <c r="J13" s="518" t="s">
        <v>567</v>
      </c>
    </row>
    <row r="14" spans="1:10" ht="21.4" customHeight="1">
      <c r="A14" s="509" t="s">
        <v>875</v>
      </c>
      <c r="B14" s="1030">
        <v>954584.86300000001</v>
      </c>
      <c r="C14" s="1030">
        <v>547340.05574423005</v>
      </c>
      <c r="D14" s="1030">
        <v>57.338019589383499</v>
      </c>
      <c r="E14" s="1030">
        <v>122.28167999999999</v>
      </c>
      <c r="F14" s="1030">
        <v>149702.34899999999</v>
      </c>
      <c r="G14" s="1030">
        <v>68224.960916840006</v>
      </c>
      <c r="H14" s="1030">
        <v>45.573741075258603</v>
      </c>
      <c r="I14" s="1030">
        <v>98.241860000000003</v>
      </c>
      <c r="J14" s="518" t="s">
        <v>555</v>
      </c>
    </row>
    <row r="15" spans="1:10" ht="21.4" customHeight="1">
      <c r="A15" s="510" t="s">
        <v>876</v>
      </c>
      <c r="B15" s="1029">
        <v>736338.74800000002</v>
      </c>
      <c r="C15" s="1029">
        <v>709043.91170905996</v>
      </c>
      <c r="D15" s="1029">
        <v>96.293168549790906</v>
      </c>
      <c r="E15" s="1029">
        <v>61.736899999999999</v>
      </c>
      <c r="F15" s="1029">
        <v>435325.85499999998</v>
      </c>
      <c r="G15" s="1029">
        <v>459781.24237802002</v>
      </c>
      <c r="H15" s="1029">
        <v>105.617719944068</v>
      </c>
      <c r="I15" s="1029">
        <v>52.432752258961401</v>
      </c>
      <c r="J15" s="519" t="s">
        <v>11</v>
      </c>
    </row>
    <row r="16" spans="1:10" ht="21.4" customHeight="1">
      <c r="A16" s="510" t="s">
        <v>877</v>
      </c>
      <c r="B16" s="1029">
        <v>311254.07040000003</v>
      </c>
      <c r="C16" s="1029">
        <v>103558.82059084</v>
      </c>
      <c r="D16" s="1029">
        <v>33.271475119266398</v>
      </c>
      <c r="E16" s="1029">
        <v>94.527760000000001</v>
      </c>
      <c r="F16" s="1029">
        <v>5200</v>
      </c>
      <c r="G16" s="1029">
        <v>2062.532612</v>
      </c>
      <c r="H16" s="1029">
        <v>39.664088692307701</v>
      </c>
      <c r="I16" s="1029">
        <v>44.029784710282698</v>
      </c>
      <c r="J16" s="519" t="s">
        <v>475</v>
      </c>
    </row>
    <row r="17" spans="1:13" s="271" customFormat="1" ht="21.4" customHeight="1">
      <c r="A17" s="510" t="s">
        <v>355</v>
      </c>
      <c r="B17" s="1029">
        <v>5250000</v>
      </c>
      <c r="C17" s="1029">
        <v>3475000</v>
      </c>
      <c r="D17" s="1029">
        <v>66.190476190476204</v>
      </c>
      <c r="E17" s="1029">
        <v>115.87196</v>
      </c>
      <c r="F17" s="1029">
        <v>5758184.8859999999</v>
      </c>
      <c r="G17" s="1029">
        <v>3842040.3743753498</v>
      </c>
      <c r="H17" s="1029">
        <v>66.723115885295499</v>
      </c>
      <c r="I17" s="1029">
        <v>115.854100915798</v>
      </c>
      <c r="J17" s="519" t="s">
        <v>878</v>
      </c>
    </row>
    <row r="18" spans="1:13" ht="29.85" customHeight="1">
      <c r="A18" s="507" t="s">
        <v>106</v>
      </c>
      <c r="B18" s="1028">
        <v>33857057.115999997</v>
      </c>
      <c r="C18" s="1028">
        <v>17461819.555511799</v>
      </c>
      <c r="D18" s="1028">
        <v>51.575125078605303</v>
      </c>
      <c r="E18" s="1028">
        <v>108.96696</v>
      </c>
      <c r="F18" s="1028">
        <v>25193777.715</v>
      </c>
      <c r="G18" s="1028">
        <v>13382506.301384401</v>
      </c>
      <c r="H18" s="1028">
        <v>53.118299497485303</v>
      </c>
      <c r="I18" s="1028">
        <v>103.30965</v>
      </c>
      <c r="J18" s="516" t="s">
        <v>462</v>
      </c>
    </row>
    <row r="19" spans="1:13" ht="21.4" customHeight="1">
      <c r="A19" s="509" t="s">
        <v>879</v>
      </c>
      <c r="B19" s="1030">
        <v>1921415.5606</v>
      </c>
      <c r="C19" s="1030">
        <v>893361.50214391004</v>
      </c>
      <c r="D19" s="1030">
        <v>46.494965506833999</v>
      </c>
      <c r="E19" s="1030">
        <v>98.015879999999996</v>
      </c>
      <c r="F19" s="1030">
        <v>1431272.1558999999</v>
      </c>
      <c r="G19" s="1030">
        <v>597063.16575821</v>
      </c>
      <c r="H19" s="1030">
        <v>41.7155579598885</v>
      </c>
      <c r="I19" s="1030">
        <v>93.053889999999996</v>
      </c>
      <c r="J19" s="518" t="s">
        <v>132</v>
      </c>
    </row>
    <row r="20" spans="1:13" ht="21.4" customHeight="1">
      <c r="A20" s="509" t="s">
        <v>87</v>
      </c>
      <c r="B20" s="1030">
        <v>1373214.8378000001</v>
      </c>
      <c r="C20" s="1030">
        <v>544367.50113259</v>
      </c>
      <c r="D20" s="1030">
        <v>39.641830698881101</v>
      </c>
      <c r="E20" s="1030">
        <v>91.193110000000004</v>
      </c>
      <c r="F20" s="1030">
        <v>1213565.8139</v>
      </c>
      <c r="G20" s="1030">
        <v>484052.08282682998</v>
      </c>
      <c r="H20" s="1030">
        <v>39.886759933624603</v>
      </c>
      <c r="I20" s="1030">
        <v>93.002430000000004</v>
      </c>
      <c r="J20" s="518" t="s">
        <v>41</v>
      </c>
    </row>
    <row r="21" spans="1:13" ht="33.6" customHeight="1">
      <c r="A21" s="509" t="s">
        <v>880</v>
      </c>
      <c r="B21" s="1030">
        <v>1780675.9819</v>
      </c>
      <c r="C21" s="1030">
        <v>900380.43061208003</v>
      </c>
      <c r="D21" s="1030">
        <v>50.563967828182001</v>
      </c>
      <c r="E21" s="1030">
        <v>109.70081999999999</v>
      </c>
      <c r="F21" s="1030">
        <v>1321706.145</v>
      </c>
      <c r="G21" s="1030">
        <v>682846.03126314003</v>
      </c>
      <c r="H21" s="1030">
        <v>51.663982485542597</v>
      </c>
      <c r="I21" s="1030">
        <v>106.13967</v>
      </c>
      <c r="J21" s="518" t="s">
        <v>267</v>
      </c>
    </row>
    <row r="22" spans="1:13" ht="21.4" customHeight="1">
      <c r="A22" s="509" t="s">
        <v>38</v>
      </c>
      <c r="B22" s="1030">
        <v>7003147.4450000003</v>
      </c>
      <c r="C22" s="1030">
        <v>3951711.7493113098</v>
      </c>
      <c r="D22" s="1030">
        <v>56.427653142340901</v>
      </c>
      <c r="E22" s="1030">
        <v>107.81562</v>
      </c>
      <c r="F22" s="1030">
        <v>1442640.9080000001</v>
      </c>
      <c r="G22" s="1030">
        <v>713783.81141036004</v>
      </c>
      <c r="H22" s="1030">
        <v>49.477580141541402</v>
      </c>
      <c r="I22" s="1030">
        <v>86.871600000000001</v>
      </c>
      <c r="J22" s="518" t="s">
        <v>39</v>
      </c>
    </row>
    <row r="23" spans="1:13" ht="21.4" customHeight="1">
      <c r="A23" s="509" t="s">
        <v>288</v>
      </c>
      <c r="B23" s="1030">
        <v>3059461.7941000001</v>
      </c>
      <c r="C23" s="1030">
        <v>1132545.07086771</v>
      </c>
      <c r="D23" s="1030">
        <v>37.017787672712899</v>
      </c>
      <c r="E23" s="1030">
        <v>100.32635000000001</v>
      </c>
      <c r="F23" s="1030">
        <v>2633719.7132999999</v>
      </c>
      <c r="G23" s="1030">
        <v>977320.11826818006</v>
      </c>
      <c r="H23" s="1030">
        <v>37.107977486473601</v>
      </c>
      <c r="I23" s="1030">
        <v>95.688059999999993</v>
      </c>
      <c r="J23" s="518" t="s">
        <v>289</v>
      </c>
    </row>
    <row r="24" spans="1:13" ht="21.4" customHeight="1">
      <c r="A24" s="509" t="s">
        <v>881</v>
      </c>
      <c r="B24" s="1030">
        <v>6887921.8691999996</v>
      </c>
      <c r="C24" s="1030">
        <v>3866204.5123958299</v>
      </c>
      <c r="D24" s="1030">
        <v>56.130202778343502</v>
      </c>
      <c r="E24" s="1030">
        <v>110.70437</v>
      </c>
      <c r="F24" s="1030">
        <v>6043329.7939999998</v>
      </c>
      <c r="G24" s="1030">
        <v>3480453.1928413799</v>
      </c>
      <c r="H24" s="1030">
        <v>57.591647510233202</v>
      </c>
      <c r="I24" s="1030">
        <v>111.21304000000001</v>
      </c>
      <c r="J24" s="518" t="s">
        <v>25</v>
      </c>
    </row>
    <row r="25" spans="1:13" ht="21.4" customHeight="1">
      <c r="A25" s="509" t="s">
        <v>55</v>
      </c>
      <c r="B25" s="1030">
        <v>2725746.1581999999</v>
      </c>
      <c r="C25" s="1030">
        <v>1093339.6327448201</v>
      </c>
      <c r="D25" s="1030">
        <v>40.111571998576302</v>
      </c>
      <c r="E25" s="1030">
        <v>126.66895</v>
      </c>
      <c r="F25" s="1030">
        <v>258812.39600000001</v>
      </c>
      <c r="G25" s="1030">
        <v>75057.343580000001</v>
      </c>
      <c r="H25" s="1030">
        <v>29.000675678610101</v>
      </c>
      <c r="I25" s="1030">
        <v>44.890770000000003</v>
      </c>
      <c r="J25" s="518" t="s">
        <v>435</v>
      </c>
    </row>
    <row r="26" spans="1:13" ht="21.4" customHeight="1">
      <c r="A26" s="509" t="s">
        <v>382</v>
      </c>
      <c r="B26" s="1030">
        <v>1207952.0016000001</v>
      </c>
      <c r="C26" s="1030">
        <v>626434.11271090002</v>
      </c>
      <c r="D26" s="1030">
        <v>51.8591890970132</v>
      </c>
      <c r="E26" s="1030">
        <v>121.3922</v>
      </c>
      <c r="F26" s="1030">
        <v>293410.40179999999</v>
      </c>
      <c r="G26" s="1030">
        <v>126264.97131033</v>
      </c>
      <c r="H26" s="1030">
        <v>43.033570226456099</v>
      </c>
      <c r="I26" s="1030">
        <v>91.474260000000001</v>
      </c>
      <c r="J26" s="518" t="s">
        <v>441</v>
      </c>
    </row>
    <row r="27" spans="1:13" ht="21.4" customHeight="1">
      <c r="A27" s="509" t="s">
        <v>882</v>
      </c>
      <c r="B27" s="1030">
        <v>417149.1102</v>
      </c>
      <c r="C27" s="1030">
        <v>193597.36079213</v>
      </c>
      <c r="D27" s="1030">
        <v>46.409630527393603</v>
      </c>
      <c r="E27" s="1030">
        <v>137.26803000000001</v>
      </c>
      <c r="F27" s="1030">
        <v>112960.63</v>
      </c>
      <c r="G27" s="1030">
        <v>34610.234464089997</v>
      </c>
      <c r="H27" s="1030">
        <v>30.639200988955199</v>
      </c>
      <c r="I27" s="1030">
        <v>66.344639999999998</v>
      </c>
      <c r="J27" s="518" t="s">
        <v>331</v>
      </c>
    </row>
    <row r="28" spans="1:13" ht="45.95" customHeight="1">
      <c r="A28" s="509" t="s">
        <v>605</v>
      </c>
      <c r="B28" s="1030">
        <v>1326983.3838</v>
      </c>
      <c r="C28" s="1030">
        <v>697081.65610869997</v>
      </c>
      <c r="D28" s="1030">
        <v>52.531302548228602</v>
      </c>
      <c r="E28" s="1030">
        <v>118.60123</v>
      </c>
      <c r="F28" s="1030">
        <v>627123.91570000001</v>
      </c>
      <c r="G28" s="1030">
        <v>244706.1610237</v>
      </c>
      <c r="H28" s="1030">
        <v>39.020384153354698</v>
      </c>
      <c r="I28" s="1030">
        <v>130.34900999999999</v>
      </c>
      <c r="J28" s="518" t="s">
        <v>883</v>
      </c>
    </row>
    <row r="29" spans="1:13" ht="21.4" customHeight="1">
      <c r="A29" s="509" t="s">
        <v>884</v>
      </c>
      <c r="B29" s="1030">
        <v>106195.8765</v>
      </c>
      <c r="C29" s="1030">
        <v>48331.960392100002</v>
      </c>
      <c r="D29" s="1030">
        <v>45.512087648808098</v>
      </c>
      <c r="E29" s="1030">
        <v>67.014269999999996</v>
      </c>
      <c r="F29" s="1030">
        <v>17141.312999999998</v>
      </c>
      <c r="G29" s="1030">
        <v>7033.150877</v>
      </c>
      <c r="H29" s="1030">
        <v>41.030409263281101</v>
      </c>
      <c r="I29" s="1030">
        <v>56.347299999999997</v>
      </c>
      <c r="J29" s="518" t="s">
        <v>885</v>
      </c>
    </row>
    <row r="30" spans="1:13" ht="21.4" customHeight="1">
      <c r="A30" s="509" t="s">
        <v>215</v>
      </c>
      <c r="B30" s="1030">
        <v>2410971.5510999998</v>
      </c>
      <c r="C30" s="1030">
        <v>1062976.3379709399</v>
      </c>
      <c r="D30" s="1030">
        <v>44.089128197550103</v>
      </c>
      <c r="E30" s="1030">
        <v>105.54724</v>
      </c>
      <c r="F30" s="1030">
        <v>1220982.247</v>
      </c>
      <c r="G30" s="1030">
        <v>422706.84171268001</v>
      </c>
      <c r="H30" s="1030">
        <v>34.620228324472897</v>
      </c>
      <c r="I30" s="1030">
        <v>92.542410000000004</v>
      </c>
      <c r="J30" s="518" t="s">
        <v>886</v>
      </c>
    </row>
    <row r="31" spans="1:13" ht="21.4" customHeight="1">
      <c r="A31" s="509" t="s">
        <v>538</v>
      </c>
      <c r="B31" s="1030">
        <v>1086131.338</v>
      </c>
      <c r="C31" s="1030">
        <v>416272.28066973999</v>
      </c>
      <c r="D31" s="1030">
        <v>38.326145844964103</v>
      </c>
      <c r="E31" s="1030">
        <v>81.192800000000005</v>
      </c>
      <c r="F31" s="1030">
        <v>500679.10639999999</v>
      </c>
      <c r="G31" s="1030">
        <v>160402.40323492</v>
      </c>
      <c r="H31" s="1030">
        <v>32.0369676274792</v>
      </c>
      <c r="I31" s="1030">
        <v>50.761690000000002</v>
      </c>
      <c r="J31" s="518" t="s">
        <v>887</v>
      </c>
    </row>
    <row r="32" spans="1:13" ht="21.4" customHeight="1">
      <c r="A32" s="509" t="s">
        <v>888</v>
      </c>
      <c r="B32" s="1030">
        <v>2550090.2080000001</v>
      </c>
      <c r="C32" s="1030">
        <v>2035215.4476590799</v>
      </c>
      <c r="D32" s="1030">
        <v>79.809547178931794</v>
      </c>
      <c r="E32" s="1030">
        <v>119.06395999999999</v>
      </c>
      <c r="F32" s="1030">
        <v>2497932.29</v>
      </c>
      <c r="G32" s="1030">
        <v>2017822.9616135999</v>
      </c>
      <c r="H32" s="1030">
        <v>80.779730086823093</v>
      </c>
      <c r="I32" s="1030">
        <v>119.30154</v>
      </c>
      <c r="J32" s="518" t="s">
        <v>889</v>
      </c>
      <c r="K32" s="283"/>
      <c r="L32" s="283"/>
      <c r="M32" s="283"/>
    </row>
    <row r="33" spans="1:13" s="303" customFormat="1" ht="21.4" customHeight="1">
      <c r="B33" s="443"/>
      <c r="C33" s="443"/>
      <c r="D33" s="443"/>
      <c r="E33" s="444"/>
      <c r="F33" s="1030">
        <v>5578500.8849999998</v>
      </c>
      <c r="G33" s="1030">
        <v>3358383.8311999999</v>
      </c>
      <c r="H33" s="1030">
        <v>60.202264020972699</v>
      </c>
      <c r="I33" s="1030">
        <v>106.47882</v>
      </c>
      <c r="J33" s="518" t="s">
        <v>890</v>
      </c>
      <c r="K33" s="301"/>
      <c r="L33" s="301"/>
      <c r="M33" s="301"/>
    </row>
    <row r="34" spans="1:13" s="303" customFormat="1" ht="21.4" customHeight="1">
      <c r="A34" s="511" t="s">
        <v>600</v>
      </c>
      <c r="B34" s="1028">
        <v>363161.74349999998</v>
      </c>
      <c r="C34" s="1028">
        <v>139283.93520874999</v>
      </c>
      <c r="D34" s="1028">
        <v>38.353140908067601</v>
      </c>
      <c r="E34" s="1028">
        <v>130.74923999999999</v>
      </c>
      <c r="F34" s="1028">
        <v>252140.981</v>
      </c>
      <c r="G34" s="1028">
        <v>55411.28906286</v>
      </c>
      <c r="H34" s="1028">
        <v>21.976312158022399</v>
      </c>
      <c r="I34" s="1028">
        <v>78.027299999999997</v>
      </c>
      <c r="J34" s="516" t="s">
        <v>534</v>
      </c>
      <c r="K34" s="301"/>
      <c r="L34" s="301"/>
      <c r="M34" s="301"/>
    </row>
    <row r="35" spans="1:13" s="303" customFormat="1" ht="21.4" customHeight="1">
      <c r="A35" s="512" t="s">
        <v>891</v>
      </c>
      <c r="B35" s="1029">
        <v>636968.87860000005</v>
      </c>
      <c r="C35" s="1029">
        <v>281411.46419600002</v>
      </c>
      <c r="D35" s="1029">
        <v>44.1797823489457</v>
      </c>
      <c r="E35" s="1029">
        <v>124.0133</v>
      </c>
      <c r="F35" s="1028">
        <v>510480.00199999998</v>
      </c>
      <c r="G35" s="1029">
        <v>204000</v>
      </c>
      <c r="H35" s="1029">
        <v>39.962388183817602</v>
      </c>
      <c r="I35" s="1029">
        <v>106.16709</v>
      </c>
      <c r="J35" s="519" t="s">
        <v>892</v>
      </c>
      <c r="K35" s="301"/>
      <c r="L35" s="301"/>
      <c r="M35" s="301"/>
    </row>
    <row r="36" spans="1:13" ht="21.4" customHeight="1">
      <c r="A36" s="512" t="s">
        <v>893</v>
      </c>
      <c r="B36" s="1029">
        <v>273807.13510000001</v>
      </c>
      <c r="C36" s="1029">
        <v>142127.52898725</v>
      </c>
      <c r="D36" s="1029">
        <v>51.907898212857802</v>
      </c>
      <c r="E36" s="1029">
        <v>118.05313</v>
      </c>
      <c r="F36" s="1028">
        <v>258339.02100000001</v>
      </c>
      <c r="G36" s="1029">
        <v>148588.71093713999</v>
      </c>
      <c r="H36" s="1029">
        <v>57.516944347768501</v>
      </c>
      <c r="I36" s="1029">
        <v>122.66405547488399</v>
      </c>
      <c r="J36" s="519" t="s">
        <v>894</v>
      </c>
      <c r="K36" s="283"/>
      <c r="L36" s="283"/>
      <c r="M36" s="283"/>
    </row>
    <row r="37" spans="1:13" ht="29.85" customHeight="1">
      <c r="A37" s="511" t="s">
        <v>1961</v>
      </c>
      <c r="B37" s="1028">
        <v>525287.43000000005</v>
      </c>
      <c r="C37" s="1028">
        <v>285297.56425932999</v>
      </c>
      <c r="D37" s="1028">
        <v>54.312657788009503</v>
      </c>
      <c r="E37" s="1028">
        <v>207.66875999999999</v>
      </c>
      <c r="F37" s="1028">
        <v>46891.3</v>
      </c>
      <c r="G37" s="1028">
        <v>19155.047958259998</v>
      </c>
      <c r="H37" s="1028">
        <v>40.849897439951498</v>
      </c>
      <c r="I37" s="1028">
        <v>45.141150000000003</v>
      </c>
      <c r="J37" s="516" t="s">
        <v>599</v>
      </c>
      <c r="K37" s="283"/>
      <c r="L37" s="283"/>
      <c r="M37" s="283"/>
    </row>
    <row r="38" spans="1:13" ht="21.4" customHeight="1">
      <c r="A38" s="512" t="s">
        <v>897</v>
      </c>
      <c r="B38" s="1029">
        <v>528067.61899999995</v>
      </c>
      <c r="C38" s="1029">
        <v>288193.58385315002</v>
      </c>
      <c r="D38" s="1029">
        <v>54.575128919834398</v>
      </c>
      <c r="E38" s="1029">
        <v>208.87861000000001</v>
      </c>
      <c r="F38" s="1028">
        <v>46891.3</v>
      </c>
      <c r="G38" s="1029">
        <v>19155.047958259998</v>
      </c>
      <c r="H38" s="1029">
        <v>40.849897439951498</v>
      </c>
      <c r="I38" s="1029">
        <v>45.141150000000003</v>
      </c>
      <c r="J38" s="519" t="s">
        <v>898</v>
      </c>
      <c r="K38" s="283"/>
      <c r="L38" s="283"/>
      <c r="M38" s="283"/>
    </row>
    <row r="39" spans="1:13" s="303" customFormat="1" ht="21.4" customHeight="1">
      <c r="A39" s="512" t="s">
        <v>895</v>
      </c>
      <c r="B39" s="1029">
        <v>2780.1889999999999</v>
      </c>
      <c r="C39" s="1029">
        <v>2896.01959382</v>
      </c>
      <c r="D39" s="1029">
        <v>104.166284875597</v>
      </c>
      <c r="E39" s="1029">
        <v>490.24065999999999</v>
      </c>
      <c r="F39" s="1029"/>
      <c r="G39" s="1029"/>
      <c r="H39" s="1029"/>
      <c r="I39" s="1029"/>
      <c r="J39" s="519" t="s">
        <v>896</v>
      </c>
      <c r="K39" s="301"/>
      <c r="L39" s="301"/>
      <c r="M39" s="301"/>
    </row>
    <row r="40" spans="1:13" ht="21.4" customHeight="1">
      <c r="A40" s="511" t="s">
        <v>1962</v>
      </c>
      <c r="B40" s="1028">
        <v>-5382344.4341000002</v>
      </c>
      <c r="C40" s="1028">
        <v>-1525293.29248412</v>
      </c>
      <c r="D40" s="1028">
        <v>28.3388272742372</v>
      </c>
      <c r="E40" s="1028">
        <v>-87.685010000000005</v>
      </c>
      <c r="F40" s="1028">
        <v>-4100755.3229999999</v>
      </c>
      <c r="G40" s="1028">
        <v>-1913645.8012725699</v>
      </c>
      <c r="H40" s="1028">
        <v>46.665690843329799</v>
      </c>
      <c r="I40" s="1028">
        <v>-68.327250000000006</v>
      </c>
      <c r="J40" s="516" t="s">
        <v>601</v>
      </c>
      <c r="K40" s="283"/>
      <c r="L40" s="283"/>
      <c r="M40" s="283"/>
    </row>
    <row r="41" spans="1:13" ht="25.5">
      <c r="A41" s="511" t="s">
        <v>1963</v>
      </c>
      <c r="B41" s="1028">
        <v>-12282044.4341</v>
      </c>
      <c r="C41" s="1028">
        <v>-5881059.7354641398</v>
      </c>
      <c r="D41" s="1028">
        <v>47.883394063743197</v>
      </c>
      <c r="E41" s="1028">
        <v>-105.83906</v>
      </c>
      <c r="F41" s="1028">
        <v>-11000455.323000001</v>
      </c>
      <c r="G41" s="1028">
        <v>-6269412.2442525905</v>
      </c>
      <c r="H41" s="1028">
        <v>56.9922976837546</v>
      </c>
      <c r="I41" s="1028">
        <v>-94.735619999999997</v>
      </c>
      <c r="J41" s="516" t="s">
        <v>1964</v>
      </c>
    </row>
  </sheetData>
  <sheetProtection formatCells="0" formatColumns="0" formatRows="0" insertColumns="0" insertRows="0" insertHyperlinks="0" deleteColumns="0" deleteRows="0" autoFilter="0"/>
  <customSheetViews>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1"/>
      <headerFooter alignWithMargins="0"/>
    </customSheetView>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F1:J1"/>
    <mergeCell ref="F2:J2"/>
    <mergeCell ref="F3:J3"/>
    <mergeCell ref="F4:J4"/>
    <mergeCell ref="F5:I5"/>
    <mergeCell ref="J5:J6"/>
    <mergeCell ref="A1:D1"/>
    <mergeCell ref="A2:D2"/>
    <mergeCell ref="A3:D3"/>
    <mergeCell ref="A4:D4"/>
    <mergeCell ref="A5:A6"/>
    <mergeCell ref="B5:E5"/>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C000"/>
    <pageSetUpPr fitToPage="1"/>
  </sheetPr>
  <dimension ref="A1:H51"/>
  <sheetViews>
    <sheetView view="pageBreakPreview" zoomScale="85" zoomScaleNormal="100" zoomScaleSheetLayoutView="85" workbookViewId="0">
      <pane xSplit="1" ySplit="7" topLeftCell="B41" activePane="bottomRight" state="frozen"/>
      <selection activeCell="K46" sqref="K46"/>
      <selection pane="topRight" activeCell="K46" sqref="K46"/>
      <selection pane="bottomLeft" activeCell="K46" sqref="K46"/>
      <selection pane="bottomRight" activeCell="F43" sqref="F43"/>
    </sheetView>
  </sheetViews>
  <sheetFormatPr defaultRowHeight="12.75"/>
  <cols>
    <col min="1" max="1" width="34.28515625" style="371" customWidth="1"/>
    <col min="2" max="2" width="16.5703125" style="371" customWidth="1"/>
    <col min="3" max="5" width="16.7109375" style="371" customWidth="1"/>
    <col min="6" max="6" width="15.42578125" style="371" customWidth="1"/>
    <col min="7" max="7" width="34.42578125" style="371" customWidth="1"/>
    <col min="8" max="8" width="4.85546875" style="371" customWidth="1"/>
    <col min="9" max="9" width="4.7109375" style="371" customWidth="1"/>
    <col min="10" max="16384" width="9.140625" style="371"/>
  </cols>
  <sheetData>
    <row r="1" spans="1:8" s="54" customFormat="1" ht="19.149999999999999" customHeight="1">
      <c r="A1" s="1264" t="s">
        <v>1862</v>
      </c>
      <c r="B1" s="1264"/>
      <c r="C1" s="1264"/>
      <c r="D1" s="1264"/>
      <c r="E1" s="1266" t="s">
        <v>111</v>
      </c>
      <c r="F1" s="1266"/>
      <c r="G1" s="1266"/>
      <c r="H1" s="395"/>
    </row>
    <row r="2" spans="1:8" s="54" customFormat="1" ht="19.149999999999999" customHeight="1">
      <c r="A2" s="1265" t="s">
        <v>112</v>
      </c>
      <c r="B2" s="1265"/>
      <c r="C2" s="1265"/>
      <c r="D2" s="1265"/>
      <c r="E2" s="1260" t="s">
        <v>393</v>
      </c>
      <c r="F2" s="1260"/>
      <c r="G2" s="1260"/>
      <c r="H2" s="395"/>
    </row>
    <row r="3" spans="1:8" s="54" customFormat="1" ht="1.1499999999999999" customHeight="1">
      <c r="A3" s="1257" t="s">
        <v>124</v>
      </c>
      <c r="B3" s="1257"/>
      <c r="C3" s="1257"/>
      <c r="D3" s="1257"/>
      <c r="E3" s="1267" t="s">
        <v>508</v>
      </c>
      <c r="F3" s="1267"/>
      <c r="G3" s="1267"/>
      <c r="H3" s="395"/>
    </row>
    <row r="4" spans="1:8" s="54" customFormat="1" ht="20.25" customHeight="1">
      <c r="A4" s="1257"/>
      <c r="B4" s="1257"/>
      <c r="C4" s="1257"/>
      <c r="D4" s="1257"/>
      <c r="E4" s="1267"/>
      <c r="F4" s="1267"/>
      <c r="G4" s="1267"/>
      <c r="H4" s="395"/>
    </row>
    <row r="5" spans="1:8" s="54" customFormat="1" ht="21.4" customHeight="1">
      <c r="A5" s="1258" t="s">
        <v>377</v>
      </c>
      <c r="B5" s="1261" t="s">
        <v>2923</v>
      </c>
      <c r="C5" s="1261" t="s">
        <v>2720</v>
      </c>
      <c r="D5" s="1258" t="s">
        <v>2924</v>
      </c>
      <c r="E5" s="1258"/>
      <c r="F5" s="1261" t="s">
        <v>3306</v>
      </c>
      <c r="G5" s="1263" t="s">
        <v>37</v>
      </c>
      <c r="H5" s="395"/>
    </row>
    <row r="6" spans="1:8" s="54" customFormat="1" ht="103.5" customHeight="1">
      <c r="A6" s="1258"/>
      <c r="B6" s="1261"/>
      <c r="C6" s="1261"/>
      <c r="D6" s="539" t="s">
        <v>1636</v>
      </c>
      <c r="E6" s="540" t="s">
        <v>3307</v>
      </c>
      <c r="F6" s="1261"/>
      <c r="G6" s="1263"/>
      <c r="H6" s="395"/>
    </row>
    <row r="7" spans="1:8" s="54" customFormat="1" ht="20.25" customHeight="1">
      <c r="A7" s="538" t="s">
        <v>502</v>
      </c>
      <c r="B7" s="538" t="s">
        <v>185</v>
      </c>
      <c r="C7" s="538" t="s">
        <v>268</v>
      </c>
      <c r="D7" s="538" t="s">
        <v>454</v>
      </c>
      <c r="E7" s="541" t="s">
        <v>664</v>
      </c>
      <c r="F7" s="538" t="s">
        <v>481</v>
      </c>
      <c r="G7" s="538" t="s">
        <v>665</v>
      </c>
      <c r="H7" s="395"/>
    </row>
    <row r="8" spans="1:8" s="54" customFormat="1" ht="21.4" customHeight="1">
      <c r="A8" s="542" t="s">
        <v>400</v>
      </c>
      <c r="B8" s="1028">
        <v>20248100.503050201</v>
      </c>
      <c r="C8" s="1028">
        <v>24917246.139965001</v>
      </c>
      <c r="D8" s="1028">
        <v>27132164.967562899</v>
      </c>
      <c r="E8" s="1031">
        <v>14529269.612531601</v>
      </c>
      <c r="F8" s="1028">
        <v>16361107.762495801</v>
      </c>
      <c r="G8" s="543" t="s">
        <v>401</v>
      </c>
      <c r="H8" s="395"/>
    </row>
    <row r="9" spans="1:8" s="54" customFormat="1" ht="34.700000000000003" customHeight="1">
      <c r="A9" s="544" t="s">
        <v>871</v>
      </c>
      <c r="B9" s="1029">
        <v>14843310.9990701</v>
      </c>
      <c r="C9" s="1029">
        <v>18912204.474888701</v>
      </c>
      <c r="D9" s="1032">
        <v>19700516.946573298</v>
      </c>
      <c r="E9" s="1033">
        <v>10272222.766618101</v>
      </c>
      <c r="F9" s="1029">
        <v>12073505.030195899</v>
      </c>
      <c r="G9" s="545" t="s">
        <v>872</v>
      </c>
      <c r="H9" s="395"/>
    </row>
    <row r="10" spans="1:8" s="54" customFormat="1" ht="21.4" customHeight="1">
      <c r="A10" s="546" t="s">
        <v>1123</v>
      </c>
      <c r="B10" s="1030">
        <v>3962495.82958066</v>
      </c>
      <c r="C10" s="1030">
        <v>5045696.0858471999</v>
      </c>
      <c r="D10" s="1030">
        <v>5213291.4038941702</v>
      </c>
      <c r="E10" s="1034">
        <v>2743381.2319077998</v>
      </c>
      <c r="F10" s="1030">
        <v>3277371.71490234</v>
      </c>
      <c r="G10" s="547" t="s">
        <v>596</v>
      </c>
      <c r="H10" s="395"/>
    </row>
    <row r="11" spans="1:8" s="54" customFormat="1" ht="21.4" customHeight="1">
      <c r="A11" s="546" t="s">
        <v>873</v>
      </c>
      <c r="B11" s="1030">
        <v>1499712.4170224799</v>
      </c>
      <c r="C11" s="1030">
        <v>1992384.8532992799</v>
      </c>
      <c r="D11" s="1030">
        <v>2451639.9592679599</v>
      </c>
      <c r="E11" s="1034">
        <v>1403794.0819047899</v>
      </c>
      <c r="F11" s="1030">
        <v>1591651.1568525501</v>
      </c>
      <c r="G11" s="547" t="s">
        <v>597</v>
      </c>
      <c r="H11" s="395"/>
    </row>
    <row r="12" spans="1:8" s="54" customFormat="1" ht="21.4" customHeight="1">
      <c r="A12" s="546" t="s">
        <v>874</v>
      </c>
      <c r="B12" s="1030">
        <v>1035129.00732586</v>
      </c>
      <c r="C12" s="1030">
        <v>1321272.7693586899</v>
      </c>
      <c r="D12" s="1030">
        <v>1579329.36044501</v>
      </c>
      <c r="E12" s="1034">
        <v>887436.97784426005</v>
      </c>
      <c r="F12" s="1030">
        <v>1042470.7146148999</v>
      </c>
      <c r="G12" s="547" t="s">
        <v>566</v>
      </c>
      <c r="H12" s="395"/>
    </row>
    <row r="13" spans="1:8" s="54" customFormat="1" ht="21.4" customHeight="1">
      <c r="A13" s="546" t="s">
        <v>1124</v>
      </c>
      <c r="B13" s="1030">
        <v>4226358.8257288998</v>
      </c>
      <c r="C13" s="1030">
        <v>5674110.63979825</v>
      </c>
      <c r="D13" s="1030">
        <v>5179378.1024921797</v>
      </c>
      <c r="E13" s="1034">
        <v>2508711.3125054501</v>
      </c>
      <c r="F13" s="1030">
        <v>3067591.1339946701</v>
      </c>
      <c r="G13" s="547" t="s">
        <v>567</v>
      </c>
      <c r="H13" s="395"/>
    </row>
    <row r="14" spans="1:8" s="54" customFormat="1" ht="21.4" customHeight="1">
      <c r="A14" s="546" t="s">
        <v>875</v>
      </c>
      <c r="B14" s="1030">
        <v>757266.86720801995</v>
      </c>
      <c r="C14" s="1030">
        <v>840215.69540223002</v>
      </c>
      <c r="D14" s="1030">
        <v>844909.97777800995</v>
      </c>
      <c r="E14" s="1034">
        <v>447605.92275323003</v>
      </c>
      <c r="F14" s="1030">
        <v>547340.05574423005</v>
      </c>
      <c r="G14" s="547" t="s">
        <v>555</v>
      </c>
      <c r="H14" s="395"/>
    </row>
    <row r="15" spans="1:8" s="54" customFormat="1" ht="22.35" customHeight="1">
      <c r="A15" s="548" t="s">
        <v>876</v>
      </c>
      <c r="B15" s="1029">
        <v>584848.00571191998</v>
      </c>
      <c r="C15" s="1029">
        <v>1822932.93093655</v>
      </c>
      <c r="D15" s="1032">
        <v>1629967.96632667</v>
      </c>
      <c r="E15" s="1033">
        <v>1148492.96894436</v>
      </c>
      <c r="F15" s="1029">
        <v>709043.91170905996</v>
      </c>
      <c r="G15" s="549" t="s">
        <v>11</v>
      </c>
      <c r="H15" s="395"/>
    </row>
    <row r="16" spans="1:8" s="54" customFormat="1" ht="34.700000000000003" customHeight="1">
      <c r="A16" s="548" t="s">
        <v>877</v>
      </c>
      <c r="B16" s="1029">
        <v>239941.49826821001</v>
      </c>
      <c r="C16" s="1029">
        <v>182108.73413972999</v>
      </c>
      <c r="D16" s="1032">
        <v>201680.05466297001</v>
      </c>
      <c r="E16" s="1033">
        <v>109553.87696915001</v>
      </c>
      <c r="F16" s="1029">
        <v>103558.82059084</v>
      </c>
      <c r="G16" s="549" t="s">
        <v>475</v>
      </c>
      <c r="H16" s="395"/>
    </row>
    <row r="17" spans="1:8" s="54" customFormat="1" ht="22.35" customHeight="1">
      <c r="A17" s="548" t="s">
        <v>355</v>
      </c>
      <c r="B17" s="1029">
        <v>4580000</v>
      </c>
      <c r="C17" s="1029">
        <v>4000000</v>
      </c>
      <c r="D17" s="1032">
        <v>5600000</v>
      </c>
      <c r="E17" s="1033">
        <v>2999000</v>
      </c>
      <c r="F17" s="1029">
        <v>3475000</v>
      </c>
      <c r="G17" s="549" t="s">
        <v>878</v>
      </c>
      <c r="H17" s="395"/>
    </row>
    <row r="18" spans="1:8" s="54" customFormat="1" ht="21.95" customHeight="1">
      <c r="A18" s="542" t="s">
        <v>106</v>
      </c>
      <c r="B18" s="1028">
        <v>21532543.314361501</v>
      </c>
      <c r="C18" s="1028">
        <v>26760000.294975899</v>
      </c>
      <c r="D18" s="1028">
        <v>30318236.458797801</v>
      </c>
      <c r="E18" s="1031">
        <v>16024875.301057501</v>
      </c>
      <c r="F18" s="1028">
        <v>17461819.555511799</v>
      </c>
      <c r="G18" s="543" t="s">
        <v>462</v>
      </c>
      <c r="H18" s="395"/>
    </row>
    <row r="19" spans="1:8" s="54" customFormat="1" ht="34.700000000000003" customHeight="1">
      <c r="A19" s="550" t="s">
        <v>879</v>
      </c>
      <c r="B19" s="1030">
        <v>1211805.6529756</v>
      </c>
      <c r="C19" s="1030">
        <v>1489124.1291602601</v>
      </c>
      <c r="D19" s="1030">
        <v>1766404.24686969</v>
      </c>
      <c r="E19" s="1034">
        <v>911445.68368943001</v>
      </c>
      <c r="F19" s="1030">
        <v>893361.50214391004</v>
      </c>
      <c r="G19" s="547" t="s">
        <v>132</v>
      </c>
      <c r="H19" s="395"/>
    </row>
    <row r="20" spans="1:8" s="54" customFormat="1" ht="21.4" customHeight="1">
      <c r="A20" s="550" t="s">
        <v>87</v>
      </c>
      <c r="B20" s="1030">
        <v>1112807.1085043501</v>
      </c>
      <c r="C20" s="1030">
        <v>1169572.16153187</v>
      </c>
      <c r="D20" s="1030">
        <v>1184492.0935871</v>
      </c>
      <c r="E20" s="1034">
        <v>596939.25515870005</v>
      </c>
      <c r="F20" s="1030">
        <v>544367.50113259</v>
      </c>
      <c r="G20" s="547" t="s">
        <v>41</v>
      </c>
      <c r="H20" s="395"/>
    </row>
    <row r="21" spans="1:8" s="54" customFormat="1" ht="58.15" customHeight="1">
      <c r="A21" s="550" t="s">
        <v>880</v>
      </c>
      <c r="B21" s="1030">
        <v>1327771.1065046401</v>
      </c>
      <c r="C21" s="1030">
        <v>1611950.54594266</v>
      </c>
      <c r="D21" s="1030">
        <v>1670629.2641638899</v>
      </c>
      <c r="E21" s="1034">
        <v>820759.99839094002</v>
      </c>
      <c r="F21" s="1030">
        <v>900380.43061208003</v>
      </c>
      <c r="G21" s="547" t="s">
        <v>267</v>
      </c>
      <c r="H21" s="395"/>
    </row>
    <row r="22" spans="1:8" s="54" customFormat="1" ht="21.4" customHeight="1">
      <c r="A22" s="550" t="s">
        <v>38</v>
      </c>
      <c r="B22" s="1030">
        <v>4523124.9323393498</v>
      </c>
      <c r="C22" s="1030">
        <v>5807649.5126142902</v>
      </c>
      <c r="D22" s="1030">
        <v>6707200.1543724798</v>
      </c>
      <c r="E22" s="1034">
        <v>3665249.7657023198</v>
      </c>
      <c r="F22" s="1030">
        <v>3951711.7493113098</v>
      </c>
      <c r="G22" s="547" t="s">
        <v>39</v>
      </c>
      <c r="H22" s="395"/>
    </row>
    <row r="23" spans="1:8" s="54" customFormat="1" ht="21.4" customHeight="1">
      <c r="A23" s="550" t="s">
        <v>288</v>
      </c>
      <c r="B23" s="1030">
        <v>2111812.33107907</v>
      </c>
      <c r="C23" s="1030">
        <v>2503067.5966585102</v>
      </c>
      <c r="D23" s="1030">
        <v>2499780.1610033</v>
      </c>
      <c r="E23" s="1034">
        <v>1128861.0392487</v>
      </c>
      <c r="F23" s="1030">
        <v>1132545.07086771</v>
      </c>
      <c r="G23" s="547" t="s">
        <v>289</v>
      </c>
      <c r="H23" s="395"/>
    </row>
    <row r="24" spans="1:8" s="54" customFormat="1" ht="33.6" customHeight="1">
      <c r="A24" s="550" t="s">
        <v>881</v>
      </c>
      <c r="B24" s="1030">
        <v>4495958.6999689396</v>
      </c>
      <c r="C24" s="1030">
        <v>5283759.0606499901</v>
      </c>
      <c r="D24" s="1030">
        <v>6034950.0646193204</v>
      </c>
      <c r="E24" s="1034">
        <v>3492368.4018217102</v>
      </c>
      <c r="F24" s="1030">
        <v>3866204.5123958299</v>
      </c>
      <c r="G24" s="547" t="s">
        <v>25</v>
      </c>
      <c r="H24" s="395"/>
    </row>
    <row r="25" spans="1:8" s="54" customFormat="1" ht="33.6" customHeight="1">
      <c r="A25" s="550" t="s">
        <v>55</v>
      </c>
      <c r="B25" s="1030">
        <v>1305823.6902977501</v>
      </c>
      <c r="C25" s="1030">
        <v>1917632.43162165</v>
      </c>
      <c r="D25" s="1030">
        <v>2380383.0830338299</v>
      </c>
      <c r="E25" s="1034">
        <v>863147.33736213995</v>
      </c>
      <c r="F25" s="1030">
        <v>1093339.6327448201</v>
      </c>
      <c r="G25" s="547" t="s">
        <v>435</v>
      </c>
      <c r="H25" s="395"/>
    </row>
    <row r="26" spans="1:8" s="54" customFormat="1" ht="33.6" customHeight="1">
      <c r="A26" s="550" t="s">
        <v>382</v>
      </c>
      <c r="B26" s="1030">
        <v>689905.57946762</v>
      </c>
      <c r="C26" s="1030">
        <v>877497.76466548</v>
      </c>
      <c r="D26" s="1030">
        <v>1003471.79650759</v>
      </c>
      <c r="E26" s="1034">
        <v>516041.49407746998</v>
      </c>
      <c r="F26" s="1030">
        <v>626434.11271090002</v>
      </c>
      <c r="G26" s="547" t="s">
        <v>441</v>
      </c>
      <c r="H26" s="395"/>
    </row>
    <row r="27" spans="1:8" s="54" customFormat="1" ht="33.6" customHeight="1">
      <c r="A27" s="550" t="s">
        <v>882</v>
      </c>
      <c r="B27" s="1030">
        <v>225517.89892243</v>
      </c>
      <c r="C27" s="1030">
        <v>343550.37389042001</v>
      </c>
      <c r="D27" s="1030">
        <v>434088.46709488</v>
      </c>
      <c r="E27" s="1034">
        <v>141036.01248368999</v>
      </c>
      <c r="F27" s="1030">
        <v>193597.36079213</v>
      </c>
      <c r="G27" s="547" t="s">
        <v>331</v>
      </c>
      <c r="H27" s="395"/>
    </row>
    <row r="28" spans="1:8" s="54" customFormat="1" ht="70.349999999999994" customHeight="1">
      <c r="A28" s="550" t="s">
        <v>605</v>
      </c>
      <c r="B28" s="1030">
        <v>816465.81756986002</v>
      </c>
      <c r="C28" s="1030">
        <v>986080.03881891002</v>
      </c>
      <c r="D28" s="1030">
        <v>1041493.89346163</v>
      </c>
      <c r="E28" s="1034">
        <v>587752.48296234</v>
      </c>
      <c r="F28" s="1030">
        <v>697081.65610869997</v>
      </c>
      <c r="G28" s="547" t="s">
        <v>883</v>
      </c>
      <c r="H28" s="395"/>
    </row>
    <row r="29" spans="1:8" s="54" customFormat="1" ht="45.95" customHeight="1">
      <c r="A29" s="550" t="s">
        <v>884</v>
      </c>
      <c r="B29" s="1030">
        <v>111375.41051496001</v>
      </c>
      <c r="C29" s="1030">
        <v>106051.45352374999</v>
      </c>
      <c r="D29" s="1030">
        <v>222978.61794244</v>
      </c>
      <c r="E29" s="1034">
        <v>72121.893701890003</v>
      </c>
      <c r="F29" s="1030">
        <v>48331.960392100002</v>
      </c>
      <c r="G29" s="547" t="s">
        <v>885</v>
      </c>
      <c r="H29" s="395"/>
    </row>
    <row r="30" spans="1:8" s="54" customFormat="1" ht="21.4" customHeight="1">
      <c r="A30" s="550" t="s">
        <v>215</v>
      </c>
      <c r="B30" s="1030">
        <v>1362000.9165584601</v>
      </c>
      <c r="C30" s="1030">
        <v>1733968.81872412</v>
      </c>
      <c r="D30" s="1030">
        <v>2162136.8728820099</v>
      </c>
      <c r="E30" s="1034">
        <v>1007109.5184227501</v>
      </c>
      <c r="F30" s="1030">
        <v>1062976.3379709399</v>
      </c>
      <c r="G30" s="547" t="s">
        <v>886</v>
      </c>
      <c r="H30" s="395"/>
    </row>
    <row r="31" spans="1:8" s="54" customFormat="1" ht="21.4" customHeight="1">
      <c r="A31" s="550" t="s">
        <v>538</v>
      </c>
      <c r="B31" s="1030">
        <v>740201.37682753999</v>
      </c>
      <c r="C31" s="1030">
        <v>1064447.4095264</v>
      </c>
      <c r="D31" s="1030">
        <v>977898.56041107001</v>
      </c>
      <c r="E31" s="1034">
        <v>512696.04751945002</v>
      </c>
      <c r="F31" s="1030">
        <v>416272.28066973999</v>
      </c>
      <c r="G31" s="547" t="s">
        <v>887</v>
      </c>
      <c r="H31" s="395"/>
    </row>
    <row r="32" spans="1:8" s="54" customFormat="1" ht="21.4" customHeight="1">
      <c r="A32" s="550" t="s">
        <v>888</v>
      </c>
      <c r="B32" s="1030">
        <v>1357551.7838309801</v>
      </c>
      <c r="C32" s="1030">
        <v>1865648.99764759</v>
      </c>
      <c r="D32" s="1030">
        <v>2232329.1828485699</v>
      </c>
      <c r="E32" s="1034">
        <v>1709346.37051594</v>
      </c>
      <c r="F32" s="1030">
        <v>2035215.4476590799</v>
      </c>
      <c r="G32" s="547" t="s">
        <v>889</v>
      </c>
      <c r="H32" s="395"/>
    </row>
    <row r="33" spans="1:8" s="54" customFormat="1" ht="21.4" customHeight="1">
      <c r="A33" s="550" t="s">
        <v>497</v>
      </c>
      <c r="B33" s="1030">
        <v>140421.00899999999</v>
      </c>
      <c r="C33" s="1035" t="s">
        <v>484</v>
      </c>
      <c r="D33" s="1035" t="s">
        <v>484</v>
      </c>
      <c r="E33" s="1036" t="s">
        <v>484</v>
      </c>
      <c r="F33" s="1035" t="s">
        <v>484</v>
      </c>
      <c r="G33" s="547" t="s">
        <v>890</v>
      </c>
      <c r="H33" s="395"/>
    </row>
    <row r="34" spans="1:8" s="54" customFormat="1" ht="34.15" customHeight="1">
      <c r="A34" s="542" t="s">
        <v>600</v>
      </c>
      <c r="B34" s="1028">
        <v>592680.34410270001</v>
      </c>
      <c r="C34" s="1028">
        <v>466441.74364584999</v>
      </c>
      <c r="D34" s="1028">
        <v>198408.5544921</v>
      </c>
      <c r="E34" s="1031">
        <v>106527.5298418</v>
      </c>
      <c r="F34" s="1028">
        <v>139283.93520874999</v>
      </c>
      <c r="G34" s="543" t="s">
        <v>534</v>
      </c>
      <c r="H34" s="395"/>
    </row>
    <row r="35" spans="1:8" s="54" customFormat="1" ht="22.35" customHeight="1">
      <c r="A35" s="548" t="s">
        <v>891</v>
      </c>
      <c r="B35" s="1029">
        <v>742434.12621048</v>
      </c>
      <c r="C35" s="1029">
        <v>712385.40179810999</v>
      </c>
      <c r="D35" s="1032">
        <v>519749.13186144002</v>
      </c>
      <c r="E35" s="1033">
        <v>226920.38380099999</v>
      </c>
      <c r="F35" s="1029">
        <v>281411.46419600002</v>
      </c>
      <c r="G35" s="549" t="s">
        <v>892</v>
      </c>
      <c r="H35" s="395"/>
    </row>
    <row r="36" spans="1:8" s="54" customFormat="1" ht="22.35" customHeight="1">
      <c r="A36" s="548" t="s">
        <v>893</v>
      </c>
      <c r="B36" s="1029">
        <v>149753.78210777999</v>
      </c>
      <c r="C36" s="1029">
        <v>245943.65815226</v>
      </c>
      <c r="D36" s="1032">
        <v>321340.57736934</v>
      </c>
      <c r="E36" s="1033">
        <v>120392.8539592</v>
      </c>
      <c r="F36" s="1029">
        <v>142127.52898725</v>
      </c>
      <c r="G36" s="549" t="s">
        <v>894</v>
      </c>
      <c r="H36" s="395"/>
    </row>
    <row r="37" spans="1:8" s="54" customFormat="1" ht="46.35" customHeight="1">
      <c r="A37" s="542" t="s">
        <v>1961</v>
      </c>
      <c r="B37" s="1028">
        <v>292001.58021806</v>
      </c>
      <c r="C37" s="1028">
        <v>501904.69625404</v>
      </c>
      <c r="D37" s="1028">
        <v>201561.80800379001</v>
      </c>
      <c r="E37" s="1031">
        <v>137381.07102507001</v>
      </c>
      <c r="F37" s="1028">
        <v>285297.56425932999</v>
      </c>
      <c r="G37" s="543" t="s">
        <v>599</v>
      </c>
      <c r="H37" s="395"/>
    </row>
    <row r="38" spans="1:8" s="54" customFormat="1" ht="34.700000000000003" customHeight="1">
      <c r="A38" s="548" t="s">
        <v>897</v>
      </c>
      <c r="B38" s="1029">
        <v>293189.2800724</v>
      </c>
      <c r="C38" s="1029">
        <v>503365.10263327998</v>
      </c>
      <c r="D38" s="1032">
        <v>202951.31630879999</v>
      </c>
      <c r="E38" s="1033">
        <v>137971.80530214999</v>
      </c>
      <c r="F38" s="1029">
        <v>288193.58385315002</v>
      </c>
      <c r="G38" s="549" t="s">
        <v>898</v>
      </c>
      <c r="H38" s="395"/>
    </row>
    <row r="39" spans="1:8" s="54" customFormat="1" ht="34.700000000000003" customHeight="1">
      <c r="A39" s="548" t="s">
        <v>895</v>
      </c>
      <c r="B39" s="1029">
        <v>1187.69985434</v>
      </c>
      <c r="C39" s="1029">
        <v>1460.40637924</v>
      </c>
      <c r="D39" s="1032">
        <v>1389.50830501</v>
      </c>
      <c r="E39" s="1033">
        <v>590.73427707999997</v>
      </c>
      <c r="F39" s="1029">
        <v>2896.01959382</v>
      </c>
      <c r="G39" s="549" t="s">
        <v>896</v>
      </c>
      <c r="H39" s="395"/>
    </row>
    <row r="40" spans="1:8" s="54" customFormat="1" ht="34.15" customHeight="1">
      <c r="A40" s="542" t="s">
        <v>1962</v>
      </c>
      <c r="B40" s="1028">
        <v>-2169124.7356321202</v>
      </c>
      <c r="C40" s="1028">
        <v>-2811100.5949108</v>
      </c>
      <c r="D40" s="1028">
        <v>-3586041.8537307698</v>
      </c>
      <c r="E40" s="1031">
        <v>-1739514.28939277</v>
      </c>
      <c r="F40" s="1028">
        <v>-1525293.29248412</v>
      </c>
      <c r="G40" s="543" t="s">
        <v>601</v>
      </c>
      <c r="H40" s="395"/>
    </row>
    <row r="41" spans="1:8" s="54" customFormat="1" ht="46.35" customHeight="1">
      <c r="A41" s="542" t="s">
        <v>1963</v>
      </c>
      <c r="B41" s="1028">
        <v>-8370502.2609110503</v>
      </c>
      <c r="C41" s="1028">
        <v>-8454245.4548096191</v>
      </c>
      <c r="D41" s="1028">
        <v>-10784415.598412</v>
      </c>
      <c r="E41" s="1031">
        <v>-5556606.1042994699</v>
      </c>
      <c r="F41" s="1028">
        <v>-5881059.7354641398</v>
      </c>
      <c r="G41" s="543" t="s">
        <v>1964</v>
      </c>
      <c r="H41" s="395"/>
    </row>
    <row r="42" spans="1:8" s="54" customFormat="1" ht="58.7" customHeight="1">
      <c r="A42" s="542" t="s">
        <v>2050</v>
      </c>
      <c r="B42" s="1028">
        <v>2169124.7356321202</v>
      </c>
      <c r="C42" s="1028">
        <v>2811100.5949108</v>
      </c>
      <c r="D42" s="1028">
        <v>3586041.8537307698</v>
      </c>
      <c r="E42" s="1031">
        <v>1739514.28939277</v>
      </c>
      <c r="F42" s="1028">
        <v>1525293.29248412</v>
      </c>
      <c r="G42" s="543" t="s">
        <v>2051</v>
      </c>
      <c r="H42" s="395"/>
    </row>
    <row r="43" spans="1:8" s="54" customFormat="1" ht="21.4" customHeight="1">
      <c r="A43" s="551" t="s">
        <v>460</v>
      </c>
      <c r="B43" s="1037">
        <v>2312930.2485232698</v>
      </c>
      <c r="C43" s="1037">
        <v>3221830.7022977499</v>
      </c>
      <c r="D43" s="1037">
        <v>3293971.05498533</v>
      </c>
      <c r="E43" s="1038">
        <v>1882679.83924725</v>
      </c>
      <c r="F43" s="1037">
        <v>1673301.55549188</v>
      </c>
      <c r="G43" s="552" t="s">
        <v>899</v>
      </c>
      <c r="H43" s="395"/>
    </row>
    <row r="44" spans="1:8" s="54" customFormat="1" ht="21.4" customHeight="1">
      <c r="A44" s="550" t="s">
        <v>900</v>
      </c>
      <c r="B44" s="1030">
        <v>3925847.9596232702</v>
      </c>
      <c r="C44" s="1030">
        <v>5179541.7250977503</v>
      </c>
      <c r="D44" s="1030">
        <v>5785457.6426853295</v>
      </c>
      <c r="E44" s="1034">
        <v>3692099.2069472498</v>
      </c>
      <c r="F44" s="1030">
        <v>3477623.5373918801</v>
      </c>
      <c r="G44" s="553" t="s">
        <v>901</v>
      </c>
      <c r="H44" s="395"/>
    </row>
    <row r="45" spans="1:8" s="54" customFormat="1" ht="21.4" customHeight="1">
      <c r="A45" s="550" t="s">
        <v>902</v>
      </c>
      <c r="B45" s="1030">
        <v>1612917.7111</v>
      </c>
      <c r="C45" s="1030">
        <v>1957711.0227999999</v>
      </c>
      <c r="D45" s="1030">
        <v>2491486.5877</v>
      </c>
      <c r="E45" s="1034">
        <v>1809419.3677000001</v>
      </c>
      <c r="F45" s="1030">
        <v>1804321.9819</v>
      </c>
      <c r="G45" s="553" t="s">
        <v>903</v>
      </c>
      <c r="H45" s="395"/>
    </row>
    <row r="46" spans="1:8" s="54" customFormat="1" ht="21.4" customHeight="1">
      <c r="A46" s="551" t="s">
        <v>222</v>
      </c>
      <c r="B46" s="1037">
        <v>-143805.51289114999</v>
      </c>
      <c r="C46" s="1037">
        <v>-410730.10738695</v>
      </c>
      <c r="D46" s="1037">
        <v>292070.79874544003</v>
      </c>
      <c r="E46" s="1038">
        <v>-143165.54985447999</v>
      </c>
      <c r="F46" s="1037">
        <v>-148008.26300775999</v>
      </c>
      <c r="G46" s="552" t="s">
        <v>904</v>
      </c>
      <c r="H46" s="395"/>
    </row>
    <row r="47" spans="1:8" s="54" customFormat="1" ht="21.4" customHeight="1">
      <c r="A47" s="550" t="s">
        <v>900</v>
      </c>
      <c r="B47" s="1030">
        <v>65965.372600000002</v>
      </c>
      <c r="C47" s="1030">
        <v>251872.158284</v>
      </c>
      <c r="D47" s="1030">
        <v>1447223.4650981601</v>
      </c>
      <c r="E47" s="1034">
        <v>55523.53</v>
      </c>
      <c r="F47" s="1030">
        <v>1379445.6886499999</v>
      </c>
      <c r="G47" s="553" t="s">
        <v>901</v>
      </c>
      <c r="H47" s="395"/>
    </row>
    <row r="48" spans="1:8" s="54" customFormat="1" ht="21.4" customHeight="1">
      <c r="A48" s="554" t="s">
        <v>902</v>
      </c>
      <c r="B48" s="1039">
        <v>209770.88549114999</v>
      </c>
      <c r="C48" s="1039">
        <v>662602.26567094994</v>
      </c>
      <c r="D48" s="1039">
        <v>1155152.66635272</v>
      </c>
      <c r="E48" s="1040">
        <v>198689.07985447999</v>
      </c>
      <c r="F48" s="1039">
        <v>1527453.95165776</v>
      </c>
      <c r="G48" s="555" t="s">
        <v>903</v>
      </c>
      <c r="H48" s="395"/>
    </row>
    <row r="49" spans="1:8" s="54" customFormat="1" ht="299.64999999999998" customHeight="1">
      <c r="A49" s="395"/>
      <c r="B49" s="395"/>
      <c r="C49" s="395"/>
      <c r="D49" s="395"/>
      <c r="E49" s="395"/>
      <c r="F49" s="395"/>
      <c r="G49" s="395"/>
      <c r="H49" s="395"/>
    </row>
    <row r="50" spans="1:8" s="54" customFormat="1" ht="35.1" customHeight="1">
      <c r="A50" s="1262"/>
      <c r="B50" s="1262"/>
      <c r="C50" s="1262"/>
      <c r="D50" s="1262"/>
      <c r="E50" s="1262"/>
      <c r="F50" s="1262"/>
      <c r="G50" s="1262"/>
      <c r="H50" s="1262"/>
    </row>
    <row r="51" spans="1:8" s="54" customFormat="1" ht="59.65" customHeight="1">
      <c r="A51" s="395"/>
      <c r="B51" s="395"/>
      <c r="C51" s="395"/>
      <c r="D51" s="395"/>
      <c r="E51" s="395"/>
      <c r="F51" s="395"/>
      <c r="G51" s="395"/>
      <c r="H51" s="395"/>
    </row>
  </sheetData>
  <mergeCells count="13">
    <mergeCell ref="A1:D1"/>
    <mergeCell ref="A2:D2"/>
    <mergeCell ref="A3:D4"/>
    <mergeCell ref="E1:G1"/>
    <mergeCell ref="E2:G2"/>
    <mergeCell ref="E3:G4"/>
    <mergeCell ref="A50:H50"/>
    <mergeCell ref="A5:A6"/>
    <mergeCell ref="B5:B6"/>
    <mergeCell ref="C5:C6"/>
    <mergeCell ref="D5:E5"/>
    <mergeCell ref="F5:F6"/>
    <mergeCell ref="G5:G6"/>
  </mergeCells>
  <printOptions horizontalCentered="1"/>
  <pageMargins left="3.937007874015748E-2" right="3.937007874015748E-2" top="0.39370078740157483" bottom="0.27559055118110237" header="0.51181102362204722" footer="0.39370078740157483"/>
  <pageSetup paperSize="9" scale="56"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G285"/>
  <sheetViews>
    <sheetView showGridLines="0" view="pageBreakPreview" zoomScaleNormal="85" zoomScaleSheetLayoutView="100" workbookViewId="0">
      <selection activeCell="E7" sqref="E7"/>
    </sheetView>
  </sheetViews>
  <sheetFormatPr defaultRowHeight="12.75"/>
  <cols>
    <col min="1" max="4" width="13" style="301" customWidth="1"/>
    <col min="5" max="5" width="42.7109375" style="301" customWidth="1"/>
    <col min="6" max="6" width="19.140625" style="301" customWidth="1"/>
    <col min="7" max="7" width="42.7109375" style="301" customWidth="1"/>
    <col min="8" max="8" width="4.85546875" style="301" customWidth="1"/>
    <col min="9" max="16384" width="9.140625" style="301"/>
  </cols>
  <sheetData>
    <row r="1" spans="1:7" s="54" customFormat="1" ht="18.600000000000001" customHeight="1">
      <c r="A1" s="418" t="s">
        <v>1079</v>
      </c>
      <c r="B1" s="395"/>
      <c r="C1" s="395"/>
      <c r="D1" s="395"/>
      <c r="E1" s="395"/>
      <c r="F1" s="395"/>
      <c r="G1" s="419" t="s">
        <v>119</v>
      </c>
    </row>
    <row r="2" spans="1:7" s="54" customFormat="1" ht="9" customHeight="1">
      <c r="A2" s="395"/>
      <c r="B2" s="395"/>
      <c r="C2" s="395"/>
      <c r="D2" s="395"/>
      <c r="E2" s="395"/>
      <c r="F2" s="395"/>
      <c r="G2" s="395"/>
    </row>
    <row r="3" spans="1:7" s="54" customFormat="1" ht="41.65" customHeight="1">
      <c r="A3" s="1268" t="s">
        <v>1669</v>
      </c>
      <c r="B3" s="1268"/>
      <c r="C3" s="1268"/>
      <c r="D3" s="1268"/>
      <c r="E3" s="1268"/>
      <c r="F3" s="1268"/>
      <c r="G3" s="1268"/>
    </row>
    <row r="4" spans="1:7" s="54" customFormat="1" ht="8.4499999999999993" customHeight="1">
      <c r="A4" s="395"/>
      <c r="B4" s="395"/>
      <c r="C4" s="395"/>
      <c r="D4" s="395"/>
      <c r="E4" s="395"/>
      <c r="F4" s="395"/>
      <c r="G4" s="395"/>
    </row>
    <row r="5" spans="1:7" s="54" customFormat="1" ht="18.600000000000001" customHeight="1">
      <c r="A5" s="418" t="s">
        <v>124</v>
      </c>
      <c r="B5" s="395"/>
      <c r="C5" s="395"/>
      <c r="D5" s="395"/>
      <c r="E5" s="395"/>
      <c r="F5" s="395"/>
      <c r="G5" s="419" t="s">
        <v>360</v>
      </c>
    </row>
    <row r="6" spans="1:7" s="54" customFormat="1" ht="14.85" customHeight="1">
      <c r="A6" s="395"/>
      <c r="B6" s="395"/>
      <c r="C6" s="395"/>
      <c r="D6" s="395"/>
      <c r="E6" s="395"/>
      <c r="F6" s="395"/>
      <c r="G6" s="395"/>
    </row>
    <row r="7" spans="1:7" s="54" customFormat="1" ht="62.45" customHeight="1">
      <c r="A7" s="556" t="s">
        <v>1080</v>
      </c>
      <c r="B7" s="556" t="s">
        <v>1081</v>
      </c>
      <c r="C7" s="556" t="s">
        <v>1082</v>
      </c>
      <c r="D7" s="556" t="s">
        <v>1083</v>
      </c>
      <c r="E7" s="557" t="s">
        <v>377</v>
      </c>
      <c r="F7" s="558" t="s">
        <v>3308</v>
      </c>
      <c r="G7" s="557" t="s">
        <v>37</v>
      </c>
    </row>
    <row r="8" spans="1:7" s="54" customFormat="1" ht="25.5" customHeight="1">
      <c r="A8" s="557" t="s">
        <v>502</v>
      </c>
      <c r="B8" s="557" t="s">
        <v>185</v>
      </c>
      <c r="C8" s="557" t="s">
        <v>268</v>
      </c>
      <c r="D8" s="557" t="s">
        <v>454</v>
      </c>
      <c r="E8" s="557" t="s">
        <v>664</v>
      </c>
      <c r="F8" s="557" t="s">
        <v>481</v>
      </c>
      <c r="G8" s="557" t="s">
        <v>665</v>
      </c>
    </row>
    <row r="9" spans="1:7" s="54" customFormat="1" ht="15.75">
      <c r="A9" s="559"/>
      <c r="B9" s="559"/>
      <c r="C9" s="559"/>
      <c r="D9" s="559"/>
      <c r="E9" s="560" t="s">
        <v>1602</v>
      </c>
      <c r="F9" s="1041">
        <v>16506131.3110769</v>
      </c>
      <c r="G9" s="560" t="s">
        <v>1601</v>
      </c>
    </row>
    <row r="10" spans="1:7" s="54" customFormat="1" ht="15.75">
      <c r="A10" s="559"/>
      <c r="B10" s="559"/>
      <c r="C10" s="559"/>
      <c r="D10" s="559"/>
      <c r="E10" s="561" t="s">
        <v>74</v>
      </c>
      <c r="F10" s="1042"/>
      <c r="G10" s="561" t="s">
        <v>297</v>
      </c>
    </row>
    <row r="11" spans="1:7" s="54" customFormat="1" ht="15.75">
      <c r="A11" s="559"/>
      <c r="B11" s="559"/>
      <c r="C11" s="559"/>
      <c r="D11" s="559"/>
      <c r="E11" s="560" t="s">
        <v>540</v>
      </c>
      <c r="F11" s="1041">
        <v>16361107.762495801</v>
      </c>
      <c r="G11" s="560" t="s">
        <v>527</v>
      </c>
    </row>
    <row r="12" spans="1:7" s="54" customFormat="1" ht="15.75">
      <c r="A12" s="562" t="s">
        <v>502</v>
      </c>
      <c r="B12" s="563" t="s">
        <v>1243</v>
      </c>
      <c r="C12" s="563" t="s">
        <v>1244</v>
      </c>
      <c r="D12" s="563" t="s">
        <v>1245</v>
      </c>
      <c r="E12" s="564" t="s">
        <v>191</v>
      </c>
      <c r="F12" s="1043">
        <v>12073505.030195899</v>
      </c>
      <c r="G12" s="564" t="s">
        <v>449</v>
      </c>
    </row>
    <row r="13" spans="1:7" s="54" customFormat="1" ht="15.75">
      <c r="A13" s="563" t="s">
        <v>1246</v>
      </c>
      <c r="B13" s="562" t="s">
        <v>1084</v>
      </c>
      <c r="C13" s="563" t="s">
        <v>1244</v>
      </c>
      <c r="D13" s="563" t="s">
        <v>1245</v>
      </c>
      <c r="E13" s="564" t="s">
        <v>666</v>
      </c>
      <c r="F13" s="1043">
        <v>4869022.8717548903</v>
      </c>
      <c r="G13" s="564" t="s">
        <v>253</v>
      </c>
    </row>
    <row r="14" spans="1:7" s="54" customFormat="1" ht="15.75">
      <c r="A14" s="563" t="s">
        <v>1246</v>
      </c>
      <c r="B14" s="563" t="s">
        <v>1243</v>
      </c>
      <c r="C14" s="565" t="s">
        <v>502</v>
      </c>
      <c r="D14" s="563" t="s">
        <v>1245</v>
      </c>
      <c r="E14" s="566" t="s">
        <v>667</v>
      </c>
      <c r="F14" s="1044">
        <v>3277371.71490234</v>
      </c>
      <c r="G14" s="566" t="s">
        <v>254</v>
      </c>
    </row>
    <row r="15" spans="1:7" s="54" customFormat="1" ht="51">
      <c r="A15" s="567" t="s">
        <v>502</v>
      </c>
      <c r="B15" s="568" t="s">
        <v>1084</v>
      </c>
      <c r="C15" s="568" t="s">
        <v>502</v>
      </c>
      <c r="D15" s="569" t="s">
        <v>1085</v>
      </c>
      <c r="E15" s="570" t="s">
        <v>1555</v>
      </c>
      <c r="F15" s="1045">
        <v>2237617.74055262</v>
      </c>
      <c r="G15" s="570" t="s">
        <v>1556</v>
      </c>
    </row>
    <row r="16" spans="1:7" s="54" customFormat="1" ht="51">
      <c r="A16" s="571"/>
      <c r="B16" s="571"/>
      <c r="C16" s="571"/>
      <c r="D16" s="569" t="s">
        <v>1088</v>
      </c>
      <c r="E16" s="570" t="s">
        <v>1557</v>
      </c>
      <c r="F16" s="1045">
        <v>1039753.9743497201</v>
      </c>
      <c r="G16" s="570" t="s">
        <v>1558</v>
      </c>
    </row>
    <row r="17" spans="1:7" s="54" customFormat="1" ht="15.75">
      <c r="A17" s="563" t="s">
        <v>1246</v>
      </c>
      <c r="B17" s="563" t="s">
        <v>1243</v>
      </c>
      <c r="C17" s="565" t="s">
        <v>185</v>
      </c>
      <c r="D17" s="563" t="s">
        <v>1245</v>
      </c>
      <c r="E17" s="566" t="s">
        <v>669</v>
      </c>
      <c r="F17" s="1044">
        <v>1591651.1568525501</v>
      </c>
      <c r="G17" s="566" t="s">
        <v>316</v>
      </c>
    </row>
    <row r="18" spans="1:7" s="54" customFormat="1" ht="25.5">
      <c r="A18" s="572"/>
      <c r="B18" s="571"/>
      <c r="C18" s="568" t="s">
        <v>185</v>
      </c>
      <c r="D18" s="569" t="s">
        <v>1084</v>
      </c>
      <c r="E18" s="570" t="s">
        <v>670</v>
      </c>
      <c r="F18" s="1045">
        <v>1245048.5784896901</v>
      </c>
      <c r="G18" s="570" t="s">
        <v>99</v>
      </c>
    </row>
    <row r="19" spans="1:7" s="54" customFormat="1" ht="25.5">
      <c r="A19" s="571"/>
      <c r="B19" s="571"/>
      <c r="C19" s="571"/>
      <c r="D19" s="569" t="s">
        <v>1247</v>
      </c>
      <c r="E19" s="570" t="s">
        <v>671</v>
      </c>
      <c r="F19" s="1045">
        <v>334477.06909953</v>
      </c>
      <c r="G19" s="570" t="s">
        <v>273</v>
      </c>
    </row>
    <row r="20" spans="1:7" s="54" customFormat="1" ht="38.25">
      <c r="A20" s="572"/>
      <c r="B20" s="571"/>
      <c r="C20" s="571"/>
      <c r="D20" s="569" t="s">
        <v>672</v>
      </c>
      <c r="E20" s="570" t="s">
        <v>673</v>
      </c>
      <c r="F20" s="1045">
        <v>12125.509263329999</v>
      </c>
      <c r="G20" s="570" t="s">
        <v>165</v>
      </c>
    </row>
    <row r="21" spans="1:7" s="54" customFormat="1" ht="15.75">
      <c r="A21" s="563" t="s">
        <v>1246</v>
      </c>
      <c r="B21" s="562" t="s">
        <v>1248</v>
      </c>
      <c r="C21" s="563" t="s">
        <v>1244</v>
      </c>
      <c r="D21" s="563" t="s">
        <v>1245</v>
      </c>
      <c r="E21" s="564" t="s">
        <v>674</v>
      </c>
      <c r="F21" s="1043">
        <v>1042470.7146148999</v>
      </c>
      <c r="G21" s="564" t="s">
        <v>36</v>
      </c>
    </row>
    <row r="22" spans="1:7" s="54" customFormat="1" ht="15.75">
      <c r="A22" s="563" t="s">
        <v>1246</v>
      </c>
      <c r="B22" s="563" t="s">
        <v>1243</v>
      </c>
      <c r="C22" s="565" t="s">
        <v>502</v>
      </c>
      <c r="D22" s="563" t="s">
        <v>1245</v>
      </c>
      <c r="E22" s="566" t="s">
        <v>392</v>
      </c>
      <c r="F22" s="1044">
        <v>1042470.7146148999</v>
      </c>
      <c r="G22" s="566" t="s">
        <v>36</v>
      </c>
    </row>
    <row r="23" spans="1:7" s="54" customFormat="1" ht="15.75">
      <c r="A23" s="571"/>
      <c r="B23" s="568" t="s">
        <v>1248</v>
      </c>
      <c r="C23" s="568" t="s">
        <v>502</v>
      </c>
      <c r="D23" s="569" t="s">
        <v>1084</v>
      </c>
      <c r="E23" s="570" t="s">
        <v>392</v>
      </c>
      <c r="F23" s="1045">
        <v>1042470.7146148999</v>
      </c>
      <c r="G23" s="570" t="s">
        <v>36</v>
      </c>
    </row>
    <row r="24" spans="1:7" s="54" customFormat="1" ht="15.75">
      <c r="A24" s="563" t="s">
        <v>1246</v>
      </c>
      <c r="B24" s="562" t="s">
        <v>668</v>
      </c>
      <c r="C24" s="563" t="s">
        <v>1244</v>
      </c>
      <c r="D24" s="563" t="s">
        <v>1245</v>
      </c>
      <c r="E24" s="564" t="s">
        <v>675</v>
      </c>
      <c r="F24" s="1043">
        <v>437977.17191859998</v>
      </c>
      <c r="G24" s="564" t="s">
        <v>274</v>
      </c>
    </row>
    <row r="25" spans="1:7" s="54" customFormat="1" ht="15.75">
      <c r="A25" s="563" t="s">
        <v>1246</v>
      </c>
      <c r="B25" s="563" t="s">
        <v>1243</v>
      </c>
      <c r="C25" s="565" t="s">
        <v>502</v>
      </c>
      <c r="D25" s="563" t="s">
        <v>1245</v>
      </c>
      <c r="E25" s="566" t="s">
        <v>676</v>
      </c>
      <c r="F25" s="1044">
        <v>305262.29443469999</v>
      </c>
      <c r="G25" s="566" t="s">
        <v>275</v>
      </c>
    </row>
    <row r="26" spans="1:7" s="54" customFormat="1" ht="25.5">
      <c r="A26" s="572"/>
      <c r="B26" s="568" t="s">
        <v>668</v>
      </c>
      <c r="C26" s="568" t="s">
        <v>502</v>
      </c>
      <c r="D26" s="569" t="s">
        <v>1084</v>
      </c>
      <c r="E26" s="570" t="s">
        <v>677</v>
      </c>
      <c r="F26" s="1045">
        <v>291401.57743974001</v>
      </c>
      <c r="G26" s="570" t="s">
        <v>64</v>
      </c>
    </row>
    <row r="27" spans="1:7" s="54" customFormat="1" ht="15.75">
      <c r="A27" s="571"/>
      <c r="B27" s="571"/>
      <c r="C27" s="571"/>
      <c r="D27" s="569" t="s">
        <v>1247</v>
      </c>
      <c r="E27" s="570" t="s">
        <v>678</v>
      </c>
      <c r="F27" s="1045">
        <v>13860.716994959999</v>
      </c>
      <c r="G27" s="570" t="s">
        <v>94</v>
      </c>
    </row>
    <row r="28" spans="1:7" s="54" customFormat="1" ht="15.75">
      <c r="A28" s="563" t="s">
        <v>1246</v>
      </c>
      <c r="B28" s="563" t="s">
        <v>1243</v>
      </c>
      <c r="C28" s="565" t="s">
        <v>268</v>
      </c>
      <c r="D28" s="563" t="s">
        <v>1245</v>
      </c>
      <c r="E28" s="566" t="s">
        <v>341</v>
      </c>
      <c r="F28" s="1044">
        <v>10114.545666440001</v>
      </c>
      <c r="G28" s="566" t="s">
        <v>4</v>
      </c>
    </row>
    <row r="29" spans="1:7" s="54" customFormat="1" ht="15.75">
      <c r="A29" s="572"/>
      <c r="B29" s="571"/>
      <c r="C29" s="568" t="s">
        <v>268</v>
      </c>
      <c r="D29" s="569" t="s">
        <v>1247</v>
      </c>
      <c r="E29" s="570" t="s">
        <v>341</v>
      </c>
      <c r="F29" s="1045">
        <v>10114.545666440001</v>
      </c>
      <c r="G29" s="570" t="s">
        <v>4</v>
      </c>
    </row>
    <row r="30" spans="1:7" s="54" customFormat="1" ht="15.75">
      <c r="A30" s="563" t="s">
        <v>1246</v>
      </c>
      <c r="B30" s="563" t="s">
        <v>1243</v>
      </c>
      <c r="C30" s="565" t="s">
        <v>454</v>
      </c>
      <c r="D30" s="563" t="s">
        <v>1245</v>
      </c>
      <c r="E30" s="566" t="s">
        <v>680</v>
      </c>
      <c r="F30" s="1044">
        <v>119327.14258246</v>
      </c>
      <c r="G30" s="566" t="s">
        <v>430</v>
      </c>
    </row>
    <row r="31" spans="1:7" s="54" customFormat="1" ht="25.5">
      <c r="A31" s="571"/>
      <c r="B31" s="571"/>
      <c r="C31" s="568" t="s">
        <v>454</v>
      </c>
      <c r="D31" s="569" t="s">
        <v>1084</v>
      </c>
      <c r="E31" s="570" t="s">
        <v>681</v>
      </c>
      <c r="F31" s="1045">
        <v>14703.92947189</v>
      </c>
      <c r="G31" s="570" t="s">
        <v>276</v>
      </c>
    </row>
    <row r="32" spans="1:7" s="54" customFormat="1" ht="25.5">
      <c r="A32" s="572"/>
      <c r="B32" s="571"/>
      <c r="C32" s="571"/>
      <c r="D32" s="569" t="s">
        <v>1247</v>
      </c>
      <c r="E32" s="570" t="s">
        <v>682</v>
      </c>
      <c r="F32" s="1045">
        <v>104623.21311057</v>
      </c>
      <c r="G32" s="570" t="s">
        <v>391</v>
      </c>
    </row>
    <row r="33" spans="1:7" s="54" customFormat="1" ht="15.75">
      <c r="A33" s="563" t="s">
        <v>1246</v>
      </c>
      <c r="B33" s="563" t="s">
        <v>1243</v>
      </c>
      <c r="C33" s="565" t="s">
        <v>664</v>
      </c>
      <c r="D33" s="563" t="s">
        <v>1245</v>
      </c>
      <c r="E33" s="566" t="s">
        <v>683</v>
      </c>
      <c r="F33" s="1044">
        <v>3273.1892349999998</v>
      </c>
      <c r="G33" s="566" t="s">
        <v>75</v>
      </c>
    </row>
    <row r="34" spans="1:7" s="54" customFormat="1" ht="15.75">
      <c r="A34" s="571"/>
      <c r="B34" s="571"/>
      <c r="C34" s="568" t="s">
        <v>664</v>
      </c>
      <c r="D34" s="569" t="s">
        <v>1084</v>
      </c>
      <c r="E34" s="570" t="s">
        <v>683</v>
      </c>
      <c r="F34" s="1045">
        <v>3273.1892349999998</v>
      </c>
      <c r="G34" s="570" t="s">
        <v>75</v>
      </c>
    </row>
    <row r="35" spans="1:7" s="54" customFormat="1" ht="26.25">
      <c r="A35" s="563" t="s">
        <v>1246</v>
      </c>
      <c r="B35" s="562" t="s">
        <v>672</v>
      </c>
      <c r="C35" s="563" t="s">
        <v>1244</v>
      </c>
      <c r="D35" s="563" t="s">
        <v>1245</v>
      </c>
      <c r="E35" s="564" t="s">
        <v>684</v>
      </c>
      <c r="F35" s="1043">
        <v>4393387.2149772597</v>
      </c>
      <c r="G35" s="564" t="s">
        <v>335</v>
      </c>
    </row>
    <row r="36" spans="1:7" s="54" customFormat="1" ht="15.75">
      <c r="A36" s="563" t="s">
        <v>1246</v>
      </c>
      <c r="B36" s="563" t="s">
        <v>1243</v>
      </c>
      <c r="C36" s="565" t="s">
        <v>502</v>
      </c>
      <c r="D36" s="563" t="s">
        <v>1245</v>
      </c>
      <c r="E36" s="566" t="s">
        <v>685</v>
      </c>
      <c r="F36" s="1044">
        <v>3067591.1339946701</v>
      </c>
      <c r="G36" s="566" t="s">
        <v>1249</v>
      </c>
    </row>
    <row r="37" spans="1:7" s="54" customFormat="1" ht="51">
      <c r="A37" s="572"/>
      <c r="B37" s="568" t="s">
        <v>672</v>
      </c>
      <c r="C37" s="568" t="s">
        <v>502</v>
      </c>
      <c r="D37" s="569" t="s">
        <v>1084</v>
      </c>
      <c r="E37" s="570" t="s">
        <v>1125</v>
      </c>
      <c r="F37" s="1045">
        <v>1104662.49213845</v>
      </c>
      <c r="G37" s="570" t="s">
        <v>13</v>
      </c>
    </row>
    <row r="38" spans="1:7" s="54" customFormat="1" ht="76.5">
      <c r="A38" s="571"/>
      <c r="B38" s="571"/>
      <c r="C38" s="571"/>
      <c r="D38" s="569" t="s">
        <v>1247</v>
      </c>
      <c r="E38" s="570" t="s">
        <v>1250</v>
      </c>
      <c r="F38" s="1045">
        <v>1107698.12390353</v>
      </c>
      <c r="G38" s="570" t="s">
        <v>1251</v>
      </c>
    </row>
    <row r="39" spans="1:7" s="54" customFormat="1" ht="15.75">
      <c r="A39" s="572"/>
      <c r="B39" s="571"/>
      <c r="C39" s="571"/>
      <c r="D39" s="569" t="s">
        <v>668</v>
      </c>
      <c r="E39" s="570" t="s">
        <v>686</v>
      </c>
      <c r="F39" s="1045">
        <v>122175.13616392</v>
      </c>
      <c r="G39" s="570" t="s">
        <v>207</v>
      </c>
    </row>
    <row r="40" spans="1:7" s="54" customFormat="1" ht="63.75">
      <c r="A40" s="571"/>
      <c r="B40" s="571"/>
      <c r="C40" s="571"/>
      <c r="D40" s="569" t="s">
        <v>1087</v>
      </c>
      <c r="E40" s="570" t="s">
        <v>1252</v>
      </c>
      <c r="F40" s="1045">
        <v>4503.0996969400003</v>
      </c>
      <c r="G40" s="570" t="s">
        <v>957</v>
      </c>
    </row>
    <row r="41" spans="1:7" s="54" customFormat="1" ht="38.25">
      <c r="A41" s="572"/>
      <c r="B41" s="571"/>
      <c r="C41" s="571"/>
      <c r="D41" s="569" t="s">
        <v>1253</v>
      </c>
      <c r="E41" s="570" t="s">
        <v>3197</v>
      </c>
      <c r="F41" s="1045">
        <v>697884.35201715003</v>
      </c>
      <c r="G41" s="570" t="s">
        <v>3198</v>
      </c>
    </row>
    <row r="42" spans="1:7" s="54" customFormat="1" ht="51">
      <c r="A42" s="571"/>
      <c r="B42" s="571"/>
      <c r="C42" s="571"/>
      <c r="D42" s="569" t="s">
        <v>1270</v>
      </c>
      <c r="E42" s="570" t="s">
        <v>1966</v>
      </c>
      <c r="F42" s="1045">
        <v>30667.93007468</v>
      </c>
      <c r="G42" s="570" t="s">
        <v>1967</v>
      </c>
    </row>
    <row r="43" spans="1:7" s="54" customFormat="1" ht="15.75">
      <c r="A43" s="563" t="s">
        <v>1246</v>
      </c>
      <c r="B43" s="563" t="s">
        <v>1243</v>
      </c>
      <c r="C43" s="565" t="s">
        <v>185</v>
      </c>
      <c r="D43" s="563" t="s">
        <v>1245</v>
      </c>
      <c r="E43" s="566" t="s">
        <v>491</v>
      </c>
      <c r="F43" s="1044">
        <v>547340.05574423005</v>
      </c>
      <c r="G43" s="566" t="s">
        <v>65</v>
      </c>
    </row>
    <row r="44" spans="1:7" s="54" customFormat="1" ht="51">
      <c r="A44" s="572"/>
      <c r="B44" s="571"/>
      <c r="C44" s="568" t="s">
        <v>185</v>
      </c>
      <c r="D44" s="569" t="s">
        <v>1254</v>
      </c>
      <c r="E44" s="570" t="s">
        <v>1255</v>
      </c>
      <c r="F44" s="1045">
        <v>68604.867639000004</v>
      </c>
      <c r="G44" s="570" t="s">
        <v>959</v>
      </c>
    </row>
    <row r="45" spans="1:7" s="54" customFormat="1" ht="76.5">
      <c r="A45" s="571"/>
      <c r="B45" s="571"/>
      <c r="C45" s="571"/>
      <c r="D45" s="569" t="s">
        <v>1256</v>
      </c>
      <c r="E45" s="570" t="s">
        <v>2004</v>
      </c>
      <c r="F45" s="1045">
        <v>144640.00459699999</v>
      </c>
      <c r="G45" s="570" t="s">
        <v>2005</v>
      </c>
    </row>
    <row r="46" spans="1:7" s="54" customFormat="1" ht="51">
      <c r="A46" s="572"/>
      <c r="B46" s="571"/>
      <c r="C46" s="571"/>
      <c r="D46" s="569" t="s">
        <v>1257</v>
      </c>
      <c r="E46" s="570" t="s">
        <v>3199</v>
      </c>
      <c r="F46" s="1045">
        <v>7013.0454579400002</v>
      </c>
      <c r="G46" s="570" t="s">
        <v>3200</v>
      </c>
    </row>
    <row r="47" spans="1:7" s="54" customFormat="1" ht="63.75">
      <c r="A47" s="571"/>
      <c r="B47" s="571"/>
      <c r="C47" s="571"/>
      <c r="D47" s="569" t="s">
        <v>1258</v>
      </c>
      <c r="E47" s="570" t="s">
        <v>3201</v>
      </c>
      <c r="F47" s="1045">
        <v>9691.7061731199992</v>
      </c>
      <c r="G47" s="570" t="s">
        <v>3202</v>
      </c>
    </row>
    <row r="48" spans="1:7" s="54" customFormat="1" ht="51">
      <c r="A48" s="572"/>
      <c r="B48" s="571"/>
      <c r="C48" s="571"/>
      <c r="D48" s="569" t="s">
        <v>1259</v>
      </c>
      <c r="E48" s="570" t="s">
        <v>3203</v>
      </c>
      <c r="F48" s="1045">
        <v>10.882800359999999</v>
      </c>
      <c r="G48" s="570" t="s">
        <v>3204</v>
      </c>
    </row>
    <row r="49" spans="1:7" s="54" customFormat="1" ht="51">
      <c r="A49" s="571"/>
      <c r="B49" s="571"/>
      <c r="C49" s="571"/>
      <c r="D49" s="569" t="s">
        <v>1260</v>
      </c>
      <c r="E49" s="570" t="s">
        <v>3205</v>
      </c>
      <c r="F49" s="1045">
        <v>10633.957630880001</v>
      </c>
      <c r="G49" s="570" t="s">
        <v>3206</v>
      </c>
    </row>
    <row r="50" spans="1:7" s="54" customFormat="1" ht="76.5">
      <c r="A50" s="572"/>
      <c r="B50" s="571"/>
      <c r="C50" s="571"/>
      <c r="D50" s="569" t="s">
        <v>1261</v>
      </c>
      <c r="E50" s="570" t="s">
        <v>3207</v>
      </c>
      <c r="F50" s="1045">
        <v>9132.9915769199997</v>
      </c>
      <c r="G50" s="570" t="s">
        <v>3208</v>
      </c>
    </row>
    <row r="51" spans="1:7" s="54" customFormat="1" ht="51">
      <c r="A51" s="571"/>
      <c r="B51" s="571"/>
      <c r="C51" s="571"/>
      <c r="D51" s="569" t="s">
        <v>1262</v>
      </c>
      <c r="E51" s="570" t="s">
        <v>3209</v>
      </c>
      <c r="F51" s="1045">
        <v>29093.107950149999</v>
      </c>
      <c r="G51" s="570" t="s">
        <v>3210</v>
      </c>
    </row>
    <row r="52" spans="1:7" s="54" customFormat="1" ht="63.75">
      <c r="A52" s="572"/>
      <c r="B52" s="571"/>
      <c r="C52" s="571"/>
      <c r="D52" s="569" t="s">
        <v>1263</v>
      </c>
      <c r="E52" s="570" t="s">
        <v>3211</v>
      </c>
      <c r="F52" s="1045">
        <v>2577.8348882099999</v>
      </c>
      <c r="G52" s="570" t="s">
        <v>3212</v>
      </c>
    </row>
    <row r="53" spans="1:7" s="54" customFormat="1" ht="63.75">
      <c r="A53" s="571"/>
      <c r="B53" s="571"/>
      <c r="C53" s="571"/>
      <c r="D53" s="569" t="s">
        <v>2077</v>
      </c>
      <c r="E53" s="570" t="s">
        <v>3213</v>
      </c>
      <c r="F53" s="1045">
        <v>71.434439260000005</v>
      </c>
      <c r="G53" s="570" t="s">
        <v>3214</v>
      </c>
    </row>
    <row r="54" spans="1:7" s="54" customFormat="1" ht="63.75">
      <c r="A54" s="572"/>
      <c r="B54" s="571"/>
      <c r="C54" s="571"/>
      <c r="D54" s="569" t="s">
        <v>1264</v>
      </c>
      <c r="E54" s="570" t="s">
        <v>3215</v>
      </c>
      <c r="F54" s="1045">
        <v>265870.22259139002</v>
      </c>
      <c r="G54" s="570" t="s">
        <v>3216</v>
      </c>
    </row>
    <row r="55" spans="1:7" s="54" customFormat="1" ht="26.25">
      <c r="A55" s="563" t="s">
        <v>1246</v>
      </c>
      <c r="B55" s="563" t="s">
        <v>1243</v>
      </c>
      <c r="C55" s="565" t="s">
        <v>268</v>
      </c>
      <c r="D55" s="563" t="s">
        <v>1245</v>
      </c>
      <c r="E55" s="566" t="s">
        <v>687</v>
      </c>
      <c r="F55" s="1044">
        <v>695554.30874620005</v>
      </c>
      <c r="G55" s="566" t="s">
        <v>57</v>
      </c>
    </row>
    <row r="56" spans="1:7" s="54" customFormat="1" ht="38.25">
      <c r="A56" s="571"/>
      <c r="B56" s="571"/>
      <c r="C56" s="568" t="s">
        <v>268</v>
      </c>
      <c r="D56" s="569" t="s">
        <v>1084</v>
      </c>
      <c r="E56" s="570" t="s">
        <v>3309</v>
      </c>
      <c r="F56" s="1045">
        <v>7793.3646886699999</v>
      </c>
      <c r="G56" s="570" t="s">
        <v>1265</v>
      </c>
    </row>
    <row r="57" spans="1:7" s="54" customFormat="1" ht="25.5">
      <c r="A57" s="572"/>
      <c r="B57" s="571"/>
      <c r="C57" s="571"/>
      <c r="D57" s="569" t="s">
        <v>1247</v>
      </c>
      <c r="E57" s="570" t="s">
        <v>3145</v>
      </c>
      <c r="F57" s="1045">
        <v>155.323984</v>
      </c>
      <c r="G57" s="570" t="s">
        <v>3146</v>
      </c>
    </row>
    <row r="58" spans="1:7" s="54" customFormat="1" ht="25.5">
      <c r="A58" s="571"/>
      <c r="B58" s="571"/>
      <c r="C58" s="571"/>
      <c r="D58" s="569" t="s">
        <v>1248</v>
      </c>
      <c r="E58" s="570" t="s">
        <v>3310</v>
      </c>
      <c r="F58" s="1045">
        <v>901.42549039999994</v>
      </c>
      <c r="G58" s="570" t="s">
        <v>317</v>
      </c>
    </row>
    <row r="59" spans="1:7" s="54" customFormat="1" ht="15.75">
      <c r="A59" s="572"/>
      <c r="B59" s="571"/>
      <c r="C59" s="571"/>
      <c r="D59" s="569" t="s">
        <v>668</v>
      </c>
      <c r="E59" s="570" t="s">
        <v>3311</v>
      </c>
      <c r="F59" s="1045">
        <v>1473.9033632600001</v>
      </c>
      <c r="G59" s="570" t="s">
        <v>519</v>
      </c>
    </row>
    <row r="60" spans="1:7" s="54" customFormat="1" ht="25.5">
      <c r="A60" s="571"/>
      <c r="B60" s="571"/>
      <c r="C60" s="571"/>
      <c r="D60" s="569" t="s">
        <v>672</v>
      </c>
      <c r="E60" s="570" t="s">
        <v>688</v>
      </c>
      <c r="F60" s="1045">
        <v>19546.681479309998</v>
      </c>
      <c r="G60" s="570" t="s">
        <v>1266</v>
      </c>
    </row>
    <row r="61" spans="1:7" s="54" customFormat="1" ht="38.25">
      <c r="A61" s="572"/>
      <c r="B61" s="571"/>
      <c r="C61" s="571"/>
      <c r="D61" s="569" t="s">
        <v>679</v>
      </c>
      <c r="E61" s="570" t="s">
        <v>689</v>
      </c>
      <c r="F61" s="1045">
        <v>536314.47055782005</v>
      </c>
      <c r="G61" s="570" t="s">
        <v>79</v>
      </c>
    </row>
    <row r="62" spans="1:7" s="54" customFormat="1" ht="25.5">
      <c r="A62" s="571"/>
      <c r="B62" s="571"/>
      <c r="C62" s="571"/>
      <c r="D62" s="569" t="s">
        <v>1267</v>
      </c>
      <c r="E62" s="570" t="s">
        <v>2078</v>
      </c>
      <c r="F62" s="1045">
        <v>1792.9649157399999</v>
      </c>
      <c r="G62" s="570" t="s">
        <v>2079</v>
      </c>
    </row>
    <row r="63" spans="1:7" s="54" customFormat="1" ht="15.75">
      <c r="A63" s="572"/>
      <c r="B63" s="571"/>
      <c r="C63" s="571"/>
      <c r="D63" s="569" t="s">
        <v>1268</v>
      </c>
      <c r="E63" s="570" t="s">
        <v>227</v>
      </c>
      <c r="F63" s="1045">
        <v>27556.74347714</v>
      </c>
      <c r="G63" s="570" t="s">
        <v>375</v>
      </c>
    </row>
    <row r="64" spans="1:7" s="54" customFormat="1" ht="15.75">
      <c r="A64" s="571"/>
      <c r="B64" s="571"/>
      <c r="C64" s="571"/>
      <c r="D64" s="569" t="s">
        <v>1088</v>
      </c>
      <c r="E64" s="570" t="s">
        <v>690</v>
      </c>
      <c r="F64" s="1045">
        <v>1224.84746002</v>
      </c>
      <c r="G64" s="570" t="s">
        <v>171</v>
      </c>
    </row>
    <row r="65" spans="1:7" s="54" customFormat="1" ht="51">
      <c r="A65" s="572"/>
      <c r="B65" s="571"/>
      <c r="C65" s="571"/>
      <c r="D65" s="569" t="s">
        <v>1089</v>
      </c>
      <c r="E65" s="570" t="s">
        <v>3217</v>
      </c>
      <c r="F65" s="1045">
        <v>1.176E-2</v>
      </c>
      <c r="G65" s="570" t="s">
        <v>3218</v>
      </c>
    </row>
    <row r="66" spans="1:7" s="54" customFormat="1" ht="38.25">
      <c r="A66" s="571"/>
      <c r="B66" s="571"/>
      <c r="C66" s="571"/>
      <c r="D66" s="569" t="s">
        <v>1086</v>
      </c>
      <c r="E66" s="570" t="s">
        <v>691</v>
      </c>
      <c r="F66" s="1045">
        <v>6.7306856799999997</v>
      </c>
      <c r="G66" s="570" t="s">
        <v>390</v>
      </c>
    </row>
    <row r="67" spans="1:7" s="54" customFormat="1" ht="25.5">
      <c r="A67" s="572"/>
      <c r="B67" s="571"/>
      <c r="C67" s="571"/>
      <c r="D67" s="569" t="s">
        <v>1087</v>
      </c>
      <c r="E67" s="570" t="s">
        <v>1269</v>
      </c>
      <c r="F67" s="1045">
        <v>0.67788117000000003</v>
      </c>
      <c r="G67" s="570" t="s">
        <v>918</v>
      </c>
    </row>
    <row r="68" spans="1:7" s="54" customFormat="1" ht="15.75">
      <c r="A68" s="571"/>
      <c r="B68" s="571"/>
      <c r="C68" s="571"/>
      <c r="D68" s="569" t="s">
        <v>1253</v>
      </c>
      <c r="E68" s="570" t="s">
        <v>692</v>
      </c>
      <c r="F68" s="1045">
        <v>15426.98641367</v>
      </c>
      <c r="G68" s="570" t="s">
        <v>368</v>
      </c>
    </row>
    <row r="69" spans="1:7" s="54" customFormat="1" ht="25.5">
      <c r="A69" s="572"/>
      <c r="B69" s="571"/>
      <c r="C69" s="571"/>
      <c r="D69" s="569" t="s">
        <v>1270</v>
      </c>
      <c r="E69" s="570" t="s">
        <v>2002</v>
      </c>
      <c r="F69" s="1045">
        <v>74316.372503830004</v>
      </c>
      <c r="G69" s="570" t="s">
        <v>2003</v>
      </c>
    </row>
    <row r="70" spans="1:7" s="54" customFormat="1" ht="15.75">
      <c r="A70" s="571"/>
      <c r="B70" s="571"/>
      <c r="C70" s="571"/>
      <c r="D70" s="569" t="s">
        <v>1285</v>
      </c>
      <c r="E70" s="570" t="s">
        <v>1934</v>
      </c>
      <c r="F70" s="1045">
        <v>3093.2012261599998</v>
      </c>
      <c r="G70" s="570" t="s">
        <v>1935</v>
      </c>
    </row>
    <row r="71" spans="1:7" s="54" customFormat="1" ht="15.75">
      <c r="A71" s="572"/>
      <c r="B71" s="571"/>
      <c r="C71" s="571"/>
      <c r="D71" s="569" t="s">
        <v>1271</v>
      </c>
      <c r="E71" s="570" t="s">
        <v>15</v>
      </c>
      <c r="F71" s="1045">
        <v>5950.6028593299998</v>
      </c>
      <c r="G71" s="570" t="s">
        <v>181</v>
      </c>
    </row>
    <row r="72" spans="1:7" s="54" customFormat="1" ht="26.25">
      <c r="A72" s="563" t="s">
        <v>1246</v>
      </c>
      <c r="B72" s="563" t="s">
        <v>1243</v>
      </c>
      <c r="C72" s="565" t="s">
        <v>454</v>
      </c>
      <c r="D72" s="563" t="s">
        <v>1245</v>
      </c>
      <c r="E72" s="566" t="s">
        <v>693</v>
      </c>
      <c r="F72" s="1044">
        <v>73987.260126409994</v>
      </c>
      <c r="G72" s="566" t="s">
        <v>230</v>
      </c>
    </row>
    <row r="73" spans="1:7" s="54" customFormat="1" ht="51">
      <c r="A73" s="571"/>
      <c r="B73" s="571"/>
      <c r="C73" s="568" t="s">
        <v>454</v>
      </c>
      <c r="D73" s="569" t="s">
        <v>1247</v>
      </c>
      <c r="E73" s="570" t="s">
        <v>1936</v>
      </c>
      <c r="F73" s="1045">
        <v>3227.5212559699999</v>
      </c>
      <c r="G73" s="570" t="s">
        <v>1937</v>
      </c>
    </row>
    <row r="74" spans="1:7" s="54" customFormat="1" ht="38.25">
      <c r="A74" s="572"/>
      <c r="B74" s="571"/>
      <c r="C74" s="571"/>
      <c r="D74" s="569" t="s">
        <v>679</v>
      </c>
      <c r="E74" s="570" t="s">
        <v>3312</v>
      </c>
      <c r="F74" s="1045">
        <v>10631.72212699</v>
      </c>
      <c r="G74" s="570" t="s">
        <v>632</v>
      </c>
    </row>
    <row r="75" spans="1:7" s="54" customFormat="1" ht="38.25">
      <c r="A75" s="571"/>
      <c r="B75" s="571"/>
      <c r="C75" s="571"/>
      <c r="D75" s="569" t="s">
        <v>1086</v>
      </c>
      <c r="E75" s="570" t="s">
        <v>3313</v>
      </c>
      <c r="F75" s="1045">
        <v>2.0249799999999998</v>
      </c>
      <c r="G75" s="570" t="s">
        <v>224</v>
      </c>
    </row>
    <row r="76" spans="1:7" s="54" customFormat="1" ht="127.5">
      <c r="A76" s="572"/>
      <c r="B76" s="571"/>
      <c r="C76" s="571"/>
      <c r="D76" s="569" t="s">
        <v>1271</v>
      </c>
      <c r="E76" s="573" t="s">
        <v>1273</v>
      </c>
      <c r="F76" s="1045">
        <v>4.5993202599999998</v>
      </c>
      <c r="G76" s="573" t="s">
        <v>1274</v>
      </c>
    </row>
    <row r="77" spans="1:7" s="54" customFormat="1" ht="127.5">
      <c r="A77" s="571"/>
      <c r="B77" s="571"/>
      <c r="C77" s="571"/>
      <c r="D77" s="569" t="s">
        <v>2052</v>
      </c>
      <c r="E77" s="573" t="s">
        <v>2053</v>
      </c>
      <c r="F77" s="1045">
        <v>0.22648499999999999</v>
      </c>
      <c r="G77" s="573" t="s">
        <v>2054</v>
      </c>
    </row>
    <row r="78" spans="1:7" s="54" customFormat="1" ht="89.25">
      <c r="A78" s="572"/>
      <c r="B78" s="571"/>
      <c r="C78" s="571"/>
      <c r="D78" s="569" t="s">
        <v>1275</v>
      </c>
      <c r="E78" s="573" t="s">
        <v>3219</v>
      </c>
      <c r="F78" s="1045">
        <v>6088.8270929700002</v>
      </c>
      <c r="G78" s="573" t="s">
        <v>3220</v>
      </c>
    </row>
    <row r="79" spans="1:7" s="54" customFormat="1" ht="76.5">
      <c r="A79" s="571"/>
      <c r="B79" s="571"/>
      <c r="C79" s="571"/>
      <c r="D79" s="569" t="s">
        <v>1276</v>
      </c>
      <c r="E79" s="570" t="s">
        <v>3221</v>
      </c>
      <c r="F79" s="1045">
        <v>1274.77516773</v>
      </c>
      <c r="G79" s="570" t="s">
        <v>3222</v>
      </c>
    </row>
    <row r="80" spans="1:7" s="54" customFormat="1" ht="25.5">
      <c r="A80" s="572"/>
      <c r="B80" s="571"/>
      <c r="C80" s="571"/>
      <c r="D80" s="569" t="s">
        <v>1277</v>
      </c>
      <c r="E80" s="570" t="s">
        <v>1278</v>
      </c>
      <c r="F80" s="1045">
        <v>60.693004360000003</v>
      </c>
      <c r="G80" s="570" t="s">
        <v>960</v>
      </c>
    </row>
    <row r="81" spans="1:7" s="54" customFormat="1" ht="25.5">
      <c r="A81" s="571"/>
      <c r="B81" s="571"/>
      <c r="C81" s="571"/>
      <c r="D81" s="569" t="s">
        <v>1279</v>
      </c>
      <c r="E81" s="570" t="s">
        <v>1280</v>
      </c>
      <c r="F81" s="1045">
        <v>42440.191965279999</v>
      </c>
      <c r="G81" s="570" t="s">
        <v>961</v>
      </c>
    </row>
    <row r="82" spans="1:7" s="54" customFormat="1" ht="127.5">
      <c r="A82" s="572"/>
      <c r="B82" s="571"/>
      <c r="C82" s="571"/>
      <c r="D82" s="569" t="s">
        <v>1272</v>
      </c>
      <c r="E82" s="573" t="s">
        <v>3223</v>
      </c>
      <c r="F82" s="1045">
        <v>206.28266891000001</v>
      </c>
      <c r="G82" s="573" t="s">
        <v>3224</v>
      </c>
    </row>
    <row r="83" spans="1:7" s="54" customFormat="1" ht="38.25">
      <c r="A83" s="571"/>
      <c r="B83" s="571"/>
      <c r="C83" s="571"/>
      <c r="D83" s="569" t="s">
        <v>3078</v>
      </c>
      <c r="E83" s="570" t="s">
        <v>3079</v>
      </c>
      <c r="F83" s="1045">
        <v>0</v>
      </c>
      <c r="G83" s="570" t="s">
        <v>3080</v>
      </c>
    </row>
    <row r="84" spans="1:7" s="54" customFormat="1" ht="38.25">
      <c r="A84" s="572"/>
      <c r="B84" s="571"/>
      <c r="C84" s="571"/>
      <c r="D84" s="569" t="s">
        <v>1281</v>
      </c>
      <c r="E84" s="570" t="s">
        <v>1938</v>
      </c>
      <c r="F84" s="1045">
        <v>13.293699999999999</v>
      </c>
      <c r="G84" s="570" t="s">
        <v>1939</v>
      </c>
    </row>
    <row r="85" spans="1:7" s="54" customFormat="1" ht="38.25">
      <c r="A85" s="571"/>
      <c r="B85" s="571"/>
      <c r="C85" s="571"/>
      <c r="D85" s="569" t="s">
        <v>1282</v>
      </c>
      <c r="E85" s="570" t="s">
        <v>1940</v>
      </c>
      <c r="F85" s="1045">
        <v>4057.5788149999998</v>
      </c>
      <c r="G85" s="570" t="s">
        <v>1941</v>
      </c>
    </row>
    <row r="86" spans="1:7" s="54" customFormat="1" ht="25.5">
      <c r="A86" s="572"/>
      <c r="B86" s="571"/>
      <c r="C86" s="571"/>
      <c r="D86" s="569" t="s">
        <v>1283</v>
      </c>
      <c r="E86" s="570" t="s">
        <v>3314</v>
      </c>
      <c r="F86" s="1045">
        <v>5892.2149479399995</v>
      </c>
      <c r="G86" s="570" t="s">
        <v>1186</v>
      </c>
    </row>
    <row r="87" spans="1:7" s="54" customFormat="1" ht="89.25">
      <c r="A87" s="571"/>
      <c r="B87" s="571"/>
      <c r="C87" s="571"/>
      <c r="D87" s="569" t="s">
        <v>1284</v>
      </c>
      <c r="E87" s="573" t="s">
        <v>1942</v>
      </c>
      <c r="F87" s="1045">
        <v>2.8624960000000002</v>
      </c>
      <c r="G87" s="570" t="s">
        <v>1943</v>
      </c>
    </row>
    <row r="88" spans="1:7" s="54" customFormat="1" ht="63.75">
      <c r="A88" s="572"/>
      <c r="B88" s="571"/>
      <c r="C88" s="571"/>
      <c r="D88" s="569" t="s">
        <v>3263</v>
      </c>
      <c r="E88" s="570" t="s">
        <v>3315</v>
      </c>
      <c r="F88" s="1045">
        <v>84.446100000000001</v>
      </c>
      <c r="G88" s="570" t="s">
        <v>3264</v>
      </c>
    </row>
    <row r="89" spans="1:7" s="54" customFormat="1" ht="15.75">
      <c r="A89" s="563" t="s">
        <v>1246</v>
      </c>
      <c r="B89" s="563" t="s">
        <v>1243</v>
      </c>
      <c r="C89" s="565" t="s">
        <v>664</v>
      </c>
      <c r="D89" s="563" t="s">
        <v>1245</v>
      </c>
      <c r="E89" s="566" t="s">
        <v>694</v>
      </c>
      <c r="F89" s="1044">
        <v>8914.4563657500003</v>
      </c>
      <c r="G89" s="566" t="s">
        <v>564</v>
      </c>
    </row>
    <row r="90" spans="1:7" s="54" customFormat="1" ht="15.75">
      <c r="A90" s="571"/>
      <c r="B90" s="571"/>
      <c r="C90" s="568" t="s">
        <v>664</v>
      </c>
      <c r="D90" s="569" t="s">
        <v>1084</v>
      </c>
      <c r="E90" s="570" t="s">
        <v>694</v>
      </c>
      <c r="F90" s="1045">
        <v>8914.4563657500003</v>
      </c>
      <c r="G90" s="570" t="s">
        <v>564</v>
      </c>
    </row>
    <row r="91" spans="1:7" s="54" customFormat="1" ht="26.25">
      <c r="A91" s="563" t="s">
        <v>1246</v>
      </c>
      <c r="B91" s="562" t="s">
        <v>679</v>
      </c>
      <c r="C91" s="563" t="s">
        <v>1244</v>
      </c>
      <c r="D91" s="563" t="s">
        <v>1245</v>
      </c>
      <c r="E91" s="564" t="s">
        <v>695</v>
      </c>
      <c r="F91" s="1043">
        <v>1245535.11813844</v>
      </c>
      <c r="G91" s="564" t="s">
        <v>321</v>
      </c>
    </row>
    <row r="92" spans="1:7" s="54" customFormat="1" ht="15.75">
      <c r="A92" s="563" t="s">
        <v>1246</v>
      </c>
      <c r="B92" s="563" t="s">
        <v>1243</v>
      </c>
      <c r="C92" s="565" t="s">
        <v>502</v>
      </c>
      <c r="D92" s="563" t="s">
        <v>1245</v>
      </c>
      <c r="E92" s="566" t="s">
        <v>696</v>
      </c>
      <c r="F92" s="1044">
        <v>1199236.9343516601</v>
      </c>
      <c r="G92" s="566" t="s">
        <v>560</v>
      </c>
    </row>
    <row r="93" spans="1:7" s="54" customFormat="1" ht="51">
      <c r="A93" s="572"/>
      <c r="B93" s="568" t="s">
        <v>679</v>
      </c>
      <c r="C93" s="568" t="s">
        <v>502</v>
      </c>
      <c r="D93" s="569" t="s">
        <v>1084</v>
      </c>
      <c r="E93" s="570" t="s">
        <v>939</v>
      </c>
      <c r="F93" s="1045">
        <v>33103.858741340002</v>
      </c>
      <c r="G93" s="570" t="s">
        <v>940</v>
      </c>
    </row>
    <row r="94" spans="1:7" s="54" customFormat="1" ht="15.75">
      <c r="A94" s="571"/>
      <c r="B94" s="571"/>
      <c r="C94" s="571"/>
      <c r="D94" s="569" t="s">
        <v>1247</v>
      </c>
      <c r="E94" s="570" t="s">
        <v>697</v>
      </c>
      <c r="F94" s="1045">
        <v>6872.64901689</v>
      </c>
      <c r="G94" s="570" t="s">
        <v>499</v>
      </c>
    </row>
    <row r="95" spans="1:7" s="54" customFormat="1" ht="51">
      <c r="A95" s="572"/>
      <c r="B95" s="571"/>
      <c r="C95" s="571"/>
      <c r="D95" s="569" t="s">
        <v>668</v>
      </c>
      <c r="E95" s="570" t="s">
        <v>698</v>
      </c>
      <c r="F95" s="1045">
        <v>2207.9503890999999</v>
      </c>
      <c r="G95" s="570" t="s">
        <v>606</v>
      </c>
    </row>
    <row r="96" spans="1:7" s="54" customFormat="1" ht="25.5">
      <c r="A96" s="571"/>
      <c r="B96" s="571"/>
      <c r="C96" s="571"/>
      <c r="D96" s="569" t="s">
        <v>672</v>
      </c>
      <c r="E96" s="570" t="s">
        <v>699</v>
      </c>
      <c r="F96" s="1045">
        <v>280.77525832999999</v>
      </c>
      <c r="G96" s="570" t="s">
        <v>234</v>
      </c>
    </row>
    <row r="97" spans="1:7" s="54" customFormat="1" ht="25.5">
      <c r="A97" s="572"/>
      <c r="B97" s="571"/>
      <c r="C97" s="571"/>
      <c r="D97" s="569" t="s">
        <v>679</v>
      </c>
      <c r="E97" s="570" t="s">
        <v>700</v>
      </c>
      <c r="F97" s="1045">
        <v>227010.88475781001</v>
      </c>
      <c r="G97" s="570" t="s">
        <v>128</v>
      </c>
    </row>
    <row r="98" spans="1:7" s="54" customFormat="1" ht="25.5">
      <c r="A98" s="571"/>
      <c r="B98" s="571"/>
      <c r="C98" s="571"/>
      <c r="D98" s="569" t="s">
        <v>1267</v>
      </c>
      <c r="E98" s="570" t="s">
        <v>701</v>
      </c>
      <c r="F98" s="1045">
        <v>13942.89254836</v>
      </c>
      <c r="G98" s="570" t="s">
        <v>129</v>
      </c>
    </row>
    <row r="99" spans="1:7" s="54" customFormat="1" ht="15.75">
      <c r="A99" s="572"/>
      <c r="B99" s="571"/>
      <c r="C99" s="571"/>
      <c r="D99" s="569" t="s">
        <v>1085</v>
      </c>
      <c r="E99" s="570" t="s">
        <v>702</v>
      </c>
      <c r="F99" s="1045">
        <v>880766.44298001996</v>
      </c>
      <c r="G99" s="570" t="s">
        <v>117</v>
      </c>
    </row>
    <row r="100" spans="1:7" s="54" customFormat="1" ht="25.5">
      <c r="A100" s="571"/>
      <c r="B100" s="571"/>
      <c r="C100" s="571"/>
      <c r="D100" s="569" t="s">
        <v>1088</v>
      </c>
      <c r="E100" s="570" t="s">
        <v>703</v>
      </c>
      <c r="F100" s="1045">
        <v>16337.423442630001</v>
      </c>
      <c r="G100" s="570" t="s">
        <v>172</v>
      </c>
    </row>
    <row r="101" spans="1:7" s="54" customFormat="1" ht="127.5">
      <c r="A101" s="572"/>
      <c r="B101" s="571"/>
      <c r="C101" s="571"/>
      <c r="D101" s="569" t="s">
        <v>1089</v>
      </c>
      <c r="E101" s="573" t="s">
        <v>2107</v>
      </c>
      <c r="F101" s="1045">
        <v>2293.4300206500002</v>
      </c>
      <c r="G101" s="573" t="s">
        <v>2108</v>
      </c>
    </row>
    <row r="102" spans="1:7" s="54" customFormat="1" ht="25.5">
      <c r="A102" s="571"/>
      <c r="B102" s="571"/>
      <c r="C102" s="571"/>
      <c r="D102" s="569" t="s">
        <v>1086</v>
      </c>
      <c r="E102" s="570" t="s">
        <v>941</v>
      </c>
      <c r="F102" s="1045">
        <v>6447.2630040399999</v>
      </c>
      <c r="G102" s="570" t="s">
        <v>942</v>
      </c>
    </row>
    <row r="103" spans="1:7" s="54" customFormat="1" ht="25.5">
      <c r="A103" s="572"/>
      <c r="B103" s="571"/>
      <c r="C103" s="571"/>
      <c r="D103" s="569" t="s">
        <v>1285</v>
      </c>
      <c r="E103" s="570" t="s">
        <v>991</v>
      </c>
      <c r="F103" s="1045">
        <v>9610.9151858000005</v>
      </c>
      <c r="G103" s="570" t="s">
        <v>992</v>
      </c>
    </row>
    <row r="104" spans="1:7" s="54" customFormat="1" ht="114.75">
      <c r="A104" s="571"/>
      <c r="B104" s="571"/>
      <c r="C104" s="571"/>
      <c r="D104" s="569" t="s">
        <v>1271</v>
      </c>
      <c r="E104" s="573" t="s">
        <v>3094</v>
      </c>
      <c r="F104" s="1045">
        <v>362.44900668999998</v>
      </c>
      <c r="G104" s="573" t="s">
        <v>3095</v>
      </c>
    </row>
    <row r="105" spans="1:7" s="54" customFormat="1" ht="26.25">
      <c r="A105" s="563" t="s">
        <v>1246</v>
      </c>
      <c r="B105" s="563" t="s">
        <v>1243</v>
      </c>
      <c r="C105" s="565" t="s">
        <v>185</v>
      </c>
      <c r="D105" s="563" t="s">
        <v>1245</v>
      </c>
      <c r="E105" s="566" t="s">
        <v>704</v>
      </c>
      <c r="F105" s="1044">
        <v>46298.183786779999</v>
      </c>
      <c r="G105" s="566" t="s">
        <v>22</v>
      </c>
    </row>
    <row r="106" spans="1:7" s="54" customFormat="1" ht="38.25">
      <c r="A106" s="572"/>
      <c r="B106" s="571"/>
      <c r="C106" s="568" t="s">
        <v>185</v>
      </c>
      <c r="D106" s="569" t="s">
        <v>1084</v>
      </c>
      <c r="E106" s="570" t="s">
        <v>1166</v>
      </c>
      <c r="F106" s="1045">
        <v>39217.424416690003</v>
      </c>
      <c r="G106" s="570" t="s">
        <v>1167</v>
      </c>
    </row>
    <row r="107" spans="1:7" s="54" customFormat="1" ht="51">
      <c r="A107" s="571"/>
      <c r="B107" s="571"/>
      <c r="C107" s="571"/>
      <c r="D107" s="569" t="s">
        <v>1247</v>
      </c>
      <c r="E107" s="570" t="s">
        <v>1126</v>
      </c>
      <c r="F107" s="1045">
        <v>788.32311167</v>
      </c>
      <c r="G107" s="570" t="s">
        <v>1127</v>
      </c>
    </row>
    <row r="108" spans="1:7" s="54" customFormat="1" ht="38.25">
      <c r="A108" s="572"/>
      <c r="B108" s="571"/>
      <c r="C108" s="571"/>
      <c r="D108" s="569" t="s">
        <v>672</v>
      </c>
      <c r="E108" s="570" t="s">
        <v>1128</v>
      </c>
      <c r="F108" s="1045">
        <v>306.08148832000001</v>
      </c>
      <c r="G108" s="570" t="s">
        <v>1129</v>
      </c>
    </row>
    <row r="109" spans="1:7" s="54" customFormat="1" ht="38.25">
      <c r="A109" s="571"/>
      <c r="B109" s="571"/>
      <c r="C109" s="571"/>
      <c r="D109" s="569" t="s">
        <v>679</v>
      </c>
      <c r="E109" s="570" t="s">
        <v>1130</v>
      </c>
      <c r="F109" s="1045">
        <v>5719.7426019900004</v>
      </c>
      <c r="G109" s="570" t="s">
        <v>1131</v>
      </c>
    </row>
    <row r="110" spans="1:7" s="54" customFormat="1" ht="38.25">
      <c r="A110" s="572"/>
      <c r="B110" s="571"/>
      <c r="C110" s="571"/>
      <c r="D110" s="569" t="s">
        <v>1286</v>
      </c>
      <c r="E110" s="570" t="s">
        <v>2080</v>
      </c>
      <c r="F110" s="1045">
        <v>0.80729519999999999</v>
      </c>
      <c r="G110" s="570" t="s">
        <v>2081</v>
      </c>
    </row>
    <row r="111" spans="1:7" s="54" customFormat="1" ht="38.25">
      <c r="A111" s="571"/>
      <c r="B111" s="571"/>
      <c r="C111" s="571"/>
      <c r="D111" s="569" t="s">
        <v>1268</v>
      </c>
      <c r="E111" s="570" t="s">
        <v>932</v>
      </c>
      <c r="F111" s="1045">
        <v>73.728040919999998</v>
      </c>
      <c r="G111" s="570" t="s">
        <v>933</v>
      </c>
    </row>
    <row r="112" spans="1:7" s="54" customFormat="1" ht="38.25">
      <c r="A112" s="572"/>
      <c r="B112" s="571"/>
      <c r="C112" s="571"/>
      <c r="D112" s="569" t="s">
        <v>1088</v>
      </c>
      <c r="E112" s="570" t="s">
        <v>993</v>
      </c>
      <c r="F112" s="1045">
        <v>192.07683198999999</v>
      </c>
      <c r="G112" s="570" t="s">
        <v>994</v>
      </c>
    </row>
    <row r="113" spans="1:7" s="54" customFormat="1" ht="15.75">
      <c r="A113" s="563" t="s">
        <v>1246</v>
      </c>
      <c r="B113" s="562" t="s">
        <v>1267</v>
      </c>
      <c r="C113" s="563" t="s">
        <v>1244</v>
      </c>
      <c r="D113" s="563" t="s">
        <v>1245</v>
      </c>
      <c r="E113" s="564" t="s">
        <v>705</v>
      </c>
      <c r="F113" s="1043">
        <v>1883.36270562</v>
      </c>
      <c r="G113" s="564" t="s">
        <v>212</v>
      </c>
    </row>
    <row r="114" spans="1:7" s="54" customFormat="1" ht="15.75">
      <c r="A114" s="563" t="s">
        <v>1246</v>
      </c>
      <c r="B114" s="563" t="s">
        <v>1243</v>
      </c>
      <c r="C114" s="565" t="s">
        <v>502</v>
      </c>
      <c r="D114" s="563" t="s">
        <v>1245</v>
      </c>
      <c r="E114" s="566" t="s">
        <v>705</v>
      </c>
      <c r="F114" s="1044">
        <v>1883.36270562</v>
      </c>
      <c r="G114" s="566" t="s">
        <v>212</v>
      </c>
    </row>
    <row r="115" spans="1:7" s="54" customFormat="1" ht="25.5">
      <c r="A115" s="571"/>
      <c r="B115" s="568" t="s">
        <v>1267</v>
      </c>
      <c r="C115" s="568" t="s">
        <v>502</v>
      </c>
      <c r="D115" s="569" t="s">
        <v>1268</v>
      </c>
      <c r="E115" s="570" t="s">
        <v>919</v>
      </c>
      <c r="F115" s="1045">
        <v>1696.5370974299999</v>
      </c>
      <c r="G115" s="570" t="s">
        <v>920</v>
      </c>
    </row>
    <row r="116" spans="1:7" s="54" customFormat="1" ht="25.5">
      <c r="A116" s="572"/>
      <c r="B116" s="571"/>
      <c r="C116" s="571"/>
      <c r="D116" s="569" t="s">
        <v>1085</v>
      </c>
      <c r="E116" s="570" t="s">
        <v>706</v>
      </c>
      <c r="F116" s="1045">
        <v>186.82560819</v>
      </c>
      <c r="G116" s="570" t="s">
        <v>340</v>
      </c>
    </row>
    <row r="117" spans="1:7" s="54" customFormat="1" ht="64.5">
      <c r="A117" s="563" t="s">
        <v>1246</v>
      </c>
      <c r="B117" s="562" t="s">
        <v>1286</v>
      </c>
      <c r="C117" s="563" t="s">
        <v>1244</v>
      </c>
      <c r="D117" s="563" t="s">
        <v>1245</v>
      </c>
      <c r="E117" s="564" t="s">
        <v>1287</v>
      </c>
      <c r="F117" s="1043">
        <v>83228.576086190005</v>
      </c>
      <c r="G117" s="564" t="s">
        <v>2114</v>
      </c>
    </row>
    <row r="118" spans="1:7" s="54" customFormat="1" ht="15.75">
      <c r="A118" s="563" t="s">
        <v>1246</v>
      </c>
      <c r="B118" s="563" t="s">
        <v>1243</v>
      </c>
      <c r="C118" s="565" t="s">
        <v>502</v>
      </c>
      <c r="D118" s="563" t="s">
        <v>1245</v>
      </c>
      <c r="E118" s="566" t="s">
        <v>337</v>
      </c>
      <c r="F118" s="1044">
        <v>83228.576086190005</v>
      </c>
      <c r="G118" s="566" t="s">
        <v>359</v>
      </c>
    </row>
    <row r="119" spans="1:7" s="54" customFormat="1" ht="15.75">
      <c r="A119" s="571"/>
      <c r="B119" s="568" t="s">
        <v>1286</v>
      </c>
      <c r="C119" s="568" t="s">
        <v>502</v>
      </c>
      <c r="D119" s="569" t="s">
        <v>1084</v>
      </c>
      <c r="E119" s="570" t="s">
        <v>707</v>
      </c>
      <c r="F119" s="1045">
        <v>2252.5553252499999</v>
      </c>
      <c r="G119" s="570" t="s">
        <v>46</v>
      </c>
    </row>
    <row r="120" spans="1:7" s="54" customFormat="1" ht="38.25">
      <c r="A120" s="572"/>
      <c r="B120" s="571"/>
      <c r="C120" s="571"/>
      <c r="D120" s="569" t="s">
        <v>1276</v>
      </c>
      <c r="E120" s="573" t="s">
        <v>1288</v>
      </c>
      <c r="F120" s="1045">
        <v>651.05087447000005</v>
      </c>
      <c r="G120" s="570" t="s">
        <v>958</v>
      </c>
    </row>
    <row r="121" spans="1:7" s="54" customFormat="1" ht="25.5">
      <c r="A121" s="571"/>
      <c r="B121" s="571"/>
      <c r="C121" s="571"/>
      <c r="D121" s="569" t="s">
        <v>1289</v>
      </c>
      <c r="E121" s="570" t="s">
        <v>962</v>
      </c>
      <c r="F121" s="1045">
        <v>80324.969886470004</v>
      </c>
      <c r="G121" s="570" t="s">
        <v>963</v>
      </c>
    </row>
    <row r="122" spans="1:7" s="54" customFormat="1" ht="15.75">
      <c r="A122" s="562" t="s">
        <v>185</v>
      </c>
      <c r="B122" s="563" t="s">
        <v>1243</v>
      </c>
      <c r="C122" s="563" t="s">
        <v>1244</v>
      </c>
      <c r="D122" s="563" t="s">
        <v>1245</v>
      </c>
      <c r="E122" s="564" t="s">
        <v>661</v>
      </c>
      <c r="F122" s="1043">
        <v>709043.91170905996</v>
      </c>
      <c r="G122" s="564" t="s">
        <v>174</v>
      </c>
    </row>
    <row r="123" spans="1:7" s="54" customFormat="1" ht="26.25">
      <c r="A123" s="563" t="s">
        <v>1246</v>
      </c>
      <c r="B123" s="562" t="s">
        <v>1084</v>
      </c>
      <c r="C123" s="563" t="s">
        <v>1244</v>
      </c>
      <c r="D123" s="563" t="s">
        <v>1245</v>
      </c>
      <c r="E123" s="564" t="s">
        <v>1290</v>
      </c>
      <c r="F123" s="1043">
        <v>273463.70068344998</v>
      </c>
      <c r="G123" s="564" t="s">
        <v>315</v>
      </c>
    </row>
    <row r="124" spans="1:7" s="54" customFormat="1" ht="26.25">
      <c r="A124" s="563" t="s">
        <v>1246</v>
      </c>
      <c r="B124" s="563" t="s">
        <v>1243</v>
      </c>
      <c r="C124" s="565" t="s">
        <v>502</v>
      </c>
      <c r="D124" s="563" t="s">
        <v>1245</v>
      </c>
      <c r="E124" s="566" t="s">
        <v>708</v>
      </c>
      <c r="F124" s="1044">
        <v>13839.54059866</v>
      </c>
      <c r="G124" s="566" t="s">
        <v>477</v>
      </c>
    </row>
    <row r="125" spans="1:7" s="54" customFormat="1" ht="25.5">
      <c r="A125" s="567" t="s">
        <v>185</v>
      </c>
      <c r="B125" s="568" t="s">
        <v>1084</v>
      </c>
      <c r="C125" s="568" t="s">
        <v>502</v>
      </c>
      <c r="D125" s="569" t="s">
        <v>1084</v>
      </c>
      <c r="E125" s="570" t="s">
        <v>709</v>
      </c>
      <c r="F125" s="1045">
        <v>10866.330598439999</v>
      </c>
      <c r="G125" s="570" t="s">
        <v>104</v>
      </c>
    </row>
    <row r="126" spans="1:7" s="54" customFormat="1" ht="25.5">
      <c r="A126" s="571"/>
      <c r="B126" s="571"/>
      <c r="C126" s="571"/>
      <c r="D126" s="569" t="s">
        <v>1247</v>
      </c>
      <c r="E126" s="570" t="s">
        <v>710</v>
      </c>
      <c r="F126" s="1045">
        <v>2973.21000022</v>
      </c>
      <c r="G126" s="570" t="s">
        <v>300</v>
      </c>
    </row>
    <row r="127" spans="1:7" s="54" customFormat="1" ht="26.25">
      <c r="A127" s="563" t="s">
        <v>1246</v>
      </c>
      <c r="B127" s="563" t="s">
        <v>1243</v>
      </c>
      <c r="C127" s="565" t="s">
        <v>268</v>
      </c>
      <c r="D127" s="563" t="s">
        <v>1245</v>
      </c>
      <c r="E127" s="566" t="s">
        <v>711</v>
      </c>
      <c r="F127" s="1044">
        <v>165281.42175904999</v>
      </c>
      <c r="G127" s="566" t="s">
        <v>27</v>
      </c>
    </row>
    <row r="128" spans="1:7" s="54" customFormat="1" ht="25.5">
      <c r="A128" s="572"/>
      <c r="B128" s="571"/>
      <c r="C128" s="568" t="s">
        <v>268</v>
      </c>
      <c r="D128" s="569" t="s">
        <v>1084</v>
      </c>
      <c r="E128" s="570" t="s">
        <v>3316</v>
      </c>
      <c r="F128" s="1045">
        <v>162096.98669255999</v>
      </c>
      <c r="G128" s="570" t="s">
        <v>338</v>
      </c>
    </row>
    <row r="129" spans="1:7" s="54" customFormat="1" ht="25.5">
      <c r="A129" s="571"/>
      <c r="B129" s="571"/>
      <c r="C129" s="571"/>
      <c r="D129" s="569" t="s">
        <v>1247</v>
      </c>
      <c r="E129" s="570" t="s">
        <v>1006</v>
      </c>
      <c r="F129" s="1045">
        <v>3184.4350664899998</v>
      </c>
      <c r="G129" s="570" t="s">
        <v>1007</v>
      </c>
    </row>
    <row r="130" spans="1:7" s="54" customFormat="1" ht="26.25">
      <c r="A130" s="563" t="s">
        <v>1246</v>
      </c>
      <c r="B130" s="563" t="s">
        <v>1243</v>
      </c>
      <c r="C130" s="565" t="s">
        <v>454</v>
      </c>
      <c r="D130" s="563" t="s">
        <v>1245</v>
      </c>
      <c r="E130" s="566" t="s">
        <v>1037</v>
      </c>
      <c r="F130" s="1044">
        <v>2762.9880230200001</v>
      </c>
      <c r="G130" s="566" t="s">
        <v>620</v>
      </c>
    </row>
    <row r="131" spans="1:7" s="54" customFormat="1" ht="25.5">
      <c r="A131" s="572"/>
      <c r="B131" s="571"/>
      <c r="C131" s="568" t="s">
        <v>454</v>
      </c>
      <c r="D131" s="569" t="s">
        <v>1084</v>
      </c>
      <c r="E131" s="570" t="s">
        <v>1008</v>
      </c>
      <c r="F131" s="1045">
        <v>711.84948479000002</v>
      </c>
      <c r="G131" s="570" t="s">
        <v>1009</v>
      </c>
    </row>
    <row r="132" spans="1:7" s="54" customFormat="1" ht="25.5">
      <c r="A132" s="571"/>
      <c r="B132" s="571"/>
      <c r="C132" s="571"/>
      <c r="D132" s="569" t="s">
        <v>1247</v>
      </c>
      <c r="E132" s="570" t="s">
        <v>921</v>
      </c>
      <c r="F132" s="1045">
        <v>2051.13853823</v>
      </c>
      <c r="G132" s="570" t="s">
        <v>922</v>
      </c>
    </row>
    <row r="133" spans="1:7" s="54" customFormat="1" ht="26.25">
      <c r="A133" s="563" t="s">
        <v>1246</v>
      </c>
      <c r="B133" s="563" t="s">
        <v>1243</v>
      </c>
      <c r="C133" s="565" t="s">
        <v>664</v>
      </c>
      <c r="D133" s="563" t="s">
        <v>1245</v>
      </c>
      <c r="E133" s="566" t="s">
        <v>1038</v>
      </c>
      <c r="F133" s="1044">
        <v>62364.65822451</v>
      </c>
      <c r="G133" s="566" t="s">
        <v>2115</v>
      </c>
    </row>
    <row r="134" spans="1:7" s="54" customFormat="1" ht="25.5">
      <c r="A134" s="572"/>
      <c r="B134" s="571"/>
      <c r="C134" s="568" t="s">
        <v>664</v>
      </c>
      <c r="D134" s="569" t="s">
        <v>1084</v>
      </c>
      <c r="E134" s="570" t="s">
        <v>3317</v>
      </c>
      <c r="F134" s="1045">
        <v>2799.1157630799999</v>
      </c>
      <c r="G134" s="570" t="s">
        <v>1291</v>
      </c>
    </row>
    <row r="135" spans="1:7" s="54" customFormat="1" ht="25.5">
      <c r="A135" s="571"/>
      <c r="B135" s="571"/>
      <c r="C135" s="571"/>
      <c r="D135" s="569" t="s">
        <v>1247</v>
      </c>
      <c r="E135" s="570" t="s">
        <v>1191</v>
      </c>
      <c r="F135" s="1045">
        <v>5297.4170337100004</v>
      </c>
      <c r="G135" s="570" t="s">
        <v>1192</v>
      </c>
    </row>
    <row r="136" spans="1:7" s="54" customFormat="1" ht="25.5">
      <c r="A136" s="572"/>
      <c r="B136" s="571"/>
      <c r="C136" s="571"/>
      <c r="D136" s="569" t="s">
        <v>1248</v>
      </c>
      <c r="E136" s="570" t="s">
        <v>923</v>
      </c>
      <c r="F136" s="1045">
        <v>45284.992684680001</v>
      </c>
      <c r="G136" s="570" t="s">
        <v>924</v>
      </c>
    </row>
    <row r="137" spans="1:7" s="54" customFormat="1" ht="25.5">
      <c r="A137" s="571"/>
      <c r="B137" s="571"/>
      <c r="C137" s="571"/>
      <c r="D137" s="569" t="s">
        <v>668</v>
      </c>
      <c r="E137" s="570" t="s">
        <v>712</v>
      </c>
      <c r="F137" s="1045">
        <v>1769.29116944</v>
      </c>
      <c r="G137" s="570" t="s">
        <v>635</v>
      </c>
    </row>
    <row r="138" spans="1:7" s="54" customFormat="1" ht="38.25">
      <c r="A138" s="572"/>
      <c r="B138" s="571"/>
      <c r="C138" s="571"/>
      <c r="D138" s="569" t="s">
        <v>672</v>
      </c>
      <c r="E138" s="570" t="s">
        <v>1292</v>
      </c>
      <c r="F138" s="1045">
        <v>6.7408741900000004</v>
      </c>
      <c r="G138" s="570" t="s">
        <v>925</v>
      </c>
    </row>
    <row r="139" spans="1:7" s="54" customFormat="1" ht="38.25">
      <c r="A139" s="571"/>
      <c r="B139" s="571"/>
      <c r="C139" s="571"/>
      <c r="D139" s="569" t="s">
        <v>679</v>
      </c>
      <c r="E139" s="570" t="s">
        <v>713</v>
      </c>
      <c r="F139" s="1045">
        <v>1543.3265690200001</v>
      </c>
      <c r="G139" s="570" t="s">
        <v>637</v>
      </c>
    </row>
    <row r="140" spans="1:7" s="54" customFormat="1" ht="38.25">
      <c r="A140" s="572"/>
      <c r="B140" s="571"/>
      <c r="C140" s="571"/>
      <c r="D140" s="569" t="s">
        <v>1267</v>
      </c>
      <c r="E140" s="570" t="s">
        <v>714</v>
      </c>
      <c r="F140" s="1045">
        <v>1927.0729796400001</v>
      </c>
      <c r="G140" s="570" t="s">
        <v>638</v>
      </c>
    </row>
    <row r="141" spans="1:7" s="54" customFormat="1" ht="89.25">
      <c r="A141" s="571"/>
      <c r="B141" s="571"/>
      <c r="C141" s="571"/>
      <c r="D141" s="569" t="s">
        <v>1286</v>
      </c>
      <c r="E141" s="573" t="s">
        <v>1293</v>
      </c>
      <c r="F141" s="1045">
        <v>446.38546423999998</v>
      </c>
      <c r="G141" s="573" t="s">
        <v>1132</v>
      </c>
    </row>
    <row r="142" spans="1:7" s="54" customFormat="1" ht="89.25">
      <c r="A142" s="572"/>
      <c r="B142" s="571"/>
      <c r="C142" s="571"/>
      <c r="D142" s="569" t="s">
        <v>1268</v>
      </c>
      <c r="E142" s="573" t="s">
        <v>1294</v>
      </c>
      <c r="F142" s="1045">
        <v>3084.7486164400002</v>
      </c>
      <c r="G142" s="573" t="s">
        <v>1133</v>
      </c>
    </row>
    <row r="143" spans="1:7" s="54" customFormat="1" ht="38.25">
      <c r="A143" s="571"/>
      <c r="B143" s="571"/>
      <c r="C143" s="571"/>
      <c r="D143" s="569" t="s">
        <v>1085</v>
      </c>
      <c r="E143" s="570" t="s">
        <v>1187</v>
      </c>
      <c r="F143" s="1045">
        <v>205.56707007</v>
      </c>
      <c r="G143" s="570" t="s">
        <v>1188</v>
      </c>
    </row>
    <row r="144" spans="1:7" s="54" customFormat="1" ht="26.25">
      <c r="A144" s="563" t="s">
        <v>1246</v>
      </c>
      <c r="B144" s="563" t="s">
        <v>1243</v>
      </c>
      <c r="C144" s="565" t="s">
        <v>481</v>
      </c>
      <c r="D144" s="563" t="s">
        <v>1245</v>
      </c>
      <c r="E144" s="566" t="s">
        <v>715</v>
      </c>
      <c r="F144" s="1044">
        <v>3414.2569495100001</v>
      </c>
      <c r="G144" s="566" t="s">
        <v>343</v>
      </c>
    </row>
    <row r="145" spans="1:7" s="54" customFormat="1" ht="51">
      <c r="A145" s="572"/>
      <c r="B145" s="571"/>
      <c r="C145" s="568" t="s">
        <v>481</v>
      </c>
      <c r="D145" s="569" t="s">
        <v>1084</v>
      </c>
      <c r="E145" s="570" t="s">
        <v>1944</v>
      </c>
      <c r="F145" s="1045">
        <v>2583.9265593099999</v>
      </c>
      <c r="G145" s="570" t="s">
        <v>1945</v>
      </c>
    </row>
    <row r="146" spans="1:7" s="54" customFormat="1" ht="25.5">
      <c r="A146" s="571"/>
      <c r="B146" s="571"/>
      <c r="C146" s="571"/>
      <c r="D146" s="569" t="s">
        <v>1247</v>
      </c>
      <c r="E146" s="570" t="s">
        <v>3318</v>
      </c>
      <c r="F146" s="1045">
        <v>830.33039020000001</v>
      </c>
      <c r="G146" s="570" t="s">
        <v>926</v>
      </c>
    </row>
    <row r="147" spans="1:7" s="54" customFormat="1" ht="26.25">
      <c r="A147" s="563" t="s">
        <v>1246</v>
      </c>
      <c r="B147" s="563" t="s">
        <v>1243</v>
      </c>
      <c r="C147" s="565" t="s">
        <v>665</v>
      </c>
      <c r="D147" s="563" t="s">
        <v>1245</v>
      </c>
      <c r="E147" s="566" t="s">
        <v>716</v>
      </c>
      <c r="F147" s="1044">
        <v>3075.8272307399998</v>
      </c>
      <c r="G147" s="566" t="s">
        <v>70</v>
      </c>
    </row>
    <row r="148" spans="1:7" s="54" customFormat="1" ht="51">
      <c r="A148" s="572"/>
      <c r="B148" s="571"/>
      <c r="C148" s="568" t="s">
        <v>665</v>
      </c>
      <c r="D148" s="569" t="s">
        <v>668</v>
      </c>
      <c r="E148" s="570" t="s">
        <v>1295</v>
      </c>
      <c r="F148" s="1045">
        <v>726.49041133000003</v>
      </c>
      <c r="G148" s="570" t="s">
        <v>1010</v>
      </c>
    </row>
    <row r="149" spans="1:7" s="54" customFormat="1" ht="38.25">
      <c r="A149" s="571"/>
      <c r="B149" s="571"/>
      <c r="C149" s="571"/>
      <c r="D149" s="569" t="s">
        <v>679</v>
      </c>
      <c r="E149" s="570" t="s">
        <v>1296</v>
      </c>
      <c r="F149" s="1045">
        <v>465.89171424</v>
      </c>
      <c r="G149" s="570" t="s">
        <v>927</v>
      </c>
    </row>
    <row r="150" spans="1:7" s="54" customFormat="1" ht="51">
      <c r="A150" s="572"/>
      <c r="B150" s="571"/>
      <c r="C150" s="571"/>
      <c r="D150" s="569" t="s">
        <v>1085</v>
      </c>
      <c r="E150" s="570" t="s">
        <v>1193</v>
      </c>
      <c r="F150" s="1045">
        <v>49.837597539999997</v>
      </c>
      <c r="G150" s="570" t="s">
        <v>1194</v>
      </c>
    </row>
    <row r="151" spans="1:7" s="54" customFormat="1" ht="38.25">
      <c r="A151" s="571"/>
      <c r="B151" s="571"/>
      <c r="C151" s="571"/>
      <c r="D151" s="569" t="s">
        <v>1089</v>
      </c>
      <c r="E151" s="570" t="s">
        <v>3225</v>
      </c>
      <c r="F151" s="1045">
        <v>5.0021320000000001E-2</v>
      </c>
      <c r="G151" s="570" t="s">
        <v>3226</v>
      </c>
    </row>
    <row r="152" spans="1:7" s="54" customFormat="1" ht="38.25">
      <c r="A152" s="572"/>
      <c r="B152" s="571"/>
      <c r="C152" s="571"/>
      <c r="D152" s="569" t="s">
        <v>1086</v>
      </c>
      <c r="E152" s="570" t="s">
        <v>928</v>
      </c>
      <c r="F152" s="1045">
        <v>462.62097080000001</v>
      </c>
      <c r="G152" s="570" t="s">
        <v>929</v>
      </c>
    </row>
    <row r="153" spans="1:7" s="54" customFormat="1" ht="25.5">
      <c r="A153" s="571"/>
      <c r="B153" s="571"/>
      <c r="C153" s="571"/>
      <c r="D153" s="569" t="s">
        <v>1087</v>
      </c>
      <c r="E153" s="570" t="s">
        <v>1179</v>
      </c>
      <c r="F153" s="1045">
        <v>12.573399849999999</v>
      </c>
      <c r="G153" s="570" t="s">
        <v>1180</v>
      </c>
    </row>
    <row r="154" spans="1:7" s="54" customFormat="1" ht="38.25">
      <c r="A154" s="572"/>
      <c r="B154" s="571"/>
      <c r="C154" s="571"/>
      <c r="D154" s="569" t="s">
        <v>1270</v>
      </c>
      <c r="E154" s="570" t="s">
        <v>3319</v>
      </c>
      <c r="F154" s="1045">
        <v>811.68969924999999</v>
      </c>
      <c r="G154" s="570" t="s">
        <v>1011</v>
      </c>
    </row>
    <row r="155" spans="1:7" s="54" customFormat="1" ht="51">
      <c r="A155" s="571"/>
      <c r="B155" s="571"/>
      <c r="C155" s="571"/>
      <c r="D155" s="569" t="s">
        <v>1297</v>
      </c>
      <c r="E155" s="570" t="s">
        <v>1298</v>
      </c>
      <c r="F155" s="1045">
        <v>546.67341640999996</v>
      </c>
      <c r="G155" s="570" t="s">
        <v>1299</v>
      </c>
    </row>
    <row r="156" spans="1:7" s="54" customFormat="1" ht="26.25">
      <c r="A156" s="563" t="s">
        <v>1246</v>
      </c>
      <c r="B156" s="563" t="s">
        <v>1243</v>
      </c>
      <c r="C156" s="565" t="s">
        <v>407</v>
      </c>
      <c r="D156" s="563" t="s">
        <v>1245</v>
      </c>
      <c r="E156" s="566" t="s">
        <v>1039</v>
      </c>
      <c r="F156" s="1044">
        <v>22725.00789796</v>
      </c>
      <c r="G156" s="566" t="s">
        <v>258</v>
      </c>
    </row>
    <row r="157" spans="1:7" s="54" customFormat="1" ht="76.5">
      <c r="A157" s="572"/>
      <c r="B157" s="571"/>
      <c r="C157" s="568" t="s">
        <v>407</v>
      </c>
      <c r="D157" s="569" t="s">
        <v>1084</v>
      </c>
      <c r="E157" s="570" t="s">
        <v>1098</v>
      </c>
      <c r="F157" s="1045">
        <v>2973.50565684</v>
      </c>
      <c r="G157" s="570" t="s">
        <v>1099</v>
      </c>
    </row>
    <row r="158" spans="1:7" s="54" customFormat="1" ht="25.5">
      <c r="A158" s="571"/>
      <c r="B158" s="571"/>
      <c r="C158" s="571"/>
      <c r="D158" s="569" t="s">
        <v>1248</v>
      </c>
      <c r="E158" s="570" t="s">
        <v>3083</v>
      </c>
      <c r="F158" s="1045">
        <v>3.88E-4</v>
      </c>
      <c r="G158" s="570" t="s">
        <v>3084</v>
      </c>
    </row>
    <row r="159" spans="1:7" s="54" customFormat="1" ht="25.5">
      <c r="A159" s="572"/>
      <c r="B159" s="571"/>
      <c r="C159" s="571"/>
      <c r="D159" s="569" t="s">
        <v>672</v>
      </c>
      <c r="E159" s="570" t="s">
        <v>717</v>
      </c>
      <c r="F159" s="1045">
        <v>407.50180029000001</v>
      </c>
      <c r="G159" s="570" t="s">
        <v>259</v>
      </c>
    </row>
    <row r="160" spans="1:7" s="54" customFormat="1" ht="140.25">
      <c r="A160" s="571"/>
      <c r="B160" s="571"/>
      <c r="C160" s="571"/>
      <c r="D160" s="569" t="s">
        <v>679</v>
      </c>
      <c r="E160" s="573" t="s">
        <v>3227</v>
      </c>
      <c r="F160" s="1045">
        <v>6564.11397605</v>
      </c>
      <c r="G160" s="573" t="s">
        <v>3228</v>
      </c>
    </row>
    <row r="161" spans="1:7" s="54" customFormat="1" ht="127.5">
      <c r="A161" s="572"/>
      <c r="B161" s="571"/>
      <c r="C161" s="571"/>
      <c r="D161" s="569" t="s">
        <v>1267</v>
      </c>
      <c r="E161" s="573" t="s">
        <v>3229</v>
      </c>
      <c r="F161" s="1045">
        <v>119.14162708000001</v>
      </c>
      <c r="G161" s="573" t="s">
        <v>3230</v>
      </c>
    </row>
    <row r="162" spans="1:7" s="54" customFormat="1" ht="25.5">
      <c r="A162" s="571"/>
      <c r="B162" s="571"/>
      <c r="C162" s="571"/>
      <c r="D162" s="569" t="s">
        <v>1268</v>
      </c>
      <c r="E162" s="570" t="s">
        <v>718</v>
      </c>
      <c r="F162" s="1045">
        <v>21.595513589999999</v>
      </c>
      <c r="G162" s="570" t="s">
        <v>619</v>
      </c>
    </row>
    <row r="163" spans="1:7" s="54" customFormat="1" ht="25.5">
      <c r="A163" s="572"/>
      <c r="B163" s="571"/>
      <c r="C163" s="571"/>
      <c r="D163" s="569" t="s">
        <v>1085</v>
      </c>
      <c r="E163" s="570" t="s">
        <v>930</v>
      </c>
      <c r="F163" s="1045">
        <v>29.283910240000001</v>
      </c>
      <c r="G163" s="570" t="s">
        <v>931</v>
      </c>
    </row>
    <row r="164" spans="1:7" s="54" customFormat="1" ht="51">
      <c r="A164" s="571"/>
      <c r="B164" s="571"/>
      <c r="C164" s="571"/>
      <c r="D164" s="569" t="s">
        <v>1088</v>
      </c>
      <c r="E164" s="570" t="s">
        <v>2725</v>
      </c>
      <c r="F164" s="1045">
        <v>12609.86502587</v>
      </c>
      <c r="G164" s="570" t="s">
        <v>2726</v>
      </c>
    </row>
    <row r="165" spans="1:7" s="54" customFormat="1" ht="51.75">
      <c r="A165" s="563" t="s">
        <v>1246</v>
      </c>
      <c r="B165" s="562" t="s">
        <v>1247</v>
      </c>
      <c r="C165" s="563" t="s">
        <v>1244</v>
      </c>
      <c r="D165" s="563" t="s">
        <v>1245</v>
      </c>
      <c r="E165" s="564" t="s">
        <v>719</v>
      </c>
      <c r="F165" s="1043">
        <v>5436.5077954400003</v>
      </c>
      <c r="G165" s="564" t="s">
        <v>457</v>
      </c>
    </row>
    <row r="166" spans="1:7" s="54" customFormat="1" ht="51.75">
      <c r="A166" s="563" t="s">
        <v>1246</v>
      </c>
      <c r="B166" s="563" t="s">
        <v>1243</v>
      </c>
      <c r="C166" s="565" t="s">
        <v>502</v>
      </c>
      <c r="D166" s="563" t="s">
        <v>1245</v>
      </c>
      <c r="E166" s="566" t="s">
        <v>719</v>
      </c>
      <c r="F166" s="1044">
        <v>5436.5077954400003</v>
      </c>
      <c r="G166" s="566" t="s">
        <v>457</v>
      </c>
    </row>
    <row r="167" spans="1:7" s="54" customFormat="1" ht="51">
      <c r="A167" s="572"/>
      <c r="B167" s="568" t="s">
        <v>1247</v>
      </c>
      <c r="C167" s="568" t="s">
        <v>502</v>
      </c>
      <c r="D167" s="569" t="s">
        <v>1084</v>
      </c>
      <c r="E167" s="570" t="s">
        <v>720</v>
      </c>
      <c r="F167" s="1045">
        <v>5421.2183083999998</v>
      </c>
      <c r="G167" s="570" t="s">
        <v>122</v>
      </c>
    </row>
    <row r="168" spans="1:7" s="54" customFormat="1" ht="51">
      <c r="A168" s="571"/>
      <c r="B168" s="571"/>
      <c r="C168" s="571"/>
      <c r="D168" s="569" t="s">
        <v>1247</v>
      </c>
      <c r="E168" s="570" t="s">
        <v>1300</v>
      </c>
      <c r="F168" s="1045">
        <v>15.289487039999999</v>
      </c>
      <c r="G168" s="570" t="s">
        <v>1301</v>
      </c>
    </row>
    <row r="169" spans="1:7" s="54" customFormat="1" ht="51.75">
      <c r="A169" s="563" t="s">
        <v>1246</v>
      </c>
      <c r="B169" s="562" t="s">
        <v>1248</v>
      </c>
      <c r="C169" s="563" t="s">
        <v>1244</v>
      </c>
      <c r="D169" s="563" t="s">
        <v>1245</v>
      </c>
      <c r="E169" s="564" t="s">
        <v>1302</v>
      </c>
      <c r="F169" s="1043">
        <v>676.86152633999995</v>
      </c>
      <c r="G169" s="564" t="s">
        <v>199</v>
      </c>
    </row>
    <row r="170" spans="1:7" s="54" customFormat="1" ht="64.5">
      <c r="A170" s="563" t="s">
        <v>1246</v>
      </c>
      <c r="B170" s="563" t="s">
        <v>1243</v>
      </c>
      <c r="C170" s="565" t="s">
        <v>502</v>
      </c>
      <c r="D170" s="563" t="s">
        <v>1245</v>
      </c>
      <c r="E170" s="566" t="s">
        <v>1302</v>
      </c>
      <c r="F170" s="1044">
        <v>676.86152633999995</v>
      </c>
      <c r="G170" s="566" t="s">
        <v>199</v>
      </c>
    </row>
    <row r="171" spans="1:7" s="54" customFormat="1" ht="51">
      <c r="A171" s="572"/>
      <c r="B171" s="568" t="s">
        <v>1248</v>
      </c>
      <c r="C171" s="568" t="s">
        <v>502</v>
      </c>
      <c r="D171" s="569" t="s">
        <v>1084</v>
      </c>
      <c r="E171" s="570" t="s">
        <v>721</v>
      </c>
      <c r="F171" s="1045">
        <v>160.05350786</v>
      </c>
      <c r="G171" s="570" t="s">
        <v>68</v>
      </c>
    </row>
    <row r="172" spans="1:7" s="54" customFormat="1" ht="51">
      <c r="A172" s="571"/>
      <c r="B172" s="571"/>
      <c r="C172" s="571"/>
      <c r="D172" s="569" t="s">
        <v>1247</v>
      </c>
      <c r="E172" s="570" t="s">
        <v>722</v>
      </c>
      <c r="F172" s="1045">
        <v>516.80801847999999</v>
      </c>
      <c r="G172" s="570" t="s">
        <v>91</v>
      </c>
    </row>
    <row r="173" spans="1:7" s="54" customFormat="1" ht="77.25">
      <c r="A173" s="563" t="s">
        <v>1246</v>
      </c>
      <c r="B173" s="562" t="s">
        <v>668</v>
      </c>
      <c r="C173" s="563" t="s">
        <v>1244</v>
      </c>
      <c r="D173" s="563" t="s">
        <v>1245</v>
      </c>
      <c r="E173" s="564" t="s">
        <v>1303</v>
      </c>
      <c r="F173" s="1043">
        <v>172002.0107097</v>
      </c>
      <c r="G173" s="564" t="s">
        <v>2116</v>
      </c>
    </row>
    <row r="174" spans="1:7" s="54" customFormat="1" ht="115.5">
      <c r="A174" s="563" t="s">
        <v>1246</v>
      </c>
      <c r="B174" s="563" t="s">
        <v>1243</v>
      </c>
      <c r="C174" s="565" t="s">
        <v>502</v>
      </c>
      <c r="D174" s="563" t="s">
        <v>1245</v>
      </c>
      <c r="E174" s="574" t="s">
        <v>1304</v>
      </c>
      <c r="F174" s="1044">
        <v>172002.0107097</v>
      </c>
      <c r="G174" s="574" t="s">
        <v>2117</v>
      </c>
    </row>
    <row r="175" spans="1:7" s="54" customFormat="1" ht="15.75">
      <c r="A175" s="572"/>
      <c r="B175" s="568" t="s">
        <v>668</v>
      </c>
      <c r="C175" s="568" t="s">
        <v>502</v>
      </c>
      <c r="D175" s="569" t="s">
        <v>1248</v>
      </c>
      <c r="E175" s="570" t="s">
        <v>723</v>
      </c>
      <c r="F175" s="1045">
        <v>2175.93465384</v>
      </c>
      <c r="G175" s="570" t="s">
        <v>438</v>
      </c>
    </row>
    <row r="176" spans="1:7" s="54" customFormat="1" ht="51">
      <c r="A176" s="571"/>
      <c r="B176" s="571"/>
      <c r="C176" s="571"/>
      <c r="D176" s="569" t="s">
        <v>672</v>
      </c>
      <c r="E176" s="570" t="s">
        <v>1305</v>
      </c>
      <c r="F176" s="1045">
        <v>334.98489333999999</v>
      </c>
      <c r="G176" s="570" t="s">
        <v>636</v>
      </c>
    </row>
    <row r="177" spans="1:7" s="54" customFormat="1" ht="76.5">
      <c r="A177" s="572"/>
      <c r="B177" s="571"/>
      <c r="C177" s="571"/>
      <c r="D177" s="569" t="s">
        <v>679</v>
      </c>
      <c r="E177" s="570" t="s">
        <v>1100</v>
      </c>
      <c r="F177" s="1045">
        <v>95335.701310150005</v>
      </c>
      <c r="G177" s="570" t="s">
        <v>1101</v>
      </c>
    </row>
    <row r="178" spans="1:7" s="54" customFormat="1" ht="76.5">
      <c r="A178" s="571"/>
      <c r="B178" s="571"/>
      <c r="C178" s="571"/>
      <c r="D178" s="569" t="s">
        <v>1268</v>
      </c>
      <c r="E178" s="570" t="s">
        <v>1306</v>
      </c>
      <c r="F178" s="1045">
        <v>134.49101328</v>
      </c>
      <c r="G178" s="570" t="s">
        <v>1102</v>
      </c>
    </row>
    <row r="179" spans="1:7" s="54" customFormat="1" ht="63.75">
      <c r="A179" s="572"/>
      <c r="B179" s="571"/>
      <c r="C179" s="571"/>
      <c r="D179" s="569" t="s">
        <v>1085</v>
      </c>
      <c r="E179" s="570" t="s">
        <v>3231</v>
      </c>
      <c r="F179" s="1045">
        <v>203.51730008000001</v>
      </c>
      <c r="G179" s="570" t="s">
        <v>3232</v>
      </c>
    </row>
    <row r="180" spans="1:7" s="54" customFormat="1" ht="25.5">
      <c r="A180" s="571"/>
      <c r="B180" s="571"/>
      <c r="C180" s="571"/>
      <c r="D180" s="569" t="s">
        <v>1089</v>
      </c>
      <c r="E180" s="570" t="s">
        <v>724</v>
      </c>
      <c r="F180" s="1045">
        <v>0.62975300000000001</v>
      </c>
      <c r="G180" s="570" t="s">
        <v>9</v>
      </c>
    </row>
    <row r="181" spans="1:7" s="54" customFormat="1" ht="76.5">
      <c r="A181" s="572"/>
      <c r="B181" s="571"/>
      <c r="C181" s="571"/>
      <c r="D181" s="569" t="s">
        <v>1086</v>
      </c>
      <c r="E181" s="570" t="s">
        <v>3233</v>
      </c>
      <c r="F181" s="1045">
        <v>3446.8177424700002</v>
      </c>
      <c r="G181" s="570" t="s">
        <v>3234</v>
      </c>
    </row>
    <row r="182" spans="1:7" s="54" customFormat="1" ht="38.25">
      <c r="A182" s="571"/>
      <c r="B182" s="571"/>
      <c r="C182" s="571"/>
      <c r="D182" s="569" t="s">
        <v>1087</v>
      </c>
      <c r="E182" s="570" t="s">
        <v>725</v>
      </c>
      <c r="F182" s="1045">
        <v>1252.65395111</v>
      </c>
      <c r="G182" s="570" t="s">
        <v>363</v>
      </c>
    </row>
    <row r="183" spans="1:7" s="54" customFormat="1" ht="63.75">
      <c r="A183" s="572"/>
      <c r="B183" s="571"/>
      <c r="C183" s="571"/>
      <c r="D183" s="569" t="s">
        <v>1285</v>
      </c>
      <c r="E183" s="570" t="s">
        <v>1134</v>
      </c>
      <c r="F183" s="1045">
        <v>109.95423427</v>
      </c>
      <c r="G183" s="570" t="s">
        <v>1135</v>
      </c>
    </row>
    <row r="184" spans="1:7" s="54" customFormat="1" ht="51">
      <c r="A184" s="571"/>
      <c r="B184" s="571"/>
      <c r="C184" s="571"/>
      <c r="D184" s="569" t="s">
        <v>1297</v>
      </c>
      <c r="E184" s="570" t="s">
        <v>726</v>
      </c>
      <c r="F184" s="1045">
        <v>345.53840416000003</v>
      </c>
      <c r="G184" s="570" t="s">
        <v>573</v>
      </c>
    </row>
    <row r="185" spans="1:7" s="54" customFormat="1" ht="76.5">
      <c r="A185" s="572"/>
      <c r="B185" s="571"/>
      <c r="C185" s="571"/>
      <c r="D185" s="569" t="s">
        <v>1271</v>
      </c>
      <c r="E185" s="570" t="s">
        <v>1136</v>
      </c>
      <c r="F185" s="1045">
        <v>1116.33639937</v>
      </c>
      <c r="G185" s="570" t="s">
        <v>1307</v>
      </c>
    </row>
    <row r="186" spans="1:7" s="54" customFormat="1" ht="76.5">
      <c r="A186" s="571"/>
      <c r="B186" s="571"/>
      <c r="C186" s="571"/>
      <c r="D186" s="569" t="s">
        <v>2052</v>
      </c>
      <c r="E186" s="570" t="s">
        <v>2055</v>
      </c>
      <c r="F186" s="1045">
        <v>28.201498000000001</v>
      </c>
      <c r="G186" s="570" t="s">
        <v>2056</v>
      </c>
    </row>
    <row r="187" spans="1:7" s="54" customFormat="1" ht="76.5">
      <c r="A187" s="572"/>
      <c r="B187" s="571"/>
      <c r="C187" s="571"/>
      <c r="D187" s="569" t="s">
        <v>1346</v>
      </c>
      <c r="E187" s="570" t="s">
        <v>3147</v>
      </c>
      <c r="F187" s="1045">
        <v>3.01152832</v>
      </c>
      <c r="G187" s="570" t="s">
        <v>3148</v>
      </c>
    </row>
    <row r="188" spans="1:7" s="54" customFormat="1" ht="76.5">
      <c r="A188" s="571"/>
      <c r="B188" s="571"/>
      <c r="C188" s="571"/>
      <c r="D188" s="569" t="s">
        <v>1308</v>
      </c>
      <c r="E188" s="570" t="s">
        <v>1103</v>
      </c>
      <c r="F188" s="1045">
        <v>40.564937280000002</v>
      </c>
      <c r="G188" s="570" t="s">
        <v>1309</v>
      </c>
    </row>
    <row r="189" spans="1:7" s="54" customFormat="1" ht="76.5">
      <c r="A189" s="572"/>
      <c r="B189" s="571"/>
      <c r="C189" s="571"/>
      <c r="D189" s="569" t="s">
        <v>1276</v>
      </c>
      <c r="E189" s="570" t="s">
        <v>1310</v>
      </c>
      <c r="F189" s="1045">
        <v>616.04981110000006</v>
      </c>
      <c r="G189" s="570" t="s">
        <v>1137</v>
      </c>
    </row>
    <row r="190" spans="1:7" s="54" customFormat="1" ht="89.25">
      <c r="A190" s="571"/>
      <c r="B190" s="571"/>
      <c r="C190" s="571"/>
      <c r="D190" s="569" t="s">
        <v>1311</v>
      </c>
      <c r="E190" s="573" t="s">
        <v>1312</v>
      </c>
      <c r="F190" s="1045">
        <v>175.70175502000001</v>
      </c>
      <c r="G190" s="573" t="s">
        <v>1138</v>
      </c>
    </row>
    <row r="191" spans="1:7" s="54" customFormat="1" ht="76.5">
      <c r="A191" s="572"/>
      <c r="B191" s="571"/>
      <c r="C191" s="571"/>
      <c r="D191" s="569" t="s">
        <v>1279</v>
      </c>
      <c r="E191" s="570" t="s">
        <v>1313</v>
      </c>
      <c r="F191" s="1045">
        <v>240.58670103</v>
      </c>
      <c r="G191" s="570" t="s">
        <v>1139</v>
      </c>
    </row>
    <row r="192" spans="1:7" s="54" customFormat="1" ht="76.5">
      <c r="A192" s="571"/>
      <c r="B192" s="571"/>
      <c r="C192" s="571"/>
      <c r="D192" s="569" t="s">
        <v>1281</v>
      </c>
      <c r="E192" s="570" t="s">
        <v>1628</v>
      </c>
      <c r="F192" s="1045">
        <v>213.86314236999999</v>
      </c>
      <c r="G192" s="573" t="s">
        <v>1629</v>
      </c>
    </row>
    <row r="193" spans="1:7" s="54" customFormat="1" ht="76.5">
      <c r="A193" s="572"/>
      <c r="B193" s="571"/>
      <c r="C193" s="571"/>
      <c r="D193" s="569" t="s">
        <v>1282</v>
      </c>
      <c r="E193" s="570" t="s">
        <v>1104</v>
      </c>
      <c r="F193" s="1045">
        <v>64.060415000000006</v>
      </c>
      <c r="G193" s="570" t="s">
        <v>1105</v>
      </c>
    </row>
    <row r="194" spans="1:7" s="54" customFormat="1" ht="102">
      <c r="A194" s="571"/>
      <c r="B194" s="571"/>
      <c r="C194" s="571"/>
      <c r="D194" s="569" t="s">
        <v>1314</v>
      </c>
      <c r="E194" s="573" t="s">
        <v>1140</v>
      </c>
      <c r="F194" s="1045">
        <v>50073.878489379997</v>
      </c>
      <c r="G194" s="573" t="s">
        <v>1168</v>
      </c>
    </row>
    <row r="195" spans="1:7" s="54" customFormat="1" ht="51">
      <c r="A195" s="572"/>
      <c r="B195" s="571"/>
      <c r="C195" s="571"/>
      <c r="D195" s="569" t="s">
        <v>1315</v>
      </c>
      <c r="E195" s="570" t="s">
        <v>727</v>
      </c>
      <c r="F195" s="1045">
        <v>90.604209499999996</v>
      </c>
      <c r="G195" s="570" t="s">
        <v>522</v>
      </c>
    </row>
    <row r="196" spans="1:7" s="54" customFormat="1" ht="63.75">
      <c r="A196" s="571"/>
      <c r="B196" s="571"/>
      <c r="C196" s="571"/>
      <c r="D196" s="569" t="s">
        <v>1316</v>
      </c>
      <c r="E196" s="570" t="s">
        <v>2057</v>
      </c>
      <c r="F196" s="1045">
        <v>908.97452896000004</v>
      </c>
      <c r="G196" s="570" t="s">
        <v>2058</v>
      </c>
    </row>
    <row r="197" spans="1:7" s="54" customFormat="1" ht="76.5">
      <c r="A197" s="572"/>
      <c r="B197" s="571"/>
      <c r="C197" s="571"/>
      <c r="D197" s="569" t="s">
        <v>1317</v>
      </c>
      <c r="E197" s="570" t="s">
        <v>1318</v>
      </c>
      <c r="F197" s="1045">
        <v>248.97471422000001</v>
      </c>
      <c r="G197" s="570" t="s">
        <v>1319</v>
      </c>
    </row>
    <row r="198" spans="1:7" s="54" customFormat="1" ht="89.25">
      <c r="A198" s="571"/>
      <c r="B198" s="571"/>
      <c r="C198" s="571"/>
      <c r="D198" s="569" t="s">
        <v>1320</v>
      </c>
      <c r="E198" s="573" t="s">
        <v>1141</v>
      </c>
      <c r="F198" s="1045">
        <v>612.56575702999999</v>
      </c>
      <c r="G198" s="573" t="s">
        <v>1321</v>
      </c>
    </row>
    <row r="199" spans="1:7" s="54" customFormat="1" ht="63.75">
      <c r="A199" s="572"/>
      <c r="B199" s="571"/>
      <c r="C199" s="571"/>
      <c r="D199" s="569" t="s">
        <v>1322</v>
      </c>
      <c r="E199" s="570" t="s">
        <v>1323</v>
      </c>
      <c r="F199" s="1045">
        <v>211.03497963999999</v>
      </c>
      <c r="G199" s="570" t="s">
        <v>1324</v>
      </c>
    </row>
    <row r="200" spans="1:7" s="54" customFormat="1" ht="102">
      <c r="A200" s="571"/>
      <c r="B200" s="571"/>
      <c r="C200" s="571"/>
      <c r="D200" s="569" t="s">
        <v>1325</v>
      </c>
      <c r="E200" s="573" t="s">
        <v>1326</v>
      </c>
      <c r="F200" s="1045">
        <v>2.0457836999999999</v>
      </c>
      <c r="G200" s="573" t="s">
        <v>1327</v>
      </c>
    </row>
    <row r="201" spans="1:7" s="54" customFormat="1" ht="76.5">
      <c r="A201" s="572"/>
      <c r="B201" s="571"/>
      <c r="C201" s="571"/>
      <c r="D201" s="569" t="s">
        <v>1328</v>
      </c>
      <c r="E201" s="570" t="s">
        <v>1106</v>
      </c>
      <c r="F201" s="1045">
        <v>246.85247333999999</v>
      </c>
      <c r="G201" s="570" t="s">
        <v>1142</v>
      </c>
    </row>
    <row r="202" spans="1:7" s="54" customFormat="1" ht="76.5">
      <c r="A202" s="571"/>
      <c r="B202" s="571"/>
      <c r="C202" s="571"/>
      <c r="D202" s="569" t="s">
        <v>1329</v>
      </c>
      <c r="E202" s="570" t="s">
        <v>1330</v>
      </c>
      <c r="F202" s="1045">
        <v>129.23171565999999</v>
      </c>
      <c r="G202" s="570" t="s">
        <v>1143</v>
      </c>
    </row>
    <row r="203" spans="1:7" s="54" customFormat="1" ht="89.25">
      <c r="A203" s="572"/>
      <c r="B203" s="571"/>
      <c r="C203" s="571"/>
      <c r="D203" s="569" t="s">
        <v>1331</v>
      </c>
      <c r="E203" s="573" t="s">
        <v>1144</v>
      </c>
      <c r="F203" s="1045">
        <v>2750.3723586800002</v>
      </c>
      <c r="G203" s="573" t="s">
        <v>1332</v>
      </c>
    </row>
    <row r="204" spans="1:7" s="54" customFormat="1" ht="76.5">
      <c r="A204" s="571"/>
      <c r="B204" s="571"/>
      <c r="C204" s="571"/>
      <c r="D204" s="569" t="s">
        <v>1333</v>
      </c>
      <c r="E204" s="570" t="s">
        <v>1527</v>
      </c>
      <c r="F204" s="1045">
        <v>31.63561</v>
      </c>
      <c r="G204" s="573" t="s">
        <v>1528</v>
      </c>
    </row>
    <row r="205" spans="1:7" s="54" customFormat="1" ht="51">
      <c r="A205" s="572"/>
      <c r="B205" s="571"/>
      <c r="C205" s="571"/>
      <c r="D205" s="569" t="s">
        <v>1334</v>
      </c>
      <c r="E205" s="570" t="s">
        <v>1012</v>
      </c>
      <c r="F205" s="1045">
        <v>0.30038900000000002</v>
      </c>
      <c r="G205" s="570" t="s">
        <v>1013</v>
      </c>
    </row>
    <row r="206" spans="1:7" s="54" customFormat="1" ht="38.25">
      <c r="A206" s="571"/>
      <c r="B206" s="571"/>
      <c r="C206" s="571"/>
      <c r="D206" s="569" t="s">
        <v>1335</v>
      </c>
      <c r="E206" s="570" t="s">
        <v>1014</v>
      </c>
      <c r="F206" s="1045">
        <v>2748.4820994500001</v>
      </c>
      <c r="G206" s="570" t="s">
        <v>1015</v>
      </c>
    </row>
    <row r="207" spans="1:7" s="54" customFormat="1" ht="102">
      <c r="A207" s="572"/>
      <c r="B207" s="571"/>
      <c r="C207" s="571"/>
      <c r="D207" s="569" t="s">
        <v>1336</v>
      </c>
      <c r="E207" s="573" t="s">
        <v>1529</v>
      </c>
      <c r="F207" s="1045">
        <v>254.47503842</v>
      </c>
      <c r="G207" s="573" t="s">
        <v>1530</v>
      </c>
    </row>
    <row r="208" spans="1:7" s="54" customFormat="1" ht="38.25">
      <c r="A208" s="571"/>
      <c r="B208" s="571"/>
      <c r="C208" s="571"/>
      <c r="D208" s="569" t="s">
        <v>1337</v>
      </c>
      <c r="E208" s="570" t="s">
        <v>1338</v>
      </c>
      <c r="F208" s="1045">
        <v>7.38763288</v>
      </c>
      <c r="G208" s="570" t="s">
        <v>2727</v>
      </c>
    </row>
    <row r="209" spans="1:7" s="54" customFormat="1" ht="76.5">
      <c r="A209" s="572"/>
      <c r="B209" s="571"/>
      <c r="C209" s="571"/>
      <c r="D209" s="569" t="s">
        <v>1545</v>
      </c>
      <c r="E209" s="570" t="s">
        <v>1546</v>
      </c>
      <c r="F209" s="1045">
        <v>118.72654288</v>
      </c>
      <c r="G209" s="570" t="s">
        <v>1547</v>
      </c>
    </row>
    <row r="210" spans="1:7" s="54" customFormat="1" ht="89.25">
      <c r="A210" s="571"/>
      <c r="B210" s="571"/>
      <c r="C210" s="571"/>
      <c r="D210" s="569" t="s">
        <v>1531</v>
      </c>
      <c r="E210" s="573" t="s">
        <v>2706</v>
      </c>
      <c r="F210" s="1045">
        <v>2171.6422389099998</v>
      </c>
      <c r="G210" s="573" t="s">
        <v>2707</v>
      </c>
    </row>
    <row r="211" spans="1:7" s="54" customFormat="1" ht="63.75">
      <c r="A211" s="572"/>
      <c r="B211" s="571"/>
      <c r="C211" s="571"/>
      <c r="D211" s="569" t="s">
        <v>1254</v>
      </c>
      <c r="E211" s="570" t="s">
        <v>1577</v>
      </c>
      <c r="F211" s="1045">
        <v>231.18272155</v>
      </c>
      <c r="G211" s="570" t="s">
        <v>1578</v>
      </c>
    </row>
    <row r="212" spans="1:7" s="54" customFormat="1" ht="89.25">
      <c r="A212" s="571"/>
      <c r="B212" s="571"/>
      <c r="C212" s="571"/>
      <c r="D212" s="569" t="s">
        <v>1256</v>
      </c>
      <c r="E212" s="573" t="s">
        <v>1630</v>
      </c>
      <c r="F212" s="1045">
        <v>347.31557879000002</v>
      </c>
      <c r="G212" s="573" t="s">
        <v>2728</v>
      </c>
    </row>
    <row r="213" spans="1:7" s="54" customFormat="1" ht="89.25">
      <c r="A213" s="572"/>
      <c r="B213" s="571"/>
      <c r="C213" s="571"/>
      <c r="D213" s="569" t="s">
        <v>1257</v>
      </c>
      <c r="E213" s="573" t="s">
        <v>1631</v>
      </c>
      <c r="F213" s="1045">
        <v>84.987510619999995</v>
      </c>
      <c r="G213" s="573" t="s">
        <v>2729</v>
      </c>
    </row>
    <row r="214" spans="1:7" s="54" customFormat="1" ht="76.5">
      <c r="A214" s="571"/>
      <c r="B214" s="571"/>
      <c r="C214" s="571"/>
      <c r="D214" s="569" t="s">
        <v>1258</v>
      </c>
      <c r="E214" s="570" t="s">
        <v>1680</v>
      </c>
      <c r="F214" s="1045">
        <v>1635.15902357</v>
      </c>
      <c r="G214" s="570" t="s">
        <v>1681</v>
      </c>
    </row>
    <row r="215" spans="1:7" s="54" customFormat="1" ht="25.5">
      <c r="A215" s="572"/>
      <c r="B215" s="571"/>
      <c r="C215" s="571"/>
      <c r="D215" s="569" t="s">
        <v>1259</v>
      </c>
      <c r="E215" s="570" t="s">
        <v>2730</v>
      </c>
      <c r="F215" s="1045">
        <v>65.953520839999996</v>
      </c>
      <c r="G215" s="570" t="s">
        <v>1931</v>
      </c>
    </row>
    <row r="216" spans="1:7" s="54" customFormat="1" ht="76.5">
      <c r="A216" s="571"/>
      <c r="B216" s="571"/>
      <c r="C216" s="571"/>
      <c r="D216" s="569" t="s">
        <v>1260</v>
      </c>
      <c r="E216" s="570" t="s">
        <v>2708</v>
      </c>
      <c r="F216" s="1045">
        <v>2207.4438708299999</v>
      </c>
      <c r="G216" s="570" t="s">
        <v>2709</v>
      </c>
    </row>
    <row r="217" spans="1:7" s="54" customFormat="1" ht="89.25">
      <c r="A217" s="572"/>
      <c r="B217" s="571"/>
      <c r="C217" s="571"/>
      <c r="D217" s="569" t="s">
        <v>1261</v>
      </c>
      <c r="E217" s="570" t="s">
        <v>2710</v>
      </c>
      <c r="F217" s="1045">
        <v>920.13955266000005</v>
      </c>
      <c r="G217" s="573" t="s">
        <v>2711</v>
      </c>
    </row>
    <row r="218" spans="1:7" s="54" customFormat="1" ht="76.5">
      <c r="A218" s="571"/>
      <c r="B218" s="571"/>
      <c r="C218" s="571"/>
      <c r="D218" s="569" t="s">
        <v>1262</v>
      </c>
      <c r="E218" s="570" t="s">
        <v>3096</v>
      </c>
      <c r="F218" s="1045">
        <v>44.086640000000003</v>
      </c>
      <c r="G218" s="570" t="s">
        <v>3097</v>
      </c>
    </row>
    <row r="219" spans="1:7" s="54" customFormat="1" ht="76.5">
      <c r="A219" s="572"/>
      <c r="B219" s="571"/>
      <c r="C219" s="571"/>
      <c r="D219" s="569" t="s">
        <v>1263</v>
      </c>
      <c r="E219" s="570" t="s">
        <v>3098</v>
      </c>
      <c r="F219" s="1045">
        <v>2.2412399999999999</v>
      </c>
      <c r="G219" s="570" t="s">
        <v>3099</v>
      </c>
    </row>
    <row r="220" spans="1:7" s="54" customFormat="1" ht="89.25">
      <c r="A220" s="571"/>
      <c r="B220" s="571"/>
      <c r="C220" s="571"/>
      <c r="D220" s="569" t="s">
        <v>2077</v>
      </c>
      <c r="E220" s="573" t="s">
        <v>2731</v>
      </c>
      <c r="F220" s="1045">
        <v>17.717046</v>
      </c>
      <c r="G220" s="573" t="s">
        <v>2732</v>
      </c>
    </row>
    <row r="221" spans="1:7" s="54" customFormat="1" ht="15.75">
      <c r="A221" s="563" t="s">
        <v>1246</v>
      </c>
      <c r="B221" s="562" t="s">
        <v>672</v>
      </c>
      <c r="C221" s="563" t="s">
        <v>1244</v>
      </c>
      <c r="D221" s="563" t="s">
        <v>1245</v>
      </c>
      <c r="E221" s="564" t="s">
        <v>1195</v>
      </c>
      <c r="F221" s="1043">
        <v>299.11288136000002</v>
      </c>
      <c r="G221" s="564" t="s">
        <v>1196</v>
      </c>
    </row>
    <row r="222" spans="1:7" s="54" customFormat="1" ht="15.75">
      <c r="A222" s="563" t="s">
        <v>1246</v>
      </c>
      <c r="B222" s="563" t="s">
        <v>1243</v>
      </c>
      <c r="C222" s="565" t="s">
        <v>502</v>
      </c>
      <c r="D222" s="563" t="s">
        <v>1245</v>
      </c>
      <c r="E222" s="566" t="s">
        <v>3055</v>
      </c>
      <c r="F222" s="1044">
        <v>0.55098236</v>
      </c>
      <c r="G222" s="566" t="s">
        <v>3056</v>
      </c>
    </row>
    <row r="223" spans="1:7" s="54" customFormat="1" ht="25.5">
      <c r="A223" s="572"/>
      <c r="B223" s="568" t="s">
        <v>672</v>
      </c>
      <c r="C223" s="568" t="s">
        <v>502</v>
      </c>
      <c r="D223" s="569" t="s">
        <v>1247</v>
      </c>
      <c r="E223" s="570" t="s">
        <v>3057</v>
      </c>
      <c r="F223" s="1045">
        <v>0.55098236</v>
      </c>
      <c r="G223" s="570" t="s">
        <v>2811</v>
      </c>
    </row>
    <row r="224" spans="1:7" s="54" customFormat="1" ht="15.75">
      <c r="A224" s="563" t="s">
        <v>1246</v>
      </c>
      <c r="B224" s="563" t="s">
        <v>1243</v>
      </c>
      <c r="C224" s="565" t="s">
        <v>185</v>
      </c>
      <c r="D224" s="563" t="s">
        <v>1245</v>
      </c>
      <c r="E224" s="566" t="s">
        <v>1197</v>
      </c>
      <c r="F224" s="1044">
        <v>298.56189899999998</v>
      </c>
      <c r="G224" s="566" t="s">
        <v>1198</v>
      </c>
    </row>
    <row r="225" spans="1:7" s="54" customFormat="1" ht="25.5">
      <c r="A225" s="571"/>
      <c r="B225" s="571"/>
      <c r="C225" s="568" t="s">
        <v>185</v>
      </c>
      <c r="D225" s="569" t="s">
        <v>1084</v>
      </c>
      <c r="E225" s="570" t="s">
        <v>1199</v>
      </c>
      <c r="F225" s="1045">
        <v>298.51960000000003</v>
      </c>
      <c r="G225" s="570" t="s">
        <v>1200</v>
      </c>
    </row>
    <row r="226" spans="1:7" s="54" customFormat="1" ht="25.5">
      <c r="A226" s="572"/>
      <c r="B226" s="571"/>
      <c r="C226" s="571"/>
      <c r="D226" s="569" t="s">
        <v>1247</v>
      </c>
      <c r="E226" s="570" t="s">
        <v>3100</v>
      </c>
      <c r="F226" s="1045">
        <v>4.2299000000000003E-2</v>
      </c>
      <c r="G226" s="570" t="s">
        <v>2811</v>
      </c>
    </row>
    <row r="227" spans="1:7" s="54" customFormat="1" ht="15.75">
      <c r="A227" s="563" t="s">
        <v>1246</v>
      </c>
      <c r="B227" s="562" t="s">
        <v>679</v>
      </c>
      <c r="C227" s="563" t="s">
        <v>1244</v>
      </c>
      <c r="D227" s="563" t="s">
        <v>1245</v>
      </c>
      <c r="E227" s="564" t="s">
        <v>2118</v>
      </c>
      <c r="F227" s="1043">
        <v>257165.71811277</v>
      </c>
      <c r="G227" s="564" t="s">
        <v>180</v>
      </c>
    </row>
    <row r="228" spans="1:7" s="54" customFormat="1" ht="15.75">
      <c r="A228" s="563" t="s">
        <v>1246</v>
      </c>
      <c r="B228" s="563" t="s">
        <v>1243</v>
      </c>
      <c r="C228" s="565" t="s">
        <v>502</v>
      </c>
      <c r="D228" s="563" t="s">
        <v>1245</v>
      </c>
      <c r="E228" s="566" t="s">
        <v>1339</v>
      </c>
      <c r="F228" s="1044">
        <v>257165.71811277</v>
      </c>
      <c r="G228" s="566" t="s">
        <v>180</v>
      </c>
    </row>
    <row r="229" spans="1:7" s="54" customFormat="1" ht="38.25">
      <c r="A229" s="571"/>
      <c r="B229" s="568" t="s">
        <v>679</v>
      </c>
      <c r="C229" s="568" t="s">
        <v>502</v>
      </c>
      <c r="D229" s="569" t="s">
        <v>1247</v>
      </c>
      <c r="E229" s="570" t="s">
        <v>3149</v>
      </c>
      <c r="F229" s="1045">
        <v>3.9320000000000001E-2</v>
      </c>
      <c r="G229" s="570" t="s">
        <v>3150</v>
      </c>
    </row>
    <row r="230" spans="1:7" s="54" customFormat="1" ht="38.25">
      <c r="A230" s="572"/>
      <c r="B230" s="571"/>
      <c r="C230" s="571"/>
      <c r="D230" s="569" t="s">
        <v>668</v>
      </c>
      <c r="E230" s="570" t="s">
        <v>728</v>
      </c>
      <c r="F230" s="1045">
        <v>7333.9844947299998</v>
      </c>
      <c r="G230" s="570" t="s">
        <v>425</v>
      </c>
    </row>
    <row r="231" spans="1:7" s="54" customFormat="1" ht="38.25">
      <c r="A231" s="571"/>
      <c r="B231" s="571"/>
      <c r="C231" s="571"/>
      <c r="D231" s="569" t="s">
        <v>672</v>
      </c>
      <c r="E231" s="570" t="s">
        <v>729</v>
      </c>
      <c r="F231" s="1045">
        <v>7850.5799241200002</v>
      </c>
      <c r="G231" s="570" t="s">
        <v>231</v>
      </c>
    </row>
    <row r="232" spans="1:7" s="54" customFormat="1" ht="25.5">
      <c r="A232" s="572"/>
      <c r="B232" s="571"/>
      <c r="C232" s="571"/>
      <c r="D232" s="569" t="s">
        <v>679</v>
      </c>
      <c r="E232" s="570" t="s">
        <v>730</v>
      </c>
      <c r="F232" s="1045">
        <v>7713.5366939899995</v>
      </c>
      <c r="G232" s="570" t="s">
        <v>176</v>
      </c>
    </row>
    <row r="233" spans="1:7" s="54" customFormat="1" ht="25.5">
      <c r="A233" s="571"/>
      <c r="B233" s="571"/>
      <c r="C233" s="571"/>
      <c r="D233" s="569" t="s">
        <v>1267</v>
      </c>
      <c r="E233" s="570" t="s">
        <v>731</v>
      </c>
      <c r="F233" s="1045">
        <v>11114.516938819999</v>
      </c>
      <c r="G233" s="570" t="s">
        <v>213</v>
      </c>
    </row>
    <row r="234" spans="1:7" s="54" customFormat="1" ht="51">
      <c r="A234" s="572"/>
      <c r="B234" s="571"/>
      <c r="C234" s="571"/>
      <c r="D234" s="569" t="s">
        <v>1286</v>
      </c>
      <c r="E234" s="570" t="s">
        <v>3235</v>
      </c>
      <c r="F234" s="1045">
        <v>161460.2252057</v>
      </c>
      <c r="G234" s="570" t="s">
        <v>3236</v>
      </c>
    </row>
    <row r="235" spans="1:7" s="54" customFormat="1" ht="25.5">
      <c r="A235" s="571"/>
      <c r="B235" s="571"/>
      <c r="C235" s="571"/>
      <c r="D235" s="569" t="s">
        <v>1268</v>
      </c>
      <c r="E235" s="570" t="s">
        <v>3237</v>
      </c>
      <c r="F235" s="1045">
        <v>49669.268614289998</v>
      </c>
      <c r="G235" s="570" t="s">
        <v>3238</v>
      </c>
    </row>
    <row r="236" spans="1:7" s="54" customFormat="1" ht="15.75">
      <c r="A236" s="572"/>
      <c r="B236" s="571"/>
      <c r="C236" s="571"/>
      <c r="D236" s="569" t="s">
        <v>1085</v>
      </c>
      <c r="E236" s="570" t="s">
        <v>1161</v>
      </c>
      <c r="F236" s="1045">
        <v>0.12549299999999999</v>
      </c>
      <c r="G236" s="570" t="s">
        <v>1162</v>
      </c>
    </row>
    <row r="237" spans="1:7" s="54" customFormat="1" ht="38.25">
      <c r="A237" s="571"/>
      <c r="B237" s="571"/>
      <c r="C237" s="571"/>
      <c r="D237" s="569" t="s">
        <v>1089</v>
      </c>
      <c r="E237" s="570" t="s">
        <v>3058</v>
      </c>
      <c r="F237" s="1045">
        <v>4.5991399999999998E-3</v>
      </c>
      <c r="G237" s="570" t="s">
        <v>3059</v>
      </c>
    </row>
    <row r="238" spans="1:7" s="54" customFormat="1" ht="38.25">
      <c r="A238" s="572"/>
      <c r="B238" s="571"/>
      <c r="C238" s="571"/>
      <c r="D238" s="569" t="s">
        <v>1087</v>
      </c>
      <c r="E238" s="570" t="s">
        <v>732</v>
      </c>
      <c r="F238" s="1045">
        <v>12009.53280098</v>
      </c>
      <c r="G238" s="570" t="s">
        <v>733</v>
      </c>
    </row>
    <row r="239" spans="1:7" s="54" customFormat="1" ht="25.5">
      <c r="A239" s="571"/>
      <c r="B239" s="571"/>
      <c r="C239" s="571"/>
      <c r="D239" s="569" t="s">
        <v>1253</v>
      </c>
      <c r="E239" s="570" t="s">
        <v>1189</v>
      </c>
      <c r="F239" s="1045">
        <v>10.68961</v>
      </c>
      <c r="G239" s="570" t="s">
        <v>1190</v>
      </c>
    </row>
    <row r="240" spans="1:7" s="54" customFormat="1" ht="63.75">
      <c r="A240" s="572"/>
      <c r="B240" s="571"/>
      <c r="C240" s="571"/>
      <c r="D240" s="569" t="s">
        <v>1270</v>
      </c>
      <c r="E240" s="570" t="s">
        <v>3151</v>
      </c>
      <c r="F240" s="1045">
        <v>3.1672340000000001</v>
      </c>
      <c r="G240" s="570" t="s">
        <v>3152</v>
      </c>
    </row>
    <row r="241" spans="1:7" s="54" customFormat="1" ht="15.75">
      <c r="A241" s="571"/>
      <c r="B241" s="571"/>
      <c r="C241" s="571"/>
      <c r="D241" s="569" t="s">
        <v>2052</v>
      </c>
      <c r="E241" s="570" t="s">
        <v>2104</v>
      </c>
      <c r="F241" s="1045">
        <v>4.7183999999999997E-2</v>
      </c>
      <c r="G241" s="570" t="s">
        <v>2105</v>
      </c>
    </row>
    <row r="242" spans="1:7" s="54" customFormat="1" ht="15.75">
      <c r="A242" s="562" t="s">
        <v>268</v>
      </c>
      <c r="B242" s="563" t="s">
        <v>1243</v>
      </c>
      <c r="C242" s="563" t="s">
        <v>1244</v>
      </c>
      <c r="D242" s="563" t="s">
        <v>1245</v>
      </c>
      <c r="E242" s="564" t="s">
        <v>662</v>
      </c>
      <c r="F242" s="1043">
        <v>103558.82059084</v>
      </c>
      <c r="G242" s="564" t="s">
        <v>389</v>
      </c>
    </row>
    <row r="243" spans="1:7" s="54" customFormat="1" ht="39">
      <c r="A243" s="563" t="s">
        <v>1246</v>
      </c>
      <c r="B243" s="562" t="s">
        <v>1084</v>
      </c>
      <c r="C243" s="563" t="s">
        <v>1244</v>
      </c>
      <c r="D243" s="563" t="s">
        <v>1245</v>
      </c>
      <c r="E243" s="564" t="s">
        <v>734</v>
      </c>
      <c r="F243" s="1043">
        <v>66798.05326873</v>
      </c>
      <c r="G243" s="564" t="s">
        <v>298</v>
      </c>
    </row>
    <row r="244" spans="1:7" s="54" customFormat="1" ht="39">
      <c r="A244" s="563" t="s">
        <v>1246</v>
      </c>
      <c r="B244" s="563" t="s">
        <v>1243</v>
      </c>
      <c r="C244" s="565" t="s">
        <v>502</v>
      </c>
      <c r="D244" s="563" t="s">
        <v>1245</v>
      </c>
      <c r="E244" s="566" t="s">
        <v>735</v>
      </c>
      <c r="F244" s="1044">
        <v>66798.05326873</v>
      </c>
      <c r="G244" s="566" t="s">
        <v>298</v>
      </c>
    </row>
    <row r="245" spans="1:7" s="54" customFormat="1" ht="51">
      <c r="A245" s="567" t="s">
        <v>268</v>
      </c>
      <c r="B245" s="568" t="s">
        <v>1084</v>
      </c>
      <c r="C245" s="568" t="s">
        <v>502</v>
      </c>
      <c r="D245" s="569" t="s">
        <v>1247</v>
      </c>
      <c r="E245" s="570" t="s">
        <v>1340</v>
      </c>
      <c r="F245" s="1045">
        <v>3102.0010533200002</v>
      </c>
      <c r="G245" s="570" t="s">
        <v>218</v>
      </c>
    </row>
    <row r="246" spans="1:7" s="54" customFormat="1" ht="15.75">
      <c r="A246" s="571"/>
      <c r="B246" s="571"/>
      <c r="C246" s="571"/>
      <c r="D246" s="569" t="s">
        <v>1248</v>
      </c>
      <c r="E246" s="570" t="s">
        <v>736</v>
      </c>
      <c r="F246" s="1045">
        <v>56472.036879699997</v>
      </c>
      <c r="G246" s="570" t="s">
        <v>133</v>
      </c>
    </row>
    <row r="247" spans="1:7" s="54" customFormat="1" ht="25.5">
      <c r="A247" s="572"/>
      <c r="B247" s="571"/>
      <c r="C247" s="571"/>
      <c r="D247" s="569" t="s">
        <v>1267</v>
      </c>
      <c r="E247" s="570" t="s">
        <v>1016</v>
      </c>
      <c r="F247" s="1045">
        <v>7224.0153357099998</v>
      </c>
      <c r="G247" s="570" t="s">
        <v>1017</v>
      </c>
    </row>
    <row r="248" spans="1:7" s="54" customFormat="1" ht="26.25">
      <c r="A248" s="563" t="s">
        <v>1246</v>
      </c>
      <c r="B248" s="562" t="s">
        <v>1247</v>
      </c>
      <c r="C248" s="563" t="s">
        <v>1244</v>
      </c>
      <c r="D248" s="563" t="s">
        <v>1245</v>
      </c>
      <c r="E248" s="564" t="s">
        <v>1018</v>
      </c>
      <c r="F248" s="1043">
        <v>2062.532612</v>
      </c>
      <c r="G248" s="564" t="s">
        <v>1019</v>
      </c>
    </row>
    <row r="249" spans="1:7" s="54" customFormat="1" ht="26.25">
      <c r="A249" s="563" t="s">
        <v>1246</v>
      </c>
      <c r="B249" s="563" t="s">
        <v>1243</v>
      </c>
      <c r="C249" s="565" t="s">
        <v>502</v>
      </c>
      <c r="D249" s="563" t="s">
        <v>1245</v>
      </c>
      <c r="E249" s="566" t="s">
        <v>1018</v>
      </c>
      <c r="F249" s="1044">
        <v>2062.532612</v>
      </c>
      <c r="G249" s="566" t="s">
        <v>1019</v>
      </c>
    </row>
    <row r="250" spans="1:7" s="54" customFormat="1" ht="25.5">
      <c r="A250" s="571"/>
      <c r="B250" s="568" t="s">
        <v>1247</v>
      </c>
      <c r="C250" s="568" t="s">
        <v>502</v>
      </c>
      <c r="D250" s="569" t="s">
        <v>1084</v>
      </c>
      <c r="E250" s="570" t="s">
        <v>3239</v>
      </c>
      <c r="F250" s="1045">
        <v>0.33501199999999998</v>
      </c>
      <c r="G250" s="570" t="s">
        <v>3240</v>
      </c>
    </row>
    <row r="251" spans="1:7" s="54" customFormat="1" ht="25.5">
      <c r="A251" s="572"/>
      <c r="B251" s="571"/>
      <c r="C251" s="571"/>
      <c r="D251" s="569" t="s">
        <v>668</v>
      </c>
      <c r="E251" s="570" t="s">
        <v>1020</v>
      </c>
      <c r="F251" s="1045">
        <v>27.704395999999999</v>
      </c>
      <c r="G251" s="570" t="s">
        <v>1021</v>
      </c>
    </row>
    <row r="252" spans="1:7" s="54" customFormat="1" ht="38.25">
      <c r="A252" s="571"/>
      <c r="B252" s="571"/>
      <c r="C252" s="571"/>
      <c r="D252" s="569" t="s">
        <v>672</v>
      </c>
      <c r="E252" s="570" t="s">
        <v>1022</v>
      </c>
      <c r="F252" s="1045">
        <v>2034.4932040000001</v>
      </c>
      <c r="G252" s="570" t="s">
        <v>1023</v>
      </c>
    </row>
    <row r="253" spans="1:7" s="54" customFormat="1" ht="15.75">
      <c r="A253" s="563" t="s">
        <v>1246</v>
      </c>
      <c r="B253" s="562" t="s">
        <v>1248</v>
      </c>
      <c r="C253" s="563" t="s">
        <v>1244</v>
      </c>
      <c r="D253" s="563" t="s">
        <v>1245</v>
      </c>
      <c r="E253" s="564" t="s">
        <v>737</v>
      </c>
      <c r="F253" s="1043">
        <v>34698.234710110002</v>
      </c>
      <c r="G253" s="564" t="s">
        <v>489</v>
      </c>
    </row>
    <row r="254" spans="1:7" s="54" customFormat="1" ht="15.75">
      <c r="A254" s="563" t="s">
        <v>1246</v>
      </c>
      <c r="B254" s="563" t="s">
        <v>1243</v>
      </c>
      <c r="C254" s="565" t="s">
        <v>502</v>
      </c>
      <c r="D254" s="563" t="s">
        <v>1245</v>
      </c>
      <c r="E254" s="566" t="s">
        <v>399</v>
      </c>
      <c r="F254" s="1044">
        <v>27958.263217889998</v>
      </c>
      <c r="G254" s="566" t="s">
        <v>458</v>
      </c>
    </row>
    <row r="255" spans="1:7" s="54" customFormat="1" ht="15.75">
      <c r="A255" s="572"/>
      <c r="B255" s="568" t="s">
        <v>1248</v>
      </c>
      <c r="C255" s="568" t="s">
        <v>502</v>
      </c>
      <c r="D255" s="569" t="s">
        <v>1084</v>
      </c>
      <c r="E255" s="570" t="s">
        <v>738</v>
      </c>
      <c r="F255" s="1045">
        <v>27958.263217889998</v>
      </c>
      <c r="G255" s="570" t="s">
        <v>63</v>
      </c>
    </row>
    <row r="256" spans="1:7" s="54" customFormat="1" ht="25.5">
      <c r="A256" s="571"/>
      <c r="B256" s="571"/>
      <c r="C256" s="571"/>
      <c r="D256" s="569" t="s">
        <v>1247</v>
      </c>
      <c r="E256" s="570" t="s">
        <v>3101</v>
      </c>
      <c r="F256" s="1045">
        <v>0</v>
      </c>
      <c r="G256" s="570" t="s">
        <v>3102</v>
      </c>
    </row>
    <row r="257" spans="1:7" s="54" customFormat="1" ht="15.75">
      <c r="A257" s="563" t="s">
        <v>1246</v>
      </c>
      <c r="B257" s="563" t="s">
        <v>1243</v>
      </c>
      <c r="C257" s="565" t="s">
        <v>185</v>
      </c>
      <c r="D257" s="563" t="s">
        <v>1245</v>
      </c>
      <c r="E257" s="566" t="s">
        <v>739</v>
      </c>
      <c r="F257" s="1044">
        <v>6739.9714922200001</v>
      </c>
      <c r="G257" s="566" t="s">
        <v>612</v>
      </c>
    </row>
    <row r="258" spans="1:7" s="54" customFormat="1" ht="25.5">
      <c r="A258" s="572"/>
      <c r="B258" s="571"/>
      <c r="C258" s="568" t="s">
        <v>185</v>
      </c>
      <c r="D258" s="569" t="s">
        <v>1247</v>
      </c>
      <c r="E258" s="570" t="s">
        <v>740</v>
      </c>
      <c r="F258" s="1045">
        <v>6739.9714922200001</v>
      </c>
      <c r="G258" s="570" t="s">
        <v>364</v>
      </c>
    </row>
    <row r="259" spans="1:7" s="54" customFormat="1" ht="15.75">
      <c r="A259" s="562" t="s">
        <v>454</v>
      </c>
      <c r="B259" s="563" t="s">
        <v>1243</v>
      </c>
      <c r="C259" s="563" t="s">
        <v>1244</v>
      </c>
      <c r="D259" s="563" t="s">
        <v>1245</v>
      </c>
      <c r="E259" s="564" t="s">
        <v>663</v>
      </c>
      <c r="F259" s="1043">
        <v>3475000</v>
      </c>
      <c r="G259" s="564" t="s">
        <v>286</v>
      </c>
    </row>
    <row r="260" spans="1:7" s="54" customFormat="1" ht="15.75">
      <c r="A260" s="563" t="s">
        <v>1246</v>
      </c>
      <c r="B260" s="562" t="s">
        <v>668</v>
      </c>
      <c r="C260" s="563" t="s">
        <v>1244</v>
      </c>
      <c r="D260" s="563" t="s">
        <v>1245</v>
      </c>
      <c r="E260" s="564" t="s">
        <v>1024</v>
      </c>
      <c r="F260" s="1043">
        <v>3475000</v>
      </c>
      <c r="G260" s="564" t="s">
        <v>1025</v>
      </c>
    </row>
    <row r="261" spans="1:7" s="54" customFormat="1" ht="26.25">
      <c r="A261" s="563" t="s">
        <v>1246</v>
      </c>
      <c r="B261" s="563" t="s">
        <v>1243</v>
      </c>
      <c r="C261" s="565" t="s">
        <v>502</v>
      </c>
      <c r="D261" s="563" t="s">
        <v>1245</v>
      </c>
      <c r="E261" s="566" t="s">
        <v>1341</v>
      </c>
      <c r="F261" s="1044">
        <v>3475000</v>
      </c>
      <c r="G261" s="566" t="s">
        <v>1034</v>
      </c>
    </row>
    <row r="262" spans="1:7" s="54" customFormat="1" ht="25.5">
      <c r="A262" s="568" t="s">
        <v>454</v>
      </c>
      <c r="B262" s="568" t="s">
        <v>668</v>
      </c>
      <c r="C262" s="568" t="s">
        <v>502</v>
      </c>
      <c r="D262" s="569" t="s">
        <v>1084</v>
      </c>
      <c r="E262" s="570" t="s">
        <v>1026</v>
      </c>
      <c r="F262" s="1045">
        <v>2000000</v>
      </c>
      <c r="G262" s="570" t="s">
        <v>1027</v>
      </c>
    </row>
    <row r="263" spans="1:7" s="54" customFormat="1" ht="38.25">
      <c r="A263" s="572"/>
      <c r="B263" s="571"/>
      <c r="C263" s="571"/>
      <c r="D263" s="569" t="s">
        <v>1248</v>
      </c>
      <c r="E263" s="570" t="s">
        <v>1637</v>
      </c>
      <c r="F263" s="1045">
        <v>1475000</v>
      </c>
      <c r="G263" s="570" t="s">
        <v>1638</v>
      </c>
    </row>
    <row r="264" spans="1:7" s="54" customFormat="1" ht="15.75">
      <c r="A264" s="562" t="s">
        <v>664</v>
      </c>
      <c r="B264" s="563" t="s">
        <v>1243</v>
      </c>
      <c r="C264" s="563" t="s">
        <v>1244</v>
      </c>
      <c r="D264" s="563" t="s">
        <v>1245</v>
      </c>
      <c r="E264" s="564" t="s">
        <v>659</v>
      </c>
      <c r="F264" s="1043">
        <v>142127.52898725</v>
      </c>
      <c r="G264" s="564" t="s">
        <v>498</v>
      </c>
    </row>
    <row r="265" spans="1:7" s="54" customFormat="1" ht="15.75">
      <c r="A265" s="563" t="s">
        <v>1246</v>
      </c>
      <c r="B265" s="562" t="s">
        <v>1084</v>
      </c>
      <c r="C265" s="563" t="s">
        <v>1244</v>
      </c>
      <c r="D265" s="563" t="s">
        <v>1245</v>
      </c>
      <c r="E265" s="564" t="s">
        <v>659</v>
      </c>
      <c r="F265" s="1043">
        <v>142127.52898725</v>
      </c>
      <c r="G265" s="564" t="s">
        <v>498</v>
      </c>
    </row>
    <row r="266" spans="1:7" s="54" customFormat="1" ht="26.25">
      <c r="A266" s="563" t="s">
        <v>1246</v>
      </c>
      <c r="B266" s="563" t="s">
        <v>1243</v>
      </c>
      <c r="C266" s="565" t="s">
        <v>502</v>
      </c>
      <c r="D266" s="563" t="s">
        <v>1245</v>
      </c>
      <c r="E266" s="566" t="s">
        <v>741</v>
      </c>
      <c r="F266" s="1044">
        <v>142015.21072525001</v>
      </c>
      <c r="G266" s="566" t="s">
        <v>381</v>
      </c>
    </row>
    <row r="267" spans="1:7" ht="38.25">
      <c r="A267" s="568" t="s">
        <v>664</v>
      </c>
      <c r="B267" s="568" t="s">
        <v>1084</v>
      </c>
      <c r="C267" s="568" t="s">
        <v>502</v>
      </c>
      <c r="D267" s="569" t="s">
        <v>668</v>
      </c>
      <c r="E267" s="570" t="s">
        <v>1342</v>
      </c>
      <c r="F267" s="1045">
        <v>87573.437447000004</v>
      </c>
      <c r="G267" s="570" t="s">
        <v>1145</v>
      </c>
    </row>
    <row r="268" spans="1:7" ht="51">
      <c r="A268" s="572"/>
      <c r="B268" s="571"/>
      <c r="C268" s="571"/>
      <c r="D268" s="569" t="s">
        <v>672</v>
      </c>
      <c r="E268" s="570" t="s">
        <v>3320</v>
      </c>
      <c r="F268" s="1045">
        <v>609.21604692000005</v>
      </c>
      <c r="G268" s="570" t="s">
        <v>3321</v>
      </c>
    </row>
    <row r="269" spans="1:7" ht="38.25">
      <c r="A269" s="571"/>
      <c r="B269" s="571"/>
      <c r="C269" s="571"/>
      <c r="D269" s="569" t="s">
        <v>679</v>
      </c>
      <c r="E269" s="570" t="s">
        <v>1343</v>
      </c>
      <c r="F269" s="1045">
        <v>37432.288469910003</v>
      </c>
      <c r="G269" s="570" t="s">
        <v>1146</v>
      </c>
    </row>
    <row r="270" spans="1:7" ht="51">
      <c r="A270" s="572"/>
      <c r="B270" s="571"/>
      <c r="C270" s="571"/>
      <c r="D270" s="569" t="s">
        <v>1085</v>
      </c>
      <c r="E270" s="570" t="s">
        <v>2733</v>
      </c>
      <c r="F270" s="1045">
        <v>323.05361814000003</v>
      </c>
      <c r="G270" s="570" t="s">
        <v>2734</v>
      </c>
    </row>
    <row r="271" spans="1:7" ht="38.25">
      <c r="A271" s="571"/>
      <c r="B271" s="571"/>
      <c r="C271" s="571"/>
      <c r="D271" s="569" t="s">
        <v>1088</v>
      </c>
      <c r="E271" s="570" t="s">
        <v>1344</v>
      </c>
      <c r="F271" s="1045">
        <v>0</v>
      </c>
      <c r="G271" s="570" t="s">
        <v>1345</v>
      </c>
    </row>
    <row r="272" spans="1:7" ht="25.5">
      <c r="A272" s="572"/>
      <c r="B272" s="571"/>
      <c r="C272" s="571"/>
      <c r="D272" s="569" t="s">
        <v>1089</v>
      </c>
      <c r="E272" s="570" t="s">
        <v>3060</v>
      </c>
      <c r="F272" s="1045">
        <v>18.818135640000001</v>
      </c>
      <c r="G272" s="570" t="s">
        <v>3061</v>
      </c>
    </row>
    <row r="273" spans="1:7" ht="25.5">
      <c r="A273" s="571"/>
      <c r="B273" s="571"/>
      <c r="C273" s="571"/>
      <c r="D273" s="569" t="s">
        <v>1086</v>
      </c>
      <c r="E273" s="570" t="s">
        <v>742</v>
      </c>
      <c r="F273" s="1045">
        <v>12441.69653515</v>
      </c>
      <c r="G273" s="570" t="s">
        <v>402</v>
      </c>
    </row>
    <row r="274" spans="1:7" ht="25.5">
      <c r="A274" s="572"/>
      <c r="B274" s="571"/>
      <c r="C274" s="571"/>
      <c r="D274" s="569" t="s">
        <v>1087</v>
      </c>
      <c r="E274" s="570" t="s">
        <v>1181</v>
      </c>
      <c r="F274" s="1045">
        <v>307.65610658999998</v>
      </c>
      <c r="G274" s="570" t="s">
        <v>1182</v>
      </c>
    </row>
    <row r="275" spans="1:7" ht="38.25">
      <c r="A275" s="571"/>
      <c r="B275" s="571"/>
      <c r="C275" s="571"/>
      <c r="D275" s="569" t="s">
        <v>1346</v>
      </c>
      <c r="E275" s="570" t="s">
        <v>1347</v>
      </c>
      <c r="F275" s="1045">
        <v>3309.0443658999998</v>
      </c>
      <c r="G275" s="570" t="s">
        <v>1035</v>
      </c>
    </row>
    <row r="276" spans="1:7" ht="26.25">
      <c r="A276" s="563" t="s">
        <v>1246</v>
      </c>
      <c r="B276" s="563" t="s">
        <v>1243</v>
      </c>
      <c r="C276" s="565" t="s">
        <v>185</v>
      </c>
      <c r="D276" s="563" t="s">
        <v>1245</v>
      </c>
      <c r="E276" s="566" t="s">
        <v>3062</v>
      </c>
      <c r="F276" s="1044">
        <v>112.318262</v>
      </c>
      <c r="G276" s="566" t="s">
        <v>3063</v>
      </c>
    </row>
    <row r="277" spans="1:7" ht="25.5">
      <c r="A277" s="572"/>
      <c r="B277" s="571"/>
      <c r="C277" s="568" t="s">
        <v>185</v>
      </c>
      <c r="D277" s="569" t="s">
        <v>1247</v>
      </c>
      <c r="E277" s="570" t="s">
        <v>3064</v>
      </c>
      <c r="F277" s="1045">
        <v>109.680262</v>
      </c>
      <c r="G277" s="570" t="s">
        <v>3065</v>
      </c>
    </row>
    <row r="278" spans="1:7" ht="38.25">
      <c r="A278" s="571"/>
      <c r="B278" s="571"/>
      <c r="C278" s="571"/>
      <c r="D278" s="569" t="s">
        <v>1267</v>
      </c>
      <c r="E278" s="570" t="s">
        <v>3153</v>
      </c>
      <c r="F278" s="1045">
        <v>-1.52E-2</v>
      </c>
      <c r="G278" s="570" t="s">
        <v>3154</v>
      </c>
    </row>
    <row r="279" spans="1:7" ht="38.25">
      <c r="A279" s="572"/>
      <c r="B279" s="571"/>
      <c r="C279" s="571"/>
      <c r="D279" s="569" t="s">
        <v>1286</v>
      </c>
      <c r="E279" s="570" t="s">
        <v>3155</v>
      </c>
      <c r="F279" s="1045">
        <v>2.6532</v>
      </c>
      <c r="G279" s="570" t="s">
        <v>3156</v>
      </c>
    </row>
    <row r="280" spans="1:7" ht="26.25">
      <c r="A280" s="562" t="s">
        <v>481</v>
      </c>
      <c r="B280" s="563" t="s">
        <v>1243</v>
      </c>
      <c r="C280" s="563" t="s">
        <v>1244</v>
      </c>
      <c r="D280" s="563" t="s">
        <v>1245</v>
      </c>
      <c r="E280" s="564" t="s">
        <v>660</v>
      </c>
      <c r="F280" s="1043">
        <v>2896.01959382</v>
      </c>
      <c r="G280" s="564" t="s">
        <v>294</v>
      </c>
    </row>
    <row r="281" spans="1:7" ht="26.25">
      <c r="A281" s="563" t="s">
        <v>1246</v>
      </c>
      <c r="B281" s="562" t="s">
        <v>1084</v>
      </c>
      <c r="C281" s="563" t="s">
        <v>1244</v>
      </c>
      <c r="D281" s="563" t="s">
        <v>1245</v>
      </c>
      <c r="E281" s="564" t="s">
        <v>660</v>
      </c>
      <c r="F281" s="1043">
        <v>2896.01959382</v>
      </c>
      <c r="G281" s="564" t="s">
        <v>294</v>
      </c>
    </row>
    <row r="282" spans="1:7" ht="26.25">
      <c r="A282" s="563" t="s">
        <v>1246</v>
      </c>
      <c r="B282" s="563" t="s">
        <v>1243</v>
      </c>
      <c r="C282" s="565" t="s">
        <v>502</v>
      </c>
      <c r="D282" s="563" t="s">
        <v>1245</v>
      </c>
      <c r="E282" s="566" t="s">
        <v>743</v>
      </c>
      <c r="F282" s="1044">
        <v>2896.01959382</v>
      </c>
      <c r="G282" s="566" t="s">
        <v>211</v>
      </c>
    </row>
    <row r="283" spans="1:7" ht="38.25">
      <c r="A283" s="568" t="s">
        <v>481</v>
      </c>
      <c r="B283" s="568" t="s">
        <v>1084</v>
      </c>
      <c r="C283" s="568" t="s">
        <v>502</v>
      </c>
      <c r="D283" s="569" t="s">
        <v>1247</v>
      </c>
      <c r="E283" s="570" t="s">
        <v>3066</v>
      </c>
      <c r="F283" s="1045">
        <v>2550.0648780000001</v>
      </c>
      <c r="G283" s="570" t="s">
        <v>3067</v>
      </c>
    </row>
    <row r="284" spans="1:7" ht="89.25">
      <c r="A284" s="572"/>
      <c r="B284" s="571"/>
      <c r="C284" s="571"/>
      <c r="D284" s="569" t="s">
        <v>672</v>
      </c>
      <c r="E284" s="570" t="s">
        <v>1107</v>
      </c>
      <c r="F284" s="1045">
        <v>345.95471581999999</v>
      </c>
      <c r="G284" s="573" t="s">
        <v>1147</v>
      </c>
    </row>
    <row r="285" spans="1:7" ht="15.75">
      <c r="A285" s="575"/>
      <c r="B285" s="576"/>
      <c r="C285" s="577"/>
      <c r="D285" s="578"/>
      <c r="E285" s="579"/>
      <c r="F285" s="580"/>
      <c r="G285" s="579"/>
    </row>
  </sheetData>
  <customSheetViews>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90"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C000"/>
    <pageSetUpPr fitToPage="1"/>
  </sheetPr>
  <dimension ref="B1:E224"/>
  <sheetViews>
    <sheetView view="pageBreakPreview" topLeftCell="A7" zoomScale="85" zoomScaleNormal="100" zoomScaleSheetLayoutView="85" workbookViewId="0">
      <selection activeCell="D16" sqref="D16"/>
    </sheetView>
  </sheetViews>
  <sheetFormatPr defaultRowHeight="12.75"/>
  <cols>
    <col min="1" max="1" width="1.85546875" style="301" customWidth="1"/>
    <col min="2" max="2" width="16" style="301" customWidth="1"/>
    <col min="3" max="3" width="52.28515625" style="301" customWidth="1"/>
    <col min="4" max="4" width="25.140625" style="301" customWidth="1"/>
    <col min="5" max="5" width="52.28515625" style="301" customWidth="1"/>
    <col min="6" max="6" width="4.7109375" style="301" customWidth="1"/>
    <col min="7" max="16384" width="9.140625" style="301"/>
  </cols>
  <sheetData>
    <row r="1" spans="2:5" s="290" customFormat="1" ht="10.7" customHeight="1"/>
    <row r="2" spans="2:5" s="290" customFormat="1" ht="19.7" customHeight="1">
      <c r="B2" s="1269" t="s">
        <v>1090</v>
      </c>
      <c r="C2" s="1269"/>
      <c r="D2" s="1272" t="s">
        <v>217</v>
      </c>
      <c r="E2" s="1272"/>
    </row>
    <row r="3" spans="2:5" s="290" customFormat="1" ht="19.7" customHeight="1">
      <c r="B3" s="1270" t="s">
        <v>964</v>
      </c>
      <c r="C3" s="1270"/>
      <c r="D3" s="1273" t="s">
        <v>393</v>
      </c>
      <c r="E3" s="1273"/>
    </row>
    <row r="4" spans="2:5" s="290" customFormat="1" ht="19.7" customHeight="1">
      <c r="B4" s="1270" t="s">
        <v>965</v>
      </c>
      <c r="C4" s="1270"/>
      <c r="D4" s="1273" t="s">
        <v>966</v>
      </c>
      <c r="E4" s="1273"/>
    </row>
    <row r="5" spans="2:5" s="290" customFormat="1" ht="19.7" customHeight="1">
      <c r="B5" s="1270" t="s">
        <v>1849</v>
      </c>
      <c r="C5" s="1270"/>
      <c r="D5" s="1273" t="s">
        <v>1848</v>
      </c>
      <c r="E5" s="1273"/>
    </row>
    <row r="6" spans="2:5" s="290" customFormat="1" ht="19.7" customHeight="1">
      <c r="B6" s="1271" t="s">
        <v>73</v>
      </c>
      <c r="C6" s="1271"/>
      <c r="D6" s="1272" t="s">
        <v>508</v>
      </c>
      <c r="E6" s="1272"/>
    </row>
    <row r="7" spans="2:5" s="290" customFormat="1" ht="5.25" customHeight="1">
      <c r="B7" s="395"/>
      <c r="C7" s="395"/>
      <c r="D7" s="395"/>
      <c r="E7" s="395"/>
    </row>
    <row r="8" spans="2:5" s="290" customFormat="1" ht="117" customHeight="1">
      <c r="B8" s="581" t="s">
        <v>1682</v>
      </c>
      <c r="C8" s="582" t="s">
        <v>377</v>
      </c>
      <c r="D8" s="581" t="s">
        <v>3322</v>
      </c>
      <c r="E8" s="582" t="s">
        <v>37</v>
      </c>
    </row>
    <row r="9" spans="2:5" s="290" customFormat="1" ht="27.75" customHeight="1">
      <c r="B9" s="582" t="s">
        <v>502</v>
      </c>
      <c r="C9" s="582" t="s">
        <v>185</v>
      </c>
      <c r="D9" s="582" t="s">
        <v>268</v>
      </c>
      <c r="E9" s="582" t="s">
        <v>454</v>
      </c>
    </row>
    <row r="10" spans="2:5" s="334" customFormat="1" ht="29.25" customHeight="1">
      <c r="B10" s="1049"/>
      <c r="C10" s="1050" t="s">
        <v>249</v>
      </c>
      <c r="D10" s="1051">
        <v>18031424.603560999</v>
      </c>
      <c r="E10" s="1050" t="s">
        <v>194</v>
      </c>
    </row>
    <row r="11" spans="2:5" s="290" customFormat="1" ht="31.5">
      <c r="B11" s="583" t="s">
        <v>967</v>
      </c>
      <c r="C11" s="584" t="s">
        <v>745</v>
      </c>
      <c r="D11" s="1047">
        <v>10302.321330270001</v>
      </c>
      <c r="E11" s="584" t="s">
        <v>54</v>
      </c>
    </row>
    <row r="12" spans="2:5" s="290" customFormat="1" ht="15.75">
      <c r="B12" s="583" t="s">
        <v>968</v>
      </c>
      <c r="C12" s="584" t="s">
        <v>746</v>
      </c>
      <c r="D12" s="1047">
        <v>804.47122901</v>
      </c>
      <c r="E12" s="584" t="s">
        <v>334</v>
      </c>
    </row>
    <row r="13" spans="2:5" s="290" customFormat="1" ht="31.5">
      <c r="B13" s="583" t="s">
        <v>1028</v>
      </c>
      <c r="C13" s="584" t="s">
        <v>1029</v>
      </c>
      <c r="D13" s="1047">
        <v>1067.43677869</v>
      </c>
      <c r="E13" s="584" t="s">
        <v>1030</v>
      </c>
    </row>
    <row r="14" spans="2:5" s="290" customFormat="1" ht="31.5">
      <c r="B14" s="583" t="s">
        <v>1095</v>
      </c>
      <c r="C14" s="585" t="s">
        <v>2059</v>
      </c>
      <c r="D14" s="1047">
        <v>3844.9471229400001</v>
      </c>
      <c r="E14" s="584" t="s">
        <v>2060</v>
      </c>
    </row>
    <row r="15" spans="2:5" s="290" customFormat="1" ht="15.75">
      <c r="B15" s="583" t="s">
        <v>420</v>
      </c>
      <c r="C15" s="584" t="s">
        <v>1683</v>
      </c>
      <c r="D15" s="1047">
        <v>1736.6673908499999</v>
      </c>
      <c r="E15" s="584" t="s">
        <v>410</v>
      </c>
    </row>
    <row r="16" spans="2:5" s="290" customFormat="1" ht="31.5">
      <c r="B16" s="583" t="s">
        <v>747</v>
      </c>
      <c r="C16" s="584" t="s">
        <v>1684</v>
      </c>
      <c r="D16" s="1047">
        <v>459.53720059</v>
      </c>
      <c r="E16" s="584" t="s">
        <v>509</v>
      </c>
    </row>
    <row r="17" spans="2:5" s="290" customFormat="1" ht="31.5">
      <c r="B17" s="583" t="s">
        <v>748</v>
      </c>
      <c r="C17" s="584" t="s">
        <v>1685</v>
      </c>
      <c r="D17" s="1047">
        <v>8066.6056115600004</v>
      </c>
      <c r="E17" s="584" t="s">
        <v>189</v>
      </c>
    </row>
    <row r="18" spans="2:5" s="290" customFormat="1" ht="15.75">
      <c r="B18" s="583" t="s">
        <v>421</v>
      </c>
      <c r="C18" s="584" t="s">
        <v>1686</v>
      </c>
      <c r="D18" s="1047">
        <v>34273.549050260001</v>
      </c>
      <c r="E18" s="584" t="s">
        <v>320</v>
      </c>
    </row>
    <row r="19" spans="2:5" s="290" customFormat="1" ht="31.5">
      <c r="B19" s="583" t="s">
        <v>749</v>
      </c>
      <c r="C19" s="584" t="s">
        <v>1687</v>
      </c>
      <c r="D19" s="1047">
        <v>5724.7867920999997</v>
      </c>
      <c r="E19" s="584" t="s">
        <v>226</v>
      </c>
    </row>
    <row r="20" spans="2:5" s="290" customFormat="1" ht="31.5">
      <c r="B20" s="583" t="s">
        <v>750</v>
      </c>
      <c r="C20" s="584" t="s">
        <v>1688</v>
      </c>
      <c r="D20" s="1047">
        <v>62260.455877439999</v>
      </c>
      <c r="E20" s="584" t="s">
        <v>456</v>
      </c>
    </row>
    <row r="21" spans="2:5" s="290" customFormat="1" ht="31.5">
      <c r="B21" s="583" t="s">
        <v>751</v>
      </c>
      <c r="C21" s="584" t="s">
        <v>1689</v>
      </c>
      <c r="D21" s="1047">
        <v>265552.37520325999</v>
      </c>
      <c r="E21" s="584" t="s">
        <v>1690</v>
      </c>
    </row>
    <row r="22" spans="2:5" s="290" customFormat="1" ht="31.5">
      <c r="B22" s="583" t="s">
        <v>1148</v>
      </c>
      <c r="C22" s="584" t="s">
        <v>1691</v>
      </c>
      <c r="D22" s="1047">
        <v>202072.19892058001</v>
      </c>
      <c r="E22" s="584" t="s">
        <v>1149</v>
      </c>
    </row>
    <row r="23" spans="2:5" s="290" customFormat="1" ht="31.5">
      <c r="B23" s="583" t="s">
        <v>1204</v>
      </c>
      <c r="C23" s="584" t="s">
        <v>2948</v>
      </c>
      <c r="D23" s="1047">
        <v>331246.72917618998</v>
      </c>
      <c r="E23" s="584" t="s">
        <v>131</v>
      </c>
    </row>
    <row r="24" spans="2:5" s="290" customFormat="1" ht="31.5">
      <c r="B24" s="583" t="s">
        <v>1544</v>
      </c>
      <c r="C24" s="584" t="s">
        <v>2932</v>
      </c>
      <c r="D24" s="1047">
        <v>78550.161583349996</v>
      </c>
      <c r="E24" s="584" t="s">
        <v>1619</v>
      </c>
    </row>
    <row r="25" spans="2:5" s="290" customFormat="1" ht="31.5">
      <c r="B25" s="583" t="s">
        <v>1205</v>
      </c>
      <c r="C25" s="584" t="s">
        <v>2929</v>
      </c>
      <c r="D25" s="1047">
        <v>73518.479192040002</v>
      </c>
      <c r="E25" s="584" t="s">
        <v>471</v>
      </c>
    </row>
    <row r="26" spans="2:5" s="290" customFormat="1" ht="31.5">
      <c r="B26" s="583" t="s">
        <v>1509</v>
      </c>
      <c r="C26" s="584" t="s">
        <v>2933</v>
      </c>
      <c r="D26" s="1047">
        <v>37740.524055970003</v>
      </c>
      <c r="E26" s="584" t="s">
        <v>2087</v>
      </c>
    </row>
    <row r="27" spans="2:5" s="290" customFormat="1" ht="31.5">
      <c r="B27" s="583" t="s">
        <v>1206</v>
      </c>
      <c r="C27" s="584" t="s">
        <v>2934</v>
      </c>
      <c r="D27" s="1047">
        <v>361690.95595585997</v>
      </c>
      <c r="E27" s="584" t="s">
        <v>403</v>
      </c>
    </row>
    <row r="28" spans="2:5" s="290" customFormat="1" ht="31.5">
      <c r="B28" s="583" t="s">
        <v>801</v>
      </c>
      <c r="C28" s="584" t="s">
        <v>2949</v>
      </c>
      <c r="D28" s="1047">
        <v>8918.6847132599996</v>
      </c>
      <c r="E28" s="584" t="s">
        <v>1510</v>
      </c>
    </row>
    <row r="29" spans="2:5" s="290" customFormat="1" ht="31.5">
      <c r="B29" s="583" t="s">
        <v>752</v>
      </c>
      <c r="C29" s="584" t="s">
        <v>2935</v>
      </c>
      <c r="D29" s="1047">
        <v>245065.22670236</v>
      </c>
      <c r="E29" s="584" t="s">
        <v>61</v>
      </c>
    </row>
    <row r="30" spans="2:5" s="290" customFormat="1" ht="31.5">
      <c r="B30" s="583" t="s">
        <v>1097</v>
      </c>
      <c r="C30" s="584" t="s">
        <v>2936</v>
      </c>
      <c r="D30" s="1047">
        <v>3463253.66754138</v>
      </c>
      <c r="E30" s="584" t="s">
        <v>2937</v>
      </c>
    </row>
    <row r="31" spans="2:5" s="290" customFormat="1" ht="15.75">
      <c r="B31" s="583" t="s">
        <v>1207</v>
      </c>
      <c r="C31" s="584" t="s">
        <v>2927</v>
      </c>
      <c r="D31" s="1047">
        <v>2139882.6858385</v>
      </c>
      <c r="E31" s="584" t="s">
        <v>45</v>
      </c>
    </row>
    <row r="32" spans="2:5" s="290" customFormat="1" ht="15.75">
      <c r="B32" s="583" t="s">
        <v>753</v>
      </c>
      <c r="C32" s="584" t="s">
        <v>2958</v>
      </c>
      <c r="D32" s="1047">
        <v>16974.840044650002</v>
      </c>
      <c r="E32" s="584" t="s">
        <v>204</v>
      </c>
    </row>
    <row r="33" spans="2:5" s="290" customFormat="1" ht="47.25">
      <c r="B33" s="583" t="s">
        <v>1472</v>
      </c>
      <c r="C33" s="584" t="s">
        <v>2938</v>
      </c>
      <c r="D33" s="1047">
        <v>77803.683903070007</v>
      </c>
      <c r="E33" s="584" t="s">
        <v>1511</v>
      </c>
    </row>
    <row r="34" spans="2:5" s="290" customFormat="1" ht="31.5">
      <c r="B34" s="583" t="s">
        <v>1543</v>
      </c>
      <c r="C34" s="584" t="s">
        <v>2939</v>
      </c>
      <c r="D34" s="1047">
        <v>45187.708572800002</v>
      </c>
      <c r="E34" s="584" t="s">
        <v>2016</v>
      </c>
    </row>
    <row r="35" spans="2:5" s="290" customFormat="1" ht="31.5">
      <c r="B35" s="583" t="s">
        <v>1113</v>
      </c>
      <c r="C35" s="584" t="s">
        <v>2940</v>
      </c>
      <c r="D35" s="1047">
        <v>961218.03943533998</v>
      </c>
      <c r="E35" s="584" t="s">
        <v>1114</v>
      </c>
    </row>
    <row r="36" spans="2:5" s="290" customFormat="1" ht="31.5">
      <c r="B36" s="583" t="s">
        <v>1541</v>
      </c>
      <c r="C36" s="584" t="s">
        <v>2941</v>
      </c>
      <c r="D36" s="1047">
        <v>358313.62069719</v>
      </c>
      <c r="E36" s="584" t="s">
        <v>2017</v>
      </c>
    </row>
    <row r="37" spans="2:5" s="290" customFormat="1" ht="15.75">
      <c r="B37" s="583" t="s">
        <v>2454</v>
      </c>
      <c r="C37" s="584" t="s">
        <v>2942</v>
      </c>
      <c r="D37" s="1047">
        <v>272536.42583103001</v>
      </c>
      <c r="E37" s="584" t="s">
        <v>2670</v>
      </c>
    </row>
    <row r="38" spans="2:5" s="290" customFormat="1" ht="31.5">
      <c r="B38" s="583" t="s">
        <v>2457</v>
      </c>
      <c r="C38" s="584" t="s">
        <v>2943</v>
      </c>
      <c r="D38" s="1047">
        <v>124759.16036844</v>
      </c>
      <c r="E38" s="584" t="s">
        <v>2671</v>
      </c>
    </row>
    <row r="39" spans="2:5" s="290" customFormat="1" ht="31.5">
      <c r="B39" s="583" t="s">
        <v>1209</v>
      </c>
      <c r="C39" s="584" t="s">
        <v>2944</v>
      </c>
      <c r="D39" s="1047">
        <v>3470.9130624099998</v>
      </c>
      <c r="E39" s="584" t="s">
        <v>754</v>
      </c>
    </row>
    <row r="40" spans="2:5" s="290" customFormat="1" ht="31.5">
      <c r="B40" s="583" t="s">
        <v>1210</v>
      </c>
      <c r="C40" s="584" t="s">
        <v>2931</v>
      </c>
      <c r="D40" s="1047">
        <v>40429.443844480003</v>
      </c>
      <c r="E40" s="584" t="s">
        <v>755</v>
      </c>
    </row>
    <row r="41" spans="2:5" s="290" customFormat="1" ht="15.75">
      <c r="B41" s="583" t="s">
        <v>1348</v>
      </c>
      <c r="C41" s="584" t="s">
        <v>1692</v>
      </c>
      <c r="D41" s="1047">
        <v>658.03397993999999</v>
      </c>
      <c r="E41" s="584" t="s">
        <v>162</v>
      </c>
    </row>
    <row r="42" spans="2:5" s="290" customFormat="1" ht="31.5">
      <c r="B42" s="583" t="s">
        <v>1349</v>
      </c>
      <c r="C42" s="584" t="s">
        <v>1693</v>
      </c>
      <c r="D42" s="1047">
        <v>150829.67483611999</v>
      </c>
      <c r="E42" s="584" t="s">
        <v>12</v>
      </c>
    </row>
    <row r="43" spans="2:5" s="290" customFormat="1" ht="15.75">
      <c r="B43" s="583" t="s">
        <v>1350</v>
      </c>
      <c r="C43" s="584" t="s">
        <v>1694</v>
      </c>
      <c r="D43" s="1047">
        <v>114831.95407687</v>
      </c>
      <c r="E43" s="584" t="s">
        <v>570</v>
      </c>
    </row>
    <row r="44" spans="2:5" s="290" customFormat="1" ht="31.5">
      <c r="B44" s="583" t="s">
        <v>1351</v>
      </c>
      <c r="C44" s="584" t="s">
        <v>1695</v>
      </c>
      <c r="D44" s="1047">
        <v>56192.685148080003</v>
      </c>
      <c r="E44" s="584" t="s">
        <v>569</v>
      </c>
    </row>
    <row r="45" spans="2:5" s="290" customFormat="1" ht="15.75">
      <c r="B45" s="583" t="s">
        <v>1352</v>
      </c>
      <c r="C45" s="584" t="s">
        <v>1696</v>
      </c>
      <c r="D45" s="1047">
        <v>212869.89567498001</v>
      </c>
      <c r="E45" s="584" t="s">
        <v>535</v>
      </c>
    </row>
    <row r="46" spans="2:5" s="290" customFormat="1" ht="31.5">
      <c r="B46" s="583" t="s">
        <v>1353</v>
      </c>
      <c r="C46" s="584" t="s">
        <v>1697</v>
      </c>
      <c r="D46" s="1047">
        <v>154014.50727671001</v>
      </c>
      <c r="E46" s="584" t="s">
        <v>520</v>
      </c>
    </row>
    <row r="47" spans="2:5" s="290" customFormat="1" ht="15.75">
      <c r="B47" s="583" t="s">
        <v>1354</v>
      </c>
      <c r="C47" s="584" t="s">
        <v>1698</v>
      </c>
      <c r="D47" s="1047">
        <v>10895.0771573</v>
      </c>
      <c r="E47" s="584" t="s">
        <v>543</v>
      </c>
    </row>
    <row r="48" spans="2:5" s="290" customFormat="1" ht="31.5">
      <c r="B48" s="583" t="s">
        <v>1355</v>
      </c>
      <c r="C48" s="584" t="s">
        <v>1699</v>
      </c>
      <c r="D48" s="1047">
        <v>2984.4367652800001</v>
      </c>
      <c r="E48" s="584" t="s">
        <v>542</v>
      </c>
    </row>
    <row r="49" spans="2:5" s="290" customFormat="1" ht="15.75">
      <c r="B49" s="583" t="s">
        <v>1356</v>
      </c>
      <c r="C49" s="584" t="s">
        <v>1700</v>
      </c>
      <c r="D49" s="1047">
        <v>2625790.56489573</v>
      </c>
      <c r="E49" s="584" t="s">
        <v>524</v>
      </c>
    </row>
    <row r="50" spans="2:5" s="290" customFormat="1" ht="15.75">
      <c r="B50" s="583" t="s">
        <v>1357</v>
      </c>
      <c r="C50" s="584" t="s">
        <v>1701</v>
      </c>
      <c r="D50" s="1047">
        <v>17968.465214839998</v>
      </c>
      <c r="E50" s="584" t="s">
        <v>595</v>
      </c>
    </row>
    <row r="51" spans="2:5" s="290" customFormat="1" ht="15.75">
      <c r="B51" s="583" t="s">
        <v>1358</v>
      </c>
      <c r="C51" s="584" t="s">
        <v>1702</v>
      </c>
      <c r="D51" s="1047">
        <v>9625.3595666099991</v>
      </c>
      <c r="E51" s="584" t="s">
        <v>594</v>
      </c>
    </row>
    <row r="52" spans="2:5" s="290" customFormat="1" ht="15.75">
      <c r="B52" s="583" t="s">
        <v>1359</v>
      </c>
      <c r="C52" s="584" t="s">
        <v>1703</v>
      </c>
      <c r="D52" s="1047">
        <v>469.22420118999997</v>
      </c>
      <c r="E52" s="584" t="s">
        <v>517</v>
      </c>
    </row>
    <row r="53" spans="2:5" s="290" customFormat="1" ht="31.5">
      <c r="B53" s="583" t="s">
        <v>1993</v>
      </c>
      <c r="C53" s="584" t="s">
        <v>1994</v>
      </c>
      <c r="D53" s="1047">
        <v>33122.275796299997</v>
      </c>
      <c r="E53" s="584" t="s">
        <v>1995</v>
      </c>
    </row>
    <row r="54" spans="2:5" s="290" customFormat="1" ht="31.5">
      <c r="B54" s="583" t="s">
        <v>1360</v>
      </c>
      <c r="C54" s="584" t="s">
        <v>1704</v>
      </c>
      <c r="D54" s="1047">
        <v>22356.040870950001</v>
      </c>
      <c r="E54" s="584" t="s">
        <v>639</v>
      </c>
    </row>
    <row r="55" spans="2:5" s="290" customFormat="1" ht="31.5">
      <c r="B55" s="583" t="s">
        <v>1361</v>
      </c>
      <c r="C55" s="584" t="s">
        <v>1705</v>
      </c>
      <c r="D55" s="1047">
        <v>163878.12559248001</v>
      </c>
      <c r="E55" s="584" t="s">
        <v>563</v>
      </c>
    </row>
    <row r="56" spans="2:5" s="290" customFormat="1" ht="15.75">
      <c r="B56" s="583" t="s">
        <v>1362</v>
      </c>
      <c r="C56" s="584" t="s">
        <v>1706</v>
      </c>
      <c r="D56" s="1047">
        <v>3514.1459665100001</v>
      </c>
      <c r="E56" s="584" t="s">
        <v>640</v>
      </c>
    </row>
    <row r="57" spans="2:5" s="290" customFormat="1" ht="15.75">
      <c r="B57" s="583" t="s">
        <v>1363</v>
      </c>
      <c r="C57" s="584" t="s">
        <v>1707</v>
      </c>
      <c r="D57" s="1047">
        <v>133873.12540655999</v>
      </c>
      <c r="E57" s="584" t="s">
        <v>558</v>
      </c>
    </row>
    <row r="58" spans="2:5" s="290" customFormat="1" ht="31.5">
      <c r="B58" s="583" t="s">
        <v>1364</v>
      </c>
      <c r="C58" s="584" t="s">
        <v>1708</v>
      </c>
      <c r="D58" s="1047">
        <v>2475.0557834299998</v>
      </c>
      <c r="E58" s="584" t="s">
        <v>528</v>
      </c>
    </row>
    <row r="59" spans="2:5" s="290" customFormat="1" ht="31.5">
      <c r="B59" s="583" t="s">
        <v>1365</v>
      </c>
      <c r="C59" s="584" t="s">
        <v>1709</v>
      </c>
      <c r="D59" s="1047">
        <v>26538.92836233</v>
      </c>
      <c r="E59" s="584" t="s">
        <v>641</v>
      </c>
    </row>
    <row r="60" spans="2:5" s="290" customFormat="1" ht="15.75">
      <c r="B60" s="583" t="s">
        <v>1366</v>
      </c>
      <c r="C60" s="584" t="s">
        <v>1710</v>
      </c>
      <c r="D60" s="1047">
        <v>4596.0168467100002</v>
      </c>
      <c r="E60" s="584" t="s">
        <v>642</v>
      </c>
    </row>
    <row r="61" spans="2:5" s="290" customFormat="1" ht="31.5">
      <c r="B61" s="583" t="s">
        <v>1367</v>
      </c>
      <c r="C61" s="584" t="s">
        <v>1711</v>
      </c>
      <c r="D61" s="1047">
        <v>204.03692090000001</v>
      </c>
      <c r="E61" s="584" t="s">
        <v>643</v>
      </c>
    </row>
    <row r="62" spans="2:5" s="290" customFormat="1" ht="31.5">
      <c r="B62" s="583" t="s">
        <v>1368</v>
      </c>
      <c r="C62" s="584" t="s">
        <v>1712</v>
      </c>
      <c r="D62" s="1047">
        <v>5125.5733503199999</v>
      </c>
      <c r="E62" s="584" t="s">
        <v>644</v>
      </c>
    </row>
    <row r="63" spans="2:5" s="290" customFormat="1" ht="31.5">
      <c r="B63" s="583" t="s">
        <v>1369</v>
      </c>
      <c r="C63" s="584" t="s">
        <v>1713</v>
      </c>
      <c r="D63" s="1047">
        <v>127424.42858017</v>
      </c>
      <c r="E63" s="584" t="s">
        <v>490</v>
      </c>
    </row>
    <row r="64" spans="2:5" s="290" customFormat="1" ht="31.5">
      <c r="B64" s="583" t="s">
        <v>1370</v>
      </c>
      <c r="C64" s="584" t="s">
        <v>1714</v>
      </c>
      <c r="D64" s="1047">
        <v>907.82981642000004</v>
      </c>
      <c r="E64" s="584" t="s">
        <v>645</v>
      </c>
    </row>
    <row r="65" spans="2:5" s="290" customFormat="1" ht="15.75">
      <c r="B65" s="583" t="s">
        <v>1371</v>
      </c>
      <c r="C65" s="584" t="s">
        <v>1715</v>
      </c>
      <c r="D65" s="1047">
        <v>4018.4885791400002</v>
      </c>
      <c r="E65" s="584" t="s">
        <v>353</v>
      </c>
    </row>
    <row r="66" spans="2:5" s="290" customFormat="1" ht="31.5">
      <c r="B66" s="583" t="s">
        <v>1372</v>
      </c>
      <c r="C66" s="584" t="s">
        <v>1716</v>
      </c>
      <c r="D66" s="1047">
        <v>2371.9169586600001</v>
      </c>
      <c r="E66" s="584" t="s">
        <v>568</v>
      </c>
    </row>
    <row r="67" spans="2:5" s="290" customFormat="1" ht="15.75">
      <c r="B67" s="583" t="s">
        <v>1373</v>
      </c>
      <c r="C67" s="584" t="s">
        <v>1717</v>
      </c>
      <c r="D67" s="1047">
        <v>1841.3765358200001</v>
      </c>
      <c r="E67" s="584" t="s">
        <v>633</v>
      </c>
    </row>
    <row r="68" spans="2:5" s="290" customFormat="1" ht="31.5">
      <c r="B68" s="583" t="s">
        <v>1374</v>
      </c>
      <c r="C68" s="584" t="s">
        <v>1718</v>
      </c>
      <c r="D68" s="1047">
        <v>155198.29668202999</v>
      </c>
      <c r="E68" s="584" t="s">
        <v>634</v>
      </c>
    </row>
    <row r="69" spans="2:5" s="290" customFormat="1" ht="94.5">
      <c r="B69" s="583" t="s">
        <v>1375</v>
      </c>
      <c r="C69" s="584" t="s">
        <v>1719</v>
      </c>
      <c r="D69" s="1047">
        <v>5780.81985781</v>
      </c>
      <c r="E69" s="585" t="s">
        <v>1720</v>
      </c>
    </row>
    <row r="70" spans="2:5" s="290" customFormat="1" ht="31.5">
      <c r="B70" s="583" t="s">
        <v>1376</v>
      </c>
      <c r="C70" s="584" t="s">
        <v>1721</v>
      </c>
      <c r="D70" s="1047">
        <v>159136.42969307999</v>
      </c>
      <c r="E70" s="584" t="s">
        <v>646</v>
      </c>
    </row>
    <row r="71" spans="2:5" s="290" customFormat="1" ht="31.5">
      <c r="B71" s="583" t="s">
        <v>1377</v>
      </c>
      <c r="C71" s="584" t="s">
        <v>1722</v>
      </c>
      <c r="D71" s="1047">
        <v>0</v>
      </c>
      <c r="E71" s="584" t="s">
        <v>651</v>
      </c>
    </row>
    <row r="72" spans="2:5" s="290" customFormat="1" ht="15.75">
      <c r="B72" s="583" t="s">
        <v>1996</v>
      </c>
      <c r="C72" s="584" t="s">
        <v>1997</v>
      </c>
      <c r="D72" s="1047">
        <v>1486.8272713900001</v>
      </c>
      <c r="E72" s="584" t="s">
        <v>1998</v>
      </c>
    </row>
    <row r="73" spans="2:5" s="290" customFormat="1" ht="31.5">
      <c r="B73" s="583" t="s">
        <v>1972</v>
      </c>
      <c r="C73" s="584" t="s">
        <v>1973</v>
      </c>
      <c r="D73" s="1047">
        <v>1535.30370464</v>
      </c>
      <c r="E73" s="584" t="s">
        <v>1974</v>
      </c>
    </row>
    <row r="74" spans="2:5" s="290" customFormat="1" ht="31.5">
      <c r="B74" s="583" t="s">
        <v>1861</v>
      </c>
      <c r="C74" s="584" t="s">
        <v>1863</v>
      </c>
      <c r="D74" s="1047">
        <v>15088.33606215</v>
      </c>
      <c r="E74" s="584" t="s">
        <v>1864</v>
      </c>
    </row>
    <row r="75" spans="2:5" s="290" customFormat="1" ht="47.25">
      <c r="B75" s="583" t="s">
        <v>1595</v>
      </c>
      <c r="C75" s="584" t="s">
        <v>1723</v>
      </c>
      <c r="D75" s="1047">
        <v>769.97659423000005</v>
      </c>
      <c r="E75" s="584" t="s">
        <v>1597</v>
      </c>
    </row>
    <row r="76" spans="2:5" s="290" customFormat="1" ht="31.5">
      <c r="B76" s="583" t="s">
        <v>1596</v>
      </c>
      <c r="C76" s="584" t="s">
        <v>1724</v>
      </c>
      <c r="D76" s="1047">
        <v>5638.5233851100002</v>
      </c>
      <c r="E76" s="584" t="s">
        <v>1598</v>
      </c>
    </row>
    <row r="77" spans="2:5" s="290" customFormat="1" ht="47.25">
      <c r="B77" s="583" t="s">
        <v>1865</v>
      </c>
      <c r="C77" s="584" t="s">
        <v>1866</v>
      </c>
      <c r="D77" s="1047">
        <v>10464.81675482</v>
      </c>
      <c r="E77" s="584" t="s">
        <v>1867</v>
      </c>
    </row>
    <row r="78" spans="2:5" s="290" customFormat="1" ht="47.25">
      <c r="B78" s="583" t="s">
        <v>184</v>
      </c>
      <c r="C78" s="584" t="s">
        <v>1725</v>
      </c>
      <c r="D78" s="1047">
        <v>2632.7286245099999</v>
      </c>
      <c r="E78" s="584" t="s">
        <v>1582</v>
      </c>
    </row>
    <row r="79" spans="2:5" s="290" customFormat="1" ht="47.25">
      <c r="B79" s="583" t="s">
        <v>1498</v>
      </c>
      <c r="C79" s="584" t="s">
        <v>1726</v>
      </c>
      <c r="D79" s="1047">
        <v>9662.5038970200003</v>
      </c>
      <c r="E79" s="584" t="s">
        <v>1499</v>
      </c>
    </row>
    <row r="80" spans="2:5" s="290" customFormat="1" ht="31.5">
      <c r="B80" s="583" t="s">
        <v>1500</v>
      </c>
      <c r="C80" s="584" t="s">
        <v>1727</v>
      </c>
      <c r="D80" s="1047">
        <v>7613.8495180399996</v>
      </c>
      <c r="E80" s="584" t="s">
        <v>1501</v>
      </c>
    </row>
    <row r="81" spans="2:5" s="290" customFormat="1" ht="31.5">
      <c r="B81" s="583" t="s">
        <v>1479</v>
      </c>
      <c r="C81" s="584" t="s">
        <v>1728</v>
      </c>
      <c r="D81" s="1047">
        <v>175205.83907250999</v>
      </c>
      <c r="E81" s="584" t="s">
        <v>1480</v>
      </c>
    </row>
    <row r="82" spans="2:5" s="290" customFormat="1" ht="31.5">
      <c r="B82" s="583" t="s">
        <v>1476</v>
      </c>
      <c r="C82" s="584" t="s">
        <v>1729</v>
      </c>
      <c r="D82" s="1047">
        <v>3890.2139135699999</v>
      </c>
      <c r="E82" s="584" t="s">
        <v>1477</v>
      </c>
    </row>
    <row r="83" spans="2:5" s="290" customFormat="1" ht="47.25">
      <c r="B83" s="583" t="s">
        <v>1481</v>
      </c>
      <c r="C83" s="584" t="s">
        <v>1730</v>
      </c>
      <c r="D83" s="1047">
        <v>1170.6236228</v>
      </c>
      <c r="E83" s="584" t="s">
        <v>1482</v>
      </c>
    </row>
    <row r="84" spans="2:5" s="290" customFormat="1" ht="31.5">
      <c r="B84" s="583" t="s">
        <v>808</v>
      </c>
      <c r="C84" s="584" t="s">
        <v>1731</v>
      </c>
      <c r="D84" s="1047">
        <v>13469.41131295</v>
      </c>
      <c r="E84" s="584" t="s">
        <v>1483</v>
      </c>
    </row>
    <row r="85" spans="2:5" s="290" customFormat="1" ht="31.5">
      <c r="B85" s="583" t="s">
        <v>809</v>
      </c>
      <c r="C85" s="584" t="s">
        <v>1732</v>
      </c>
      <c r="D85" s="1047">
        <v>306.34663301000001</v>
      </c>
      <c r="E85" s="584" t="s">
        <v>1484</v>
      </c>
    </row>
    <row r="86" spans="2:5" s="290" customFormat="1" ht="31.5">
      <c r="B86" s="583" t="s">
        <v>1485</v>
      </c>
      <c r="C86" s="584" t="s">
        <v>1733</v>
      </c>
      <c r="D86" s="1047">
        <v>3554.9745793000002</v>
      </c>
      <c r="E86" s="584" t="s">
        <v>1486</v>
      </c>
    </row>
    <row r="87" spans="2:5" s="290" customFormat="1" ht="31.5">
      <c r="B87" s="583" t="s">
        <v>1487</v>
      </c>
      <c r="C87" s="584" t="s">
        <v>1734</v>
      </c>
      <c r="D87" s="1047">
        <v>36242.868560360002</v>
      </c>
      <c r="E87" s="584" t="s">
        <v>1488</v>
      </c>
    </row>
    <row r="88" spans="2:5" s="290" customFormat="1" ht="31.5">
      <c r="B88" s="583" t="s">
        <v>821</v>
      </c>
      <c r="C88" s="584" t="s">
        <v>1735</v>
      </c>
      <c r="D88" s="1047">
        <v>2614.72592145</v>
      </c>
      <c r="E88" s="584" t="s">
        <v>1169</v>
      </c>
    </row>
    <row r="89" spans="2:5" s="290" customFormat="1" ht="47.25">
      <c r="B89" s="583" t="s">
        <v>1378</v>
      </c>
      <c r="C89" s="584" t="s">
        <v>1736</v>
      </c>
      <c r="D89" s="1047">
        <v>46732.341870850003</v>
      </c>
      <c r="E89" s="584" t="s">
        <v>1170</v>
      </c>
    </row>
    <row r="90" spans="2:5" s="290" customFormat="1" ht="47.25">
      <c r="B90" s="583" t="s">
        <v>1379</v>
      </c>
      <c r="C90" s="584" t="s">
        <v>1737</v>
      </c>
      <c r="D90" s="1047">
        <v>14837.06338315</v>
      </c>
      <c r="E90" s="584" t="s">
        <v>1171</v>
      </c>
    </row>
    <row r="91" spans="2:5" s="290" customFormat="1" ht="47.25">
      <c r="B91" s="583" t="s">
        <v>1380</v>
      </c>
      <c r="C91" s="584" t="s">
        <v>1738</v>
      </c>
      <c r="D91" s="1047">
        <v>263345.29515159002</v>
      </c>
      <c r="E91" s="584" t="s">
        <v>1172</v>
      </c>
    </row>
    <row r="92" spans="2:5" s="290" customFormat="1" ht="47.25">
      <c r="B92" s="583" t="s">
        <v>1165</v>
      </c>
      <c r="C92" s="584" t="s">
        <v>1850</v>
      </c>
      <c r="D92" s="1047">
        <v>29056.49294421</v>
      </c>
      <c r="E92" s="584" t="s">
        <v>1173</v>
      </c>
    </row>
    <row r="93" spans="2:5" s="290" customFormat="1" ht="31.5">
      <c r="B93" s="583" t="s">
        <v>953</v>
      </c>
      <c r="C93" s="584" t="s">
        <v>1739</v>
      </c>
      <c r="D93" s="1047">
        <v>485.74748219000003</v>
      </c>
      <c r="E93" s="584" t="s">
        <v>1174</v>
      </c>
    </row>
    <row r="94" spans="2:5" s="290" customFormat="1" ht="31.5">
      <c r="B94" s="583" t="s">
        <v>811</v>
      </c>
      <c r="C94" s="584" t="s">
        <v>1740</v>
      </c>
      <c r="D94" s="1047">
        <v>25926.48093134</v>
      </c>
      <c r="E94" s="584" t="s">
        <v>1175</v>
      </c>
    </row>
    <row r="95" spans="2:5" s="290" customFormat="1" ht="47.25">
      <c r="B95" s="583" t="s">
        <v>1381</v>
      </c>
      <c r="C95" s="584" t="s">
        <v>1741</v>
      </c>
      <c r="D95" s="1047">
        <v>2568.6552767200001</v>
      </c>
      <c r="E95" s="584" t="s">
        <v>1176</v>
      </c>
    </row>
    <row r="96" spans="2:5" s="290" customFormat="1" ht="31.5">
      <c r="B96" s="583" t="s">
        <v>1382</v>
      </c>
      <c r="C96" s="584" t="s">
        <v>1851</v>
      </c>
      <c r="D96" s="1047">
        <v>850.12393276</v>
      </c>
      <c r="E96" s="584" t="s">
        <v>1177</v>
      </c>
    </row>
    <row r="97" spans="2:5" s="290" customFormat="1" ht="47.25">
      <c r="B97" s="583" t="s">
        <v>1383</v>
      </c>
      <c r="C97" s="584" t="s">
        <v>1742</v>
      </c>
      <c r="D97" s="1047">
        <v>63063.534645209998</v>
      </c>
      <c r="E97" s="584" t="s">
        <v>1069</v>
      </c>
    </row>
    <row r="98" spans="2:5" s="290" customFormat="1" ht="31.5">
      <c r="B98" s="583" t="s">
        <v>1384</v>
      </c>
      <c r="C98" s="584" t="s">
        <v>1743</v>
      </c>
      <c r="D98" s="1047">
        <v>4307.5099786700002</v>
      </c>
      <c r="E98" s="584" t="s">
        <v>1070</v>
      </c>
    </row>
    <row r="99" spans="2:5" s="290" customFormat="1" ht="31.5">
      <c r="B99" s="583" t="s">
        <v>1091</v>
      </c>
      <c r="C99" s="584" t="s">
        <v>1852</v>
      </c>
      <c r="D99" s="1047">
        <v>37199.769616340003</v>
      </c>
      <c r="E99" s="584" t="s">
        <v>223</v>
      </c>
    </row>
    <row r="100" spans="2:5" s="290" customFormat="1" ht="47.25">
      <c r="B100" s="583" t="s">
        <v>969</v>
      </c>
      <c r="C100" s="584" t="s">
        <v>1744</v>
      </c>
      <c r="D100" s="1047">
        <v>49629.616096029997</v>
      </c>
      <c r="E100" s="584" t="s">
        <v>84</v>
      </c>
    </row>
    <row r="101" spans="2:5" s="290" customFormat="1" ht="31.5">
      <c r="B101" s="583" t="s">
        <v>1385</v>
      </c>
      <c r="C101" s="584" t="s">
        <v>1745</v>
      </c>
      <c r="D101" s="1047">
        <v>8952.7748373400009</v>
      </c>
      <c r="E101" s="584" t="s">
        <v>571</v>
      </c>
    </row>
    <row r="102" spans="2:5" s="290" customFormat="1" ht="47.25">
      <c r="B102" s="583" t="s">
        <v>1975</v>
      </c>
      <c r="C102" s="584" t="s">
        <v>1976</v>
      </c>
      <c r="D102" s="1047">
        <v>15238.52554293</v>
      </c>
      <c r="E102" s="584" t="s">
        <v>1977</v>
      </c>
    </row>
    <row r="103" spans="2:5" s="290" customFormat="1" ht="31.5">
      <c r="B103" s="583" t="s">
        <v>1386</v>
      </c>
      <c r="C103" s="584" t="s">
        <v>1746</v>
      </c>
      <c r="D103" s="1047">
        <v>5266.0295684800003</v>
      </c>
      <c r="E103" s="584" t="s">
        <v>615</v>
      </c>
    </row>
    <row r="104" spans="2:5" s="290" customFormat="1" ht="47.25">
      <c r="B104" s="583" t="s">
        <v>1387</v>
      </c>
      <c r="C104" s="584" t="s">
        <v>1747</v>
      </c>
      <c r="D104" s="1047">
        <v>650.91395596999996</v>
      </c>
      <c r="E104" s="584" t="s">
        <v>602</v>
      </c>
    </row>
    <row r="105" spans="2:5" s="290" customFormat="1" ht="31.5">
      <c r="B105" s="583" t="s">
        <v>1388</v>
      </c>
      <c r="C105" s="584" t="s">
        <v>1748</v>
      </c>
      <c r="D105" s="1047">
        <v>575039.71556782001</v>
      </c>
      <c r="E105" s="584" t="s">
        <v>536</v>
      </c>
    </row>
    <row r="106" spans="2:5" s="290" customFormat="1" ht="31.5">
      <c r="B106" s="583" t="s">
        <v>1489</v>
      </c>
      <c r="C106" s="584" t="s">
        <v>1749</v>
      </c>
      <c r="D106" s="1047">
        <v>25261.89822372</v>
      </c>
      <c r="E106" s="584" t="s">
        <v>1490</v>
      </c>
    </row>
    <row r="107" spans="2:5" s="290" customFormat="1" ht="31.5">
      <c r="B107" s="583" t="s">
        <v>1604</v>
      </c>
      <c r="C107" s="584" t="s">
        <v>1750</v>
      </c>
      <c r="D107" s="1047">
        <v>1396.31059817</v>
      </c>
      <c r="E107" s="584" t="s">
        <v>1583</v>
      </c>
    </row>
    <row r="108" spans="2:5" s="290" customFormat="1" ht="31.5">
      <c r="B108" s="583" t="s">
        <v>3157</v>
      </c>
      <c r="C108" s="584" t="s">
        <v>3158</v>
      </c>
      <c r="D108" s="1047">
        <v>189.44392121000001</v>
      </c>
      <c r="E108" s="584" t="s">
        <v>3159</v>
      </c>
    </row>
    <row r="109" spans="2:5" s="290" customFormat="1" ht="31.5">
      <c r="B109" s="583" t="s">
        <v>1512</v>
      </c>
      <c r="C109" s="584" t="s">
        <v>1751</v>
      </c>
      <c r="D109" s="1047">
        <v>110.91255443999999</v>
      </c>
      <c r="E109" s="584" t="s">
        <v>1513</v>
      </c>
    </row>
    <row r="110" spans="2:5" s="290" customFormat="1" ht="31.5">
      <c r="B110" s="583" t="s">
        <v>1605</v>
      </c>
      <c r="C110" s="584" t="s">
        <v>1752</v>
      </c>
      <c r="D110" s="1047">
        <v>2015.19562666</v>
      </c>
      <c r="E110" s="584" t="s">
        <v>1753</v>
      </c>
    </row>
    <row r="111" spans="2:5" s="290" customFormat="1" ht="31.5">
      <c r="B111" s="583" t="s">
        <v>1389</v>
      </c>
      <c r="C111" s="584" t="s">
        <v>1754</v>
      </c>
      <c r="D111" s="1047">
        <v>237671.55140383</v>
      </c>
      <c r="E111" s="584" t="s">
        <v>565</v>
      </c>
    </row>
    <row r="112" spans="2:5" s="290" customFormat="1" ht="31.5">
      <c r="B112" s="583" t="s">
        <v>1606</v>
      </c>
      <c r="C112" s="584" t="s">
        <v>1755</v>
      </c>
      <c r="D112" s="1047">
        <v>1220.37790655</v>
      </c>
      <c r="E112" s="584" t="s">
        <v>1584</v>
      </c>
    </row>
    <row r="113" spans="2:5" s="290" customFormat="1" ht="31.5">
      <c r="B113" s="583" t="s">
        <v>1390</v>
      </c>
      <c r="C113" s="584" t="s">
        <v>1756</v>
      </c>
      <c r="D113" s="1047">
        <v>996.46397827999999</v>
      </c>
      <c r="E113" s="584" t="s">
        <v>201</v>
      </c>
    </row>
    <row r="114" spans="2:5" s="290" customFormat="1" ht="31.5">
      <c r="B114" s="583" t="s">
        <v>1491</v>
      </c>
      <c r="C114" s="584" t="s">
        <v>1757</v>
      </c>
      <c r="D114" s="1047">
        <v>1897.4166519600001</v>
      </c>
      <c r="E114" s="584" t="s">
        <v>1492</v>
      </c>
    </row>
    <row r="115" spans="2:5" s="290" customFormat="1" ht="31.5">
      <c r="B115" s="583" t="s">
        <v>1391</v>
      </c>
      <c r="C115" s="584" t="s">
        <v>1758</v>
      </c>
      <c r="D115" s="1047">
        <v>32317.470730649999</v>
      </c>
      <c r="E115" s="584" t="s">
        <v>1759</v>
      </c>
    </row>
    <row r="116" spans="2:5" s="290" customFormat="1" ht="47.25">
      <c r="B116" s="583" t="s">
        <v>1392</v>
      </c>
      <c r="C116" s="584" t="s">
        <v>1760</v>
      </c>
      <c r="D116" s="1047">
        <v>31551.609712919999</v>
      </c>
      <c r="E116" s="584" t="s">
        <v>1211</v>
      </c>
    </row>
    <row r="117" spans="2:5" s="290" customFormat="1" ht="94.5">
      <c r="B117" s="583" t="s">
        <v>1393</v>
      </c>
      <c r="C117" s="584" t="s">
        <v>1761</v>
      </c>
      <c r="D117" s="1047">
        <v>2295.1282002399998</v>
      </c>
      <c r="E117" s="584" t="s">
        <v>1201</v>
      </c>
    </row>
    <row r="118" spans="2:5" s="290" customFormat="1" ht="47.25">
      <c r="B118" s="583" t="s">
        <v>1394</v>
      </c>
      <c r="C118" s="584" t="s">
        <v>1762</v>
      </c>
      <c r="D118" s="1047">
        <v>4905.7869367200001</v>
      </c>
      <c r="E118" s="584" t="s">
        <v>1212</v>
      </c>
    </row>
    <row r="119" spans="2:5" s="290" customFormat="1" ht="31.5">
      <c r="B119" s="583" t="s">
        <v>1213</v>
      </c>
      <c r="C119" s="584" t="s">
        <v>2928</v>
      </c>
      <c r="D119" s="1047">
        <v>2913.2678730500002</v>
      </c>
      <c r="E119" s="584" t="s">
        <v>2735</v>
      </c>
    </row>
    <row r="120" spans="2:5" s="290" customFormat="1" ht="31.5">
      <c r="B120" s="583" t="s">
        <v>262</v>
      </c>
      <c r="C120" s="584" t="s">
        <v>2963</v>
      </c>
      <c r="D120" s="1047">
        <v>315298.38459618</v>
      </c>
      <c r="E120" s="584" t="s">
        <v>237</v>
      </c>
    </row>
    <row r="121" spans="2:5" s="290" customFormat="1" ht="47.25">
      <c r="B121" s="583" t="s">
        <v>1395</v>
      </c>
      <c r="C121" s="584" t="s">
        <v>1763</v>
      </c>
      <c r="D121" s="1047">
        <v>142607.97733431999</v>
      </c>
      <c r="E121" s="584" t="s">
        <v>6</v>
      </c>
    </row>
    <row r="122" spans="2:5" s="290" customFormat="1" ht="31.5">
      <c r="B122" s="583" t="s">
        <v>1396</v>
      </c>
      <c r="C122" s="584" t="s">
        <v>1764</v>
      </c>
      <c r="D122" s="1047">
        <v>3370.3400274199998</v>
      </c>
      <c r="E122" s="584" t="s">
        <v>446</v>
      </c>
    </row>
    <row r="123" spans="2:5" s="290" customFormat="1" ht="31.5">
      <c r="B123" s="583" t="s">
        <v>1397</v>
      </c>
      <c r="C123" s="584" t="s">
        <v>1765</v>
      </c>
      <c r="D123" s="1047">
        <v>2439.8571064399998</v>
      </c>
      <c r="E123" s="584" t="s">
        <v>362</v>
      </c>
    </row>
    <row r="124" spans="2:5" s="290" customFormat="1" ht="31.5">
      <c r="B124" s="583" t="s">
        <v>1398</v>
      </c>
      <c r="C124" s="584" t="s">
        <v>1766</v>
      </c>
      <c r="D124" s="1047">
        <v>3858.19156011</v>
      </c>
      <c r="E124" s="584" t="s">
        <v>159</v>
      </c>
    </row>
    <row r="125" spans="2:5" s="290" customFormat="1" ht="31.5">
      <c r="B125" s="583" t="s">
        <v>1399</v>
      </c>
      <c r="C125" s="584" t="s">
        <v>1767</v>
      </c>
      <c r="D125" s="1047">
        <v>37501.065634439998</v>
      </c>
      <c r="E125" s="584" t="s">
        <v>177</v>
      </c>
    </row>
    <row r="126" spans="2:5" s="290" customFormat="1" ht="31.5">
      <c r="B126" s="583" t="s">
        <v>1400</v>
      </c>
      <c r="C126" s="584" t="s">
        <v>1768</v>
      </c>
      <c r="D126" s="1047">
        <v>12677.196790460001</v>
      </c>
      <c r="E126" s="584" t="s">
        <v>239</v>
      </c>
    </row>
    <row r="127" spans="2:5" s="290" customFormat="1" ht="47.25">
      <c r="B127" s="583" t="s">
        <v>1401</v>
      </c>
      <c r="C127" s="584" t="s">
        <v>1769</v>
      </c>
      <c r="D127" s="1047">
        <v>52690.558044830002</v>
      </c>
      <c r="E127" s="584" t="s">
        <v>299</v>
      </c>
    </row>
    <row r="128" spans="2:5" s="290" customFormat="1" ht="63">
      <c r="B128" s="583" t="s">
        <v>1402</v>
      </c>
      <c r="C128" s="584" t="s">
        <v>1770</v>
      </c>
      <c r="D128" s="1047">
        <v>411417.75835448003</v>
      </c>
      <c r="E128" s="584" t="s">
        <v>32</v>
      </c>
    </row>
    <row r="129" spans="2:5" s="290" customFormat="1" ht="31.5">
      <c r="B129" s="583" t="s">
        <v>1403</v>
      </c>
      <c r="C129" s="584" t="s">
        <v>1853</v>
      </c>
      <c r="D129" s="1047">
        <v>12778.284477880001</v>
      </c>
      <c r="E129" s="584" t="s">
        <v>210</v>
      </c>
    </row>
    <row r="130" spans="2:5" s="290" customFormat="1" ht="31.5">
      <c r="B130" s="583" t="s">
        <v>1404</v>
      </c>
      <c r="C130" s="584" t="s">
        <v>1771</v>
      </c>
      <c r="D130" s="1047">
        <v>1960.9414196099999</v>
      </c>
      <c r="E130" s="584" t="s">
        <v>28</v>
      </c>
    </row>
    <row r="131" spans="2:5" s="290" customFormat="1" ht="31.5">
      <c r="B131" s="583" t="s">
        <v>1405</v>
      </c>
      <c r="C131" s="584" t="s">
        <v>1772</v>
      </c>
      <c r="D131" s="1047">
        <v>7860.0795484099999</v>
      </c>
      <c r="E131" s="584" t="s">
        <v>208</v>
      </c>
    </row>
    <row r="132" spans="2:5" s="290" customFormat="1" ht="31.5">
      <c r="B132" s="583" t="s">
        <v>1406</v>
      </c>
      <c r="C132" s="584" t="s">
        <v>1773</v>
      </c>
      <c r="D132" s="1047">
        <v>8765.8084332399994</v>
      </c>
      <c r="E132" s="584" t="s">
        <v>169</v>
      </c>
    </row>
    <row r="133" spans="2:5" s="290" customFormat="1" ht="47.25">
      <c r="B133" s="583" t="s">
        <v>1407</v>
      </c>
      <c r="C133" s="584" t="s">
        <v>1774</v>
      </c>
      <c r="D133" s="1047">
        <v>33805.928840139997</v>
      </c>
      <c r="E133" s="584" t="s">
        <v>319</v>
      </c>
    </row>
    <row r="134" spans="2:5" s="290" customFormat="1" ht="31.5">
      <c r="B134" s="583" t="s">
        <v>1408</v>
      </c>
      <c r="C134" s="584" t="s">
        <v>1775</v>
      </c>
      <c r="D134" s="1047">
        <v>228808.01799789001</v>
      </c>
      <c r="E134" s="584" t="s">
        <v>29</v>
      </c>
    </row>
    <row r="135" spans="2:5" s="290" customFormat="1" ht="31.5">
      <c r="B135" s="583" t="s">
        <v>1409</v>
      </c>
      <c r="C135" s="584" t="s">
        <v>1776</v>
      </c>
      <c r="D135" s="1047">
        <v>2341.1531427300001</v>
      </c>
      <c r="E135" s="584" t="s">
        <v>287</v>
      </c>
    </row>
    <row r="136" spans="2:5" s="290" customFormat="1" ht="31.5">
      <c r="B136" s="583" t="s">
        <v>1410</v>
      </c>
      <c r="C136" s="584" t="s">
        <v>1777</v>
      </c>
      <c r="D136" s="1047">
        <v>1332.9328454500001</v>
      </c>
      <c r="E136" s="584" t="s">
        <v>428</v>
      </c>
    </row>
    <row r="137" spans="2:5" s="290" customFormat="1" ht="31.5">
      <c r="B137" s="583" t="s">
        <v>1411</v>
      </c>
      <c r="C137" s="584" t="s">
        <v>1778</v>
      </c>
      <c r="D137" s="1047">
        <v>1128.9849384300001</v>
      </c>
      <c r="E137" s="584" t="s">
        <v>952</v>
      </c>
    </row>
    <row r="138" spans="2:5" s="290" customFormat="1" ht="47.25">
      <c r="B138" s="583" t="s">
        <v>1412</v>
      </c>
      <c r="C138" s="584" t="s">
        <v>1779</v>
      </c>
      <c r="D138" s="1047">
        <v>46200.96437139</v>
      </c>
      <c r="E138" s="584" t="s">
        <v>442</v>
      </c>
    </row>
    <row r="139" spans="2:5" s="290" customFormat="1" ht="31.5">
      <c r="B139" s="583" t="s">
        <v>1413</v>
      </c>
      <c r="C139" s="584" t="s">
        <v>1780</v>
      </c>
      <c r="D139" s="1047">
        <v>213.02166485999999</v>
      </c>
      <c r="E139" s="584" t="s">
        <v>611</v>
      </c>
    </row>
    <row r="140" spans="2:5" s="290" customFormat="1" ht="47.25">
      <c r="B140" s="583" t="s">
        <v>1514</v>
      </c>
      <c r="C140" s="584" t="s">
        <v>1781</v>
      </c>
      <c r="D140" s="1047">
        <v>172.93187696999999</v>
      </c>
      <c r="E140" s="584" t="s">
        <v>1515</v>
      </c>
    </row>
    <row r="141" spans="2:5" s="290" customFormat="1" ht="31.5">
      <c r="B141" s="583" t="s">
        <v>1414</v>
      </c>
      <c r="C141" s="584" t="s">
        <v>1782</v>
      </c>
      <c r="D141" s="1047">
        <v>1700.2343894600001</v>
      </c>
      <c r="E141" s="584" t="s">
        <v>248</v>
      </c>
    </row>
    <row r="142" spans="2:5" s="290" customFormat="1" ht="31.5">
      <c r="B142" s="583" t="s">
        <v>1415</v>
      </c>
      <c r="C142" s="584" t="s">
        <v>1783</v>
      </c>
      <c r="D142" s="1047">
        <v>5290.5862702200002</v>
      </c>
      <c r="E142" s="584" t="s">
        <v>493</v>
      </c>
    </row>
    <row r="143" spans="2:5" s="290" customFormat="1" ht="31.5">
      <c r="B143" s="583" t="s">
        <v>1416</v>
      </c>
      <c r="C143" s="584" t="s">
        <v>1784</v>
      </c>
      <c r="D143" s="1047">
        <v>881.54264808999994</v>
      </c>
      <c r="E143" s="584" t="s">
        <v>621</v>
      </c>
    </row>
    <row r="144" spans="2:5" s="290" customFormat="1" ht="31.5">
      <c r="B144" s="583" t="s">
        <v>1417</v>
      </c>
      <c r="C144" s="584" t="s">
        <v>1785</v>
      </c>
      <c r="D144" s="1047">
        <v>137.55613564999999</v>
      </c>
      <c r="E144" s="584" t="s">
        <v>756</v>
      </c>
    </row>
    <row r="145" spans="2:5" s="290" customFormat="1" ht="47.25">
      <c r="B145" s="583" t="s">
        <v>1418</v>
      </c>
      <c r="C145" s="584" t="s">
        <v>1786</v>
      </c>
      <c r="D145" s="1047">
        <v>102876.22853034</v>
      </c>
      <c r="E145" s="584" t="s">
        <v>1868</v>
      </c>
    </row>
    <row r="146" spans="2:5" s="290" customFormat="1" ht="47.25">
      <c r="B146" s="583" t="s">
        <v>1419</v>
      </c>
      <c r="C146" s="584" t="s">
        <v>1787</v>
      </c>
      <c r="D146" s="1047">
        <v>1787.6046111799999</v>
      </c>
      <c r="E146" s="584" t="s">
        <v>1854</v>
      </c>
    </row>
    <row r="147" spans="2:5" s="290" customFormat="1" ht="47.25">
      <c r="B147" s="583" t="s">
        <v>1420</v>
      </c>
      <c r="C147" s="584" t="s">
        <v>1788</v>
      </c>
      <c r="D147" s="1047">
        <v>77840.713737950005</v>
      </c>
      <c r="E147" s="584" t="s">
        <v>647</v>
      </c>
    </row>
    <row r="148" spans="2:5" s="290" customFormat="1" ht="31.5">
      <c r="B148" s="583" t="s">
        <v>1421</v>
      </c>
      <c r="C148" s="584" t="s">
        <v>1789</v>
      </c>
      <c r="D148" s="1047">
        <v>3508.7811717200002</v>
      </c>
      <c r="E148" s="584" t="s">
        <v>652</v>
      </c>
    </row>
    <row r="149" spans="2:5" s="290" customFormat="1" ht="47.25">
      <c r="B149" s="583" t="s">
        <v>1422</v>
      </c>
      <c r="C149" s="584" t="s">
        <v>1790</v>
      </c>
      <c r="D149" s="1047">
        <v>1530.5712100999999</v>
      </c>
      <c r="E149" s="584" t="s">
        <v>653</v>
      </c>
    </row>
    <row r="150" spans="2:5" s="290" customFormat="1" ht="31.5">
      <c r="B150" s="583" t="s">
        <v>1423</v>
      </c>
      <c r="C150" s="584" t="s">
        <v>1791</v>
      </c>
      <c r="D150" s="1047">
        <v>9545.6318698800005</v>
      </c>
      <c r="E150" s="584" t="s">
        <v>654</v>
      </c>
    </row>
    <row r="151" spans="2:5" s="290" customFormat="1" ht="63">
      <c r="B151" s="583" t="s">
        <v>1424</v>
      </c>
      <c r="C151" s="584" t="s">
        <v>1792</v>
      </c>
      <c r="D151" s="1047">
        <v>62366.259535420002</v>
      </c>
      <c r="E151" s="584" t="s">
        <v>655</v>
      </c>
    </row>
    <row r="152" spans="2:5" s="290" customFormat="1" ht="31.5">
      <c r="B152" s="583" t="s">
        <v>1425</v>
      </c>
      <c r="C152" s="584" t="s">
        <v>1793</v>
      </c>
      <c r="D152" s="1047">
        <v>251.19967487</v>
      </c>
      <c r="E152" s="584" t="s">
        <v>648</v>
      </c>
    </row>
    <row r="153" spans="2:5" s="290" customFormat="1" ht="31.5">
      <c r="B153" s="583" t="s">
        <v>1426</v>
      </c>
      <c r="C153" s="584" t="s">
        <v>1794</v>
      </c>
      <c r="D153" s="1047">
        <v>646.25983324000003</v>
      </c>
      <c r="E153" s="584" t="s">
        <v>649</v>
      </c>
    </row>
    <row r="154" spans="2:5" s="290" customFormat="1" ht="63">
      <c r="B154" s="583" t="s">
        <v>1427</v>
      </c>
      <c r="C154" s="584" t="s">
        <v>1795</v>
      </c>
      <c r="D154" s="1047">
        <v>27040.172671079999</v>
      </c>
      <c r="E154" s="584" t="s">
        <v>656</v>
      </c>
    </row>
    <row r="155" spans="2:5" s="290" customFormat="1" ht="47.25">
      <c r="B155" s="583" t="s">
        <v>1428</v>
      </c>
      <c r="C155" s="584" t="s">
        <v>1796</v>
      </c>
      <c r="D155" s="1047">
        <v>5045.3683313000001</v>
      </c>
      <c r="E155" s="584" t="s">
        <v>657</v>
      </c>
    </row>
    <row r="156" spans="2:5" s="290" customFormat="1" ht="31.5">
      <c r="B156" s="583" t="s">
        <v>1429</v>
      </c>
      <c r="C156" s="584" t="s">
        <v>1797</v>
      </c>
      <c r="D156" s="1047">
        <v>40903.290058029997</v>
      </c>
      <c r="E156" s="584" t="s">
        <v>650</v>
      </c>
    </row>
    <row r="157" spans="2:5" s="290" customFormat="1" ht="31.5">
      <c r="B157" s="583" t="s">
        <v>1607</v>
      </c>
      <c r="C157" s="584" t="s">
        <v>1798</v>
      </c>
      <c r="D157" s="1047">
        <v>28.723560370000001</v>
      </c>
      <c r="E157" s="584" t="s">
        <v>1591</v>
      </c>
    </row>
    <row r="158" spans="2:5" s="290" customFormat="1" ht="15.75">
      <c r="B158" s="583" t="s">
        <v>1214</v>
      </c>
      <c r="C158" s="584" t="s">
        <v>2961</v>
      </c>
      <c r="D158" s="1047">
        <v>53122.527266379999</v>
      </c>
      <c r="E158" s="584" t="s">
        <v>198</v>
      </c>
    </row>
    <row r="159" spans="2:5" s="290" customFormat="1" ht="15.75">
      <c r="B159" s="583" t="s">
        <v>1215</v>
      </c>
      <c r="C159" s="584" t="s">
        <v>2962</v>
      </c>
      <c r="D159" s="1047">
        <v>33742.202003109996</v>
      </c>
      <c r="E159" s="584" t="s">
        <v>250</v>
      </c>
    </row>
    <row r="160" spans="2:5" s="290" customFormat="1" ht="31.5">
      <c r="B160" s="583" t="s">
        <v>1948</v>
      </c>
      <c r="C160" s="584" t="s">
        <v>1978</v>
      </c>
      <c r="D160" s="1047">
        <v>607.15768599</v>
      </c>
      <c r="E160" s="584" t="s">
        <v>1979</v>
      </c>
    </row>
    <row r="161" spans="2:5" s="290" customFormat="1" ht="47.25">
      <c r="B161" s="583" t="s">
        <v>1971</v>
      </c>
      <c r="C161" s="584" t="s">
        <v>1980</v>
      </c>
      <c r="D161" s="1047">
        <v>46102.205880269998</v>
      </c>
      <c r="E161" s="584" t="s">
        <v>1981</v>
      </c>
    </row>
    <row r="162" spans="2:5" s="290" customFormat="1" ht="31.5">
      <c r="B162" s="583" t="s">
        <v>1982</v>
      </c>
      <c r="C162" s="584" t="s">
        <v>1983</v>
      </c>
      <c r="D162" s="1047">
        <v>50441.389783910003</v>
      </c>
      <c r="E162" s="584" t="s">
        <v>1984</v>
      </c>
    </row>
    <row r="163" spans="2:5" s="290" customFormat="1" ht="31.5">
      <c r="B163" s="583" t="s">
        <v>1952</v>
      </c>
      <c r="C163" s="584" t="s">
        <v>1985</v>
      </c>
      <c r="D163" s="1047">
        <v>15284.005114019999</v>
      </c>
      <c r="E163" s="584" t="s">
        <v>1986</v>
      </c>
    </row>
    <row r="164" spans="2:5" s="290" customFormat="1" ht="47.25">
      <c r="B164" s="583" t="s">
        <v>1968</v>
      </c>
      <c r="C164" s="584" t="s">
        <v>2061</v>
      </c>
      <c r="D164" s="1047">
        <v>236.42592579000001</v>
      </c>
      <c r="E164" s="584" t="s">
        <v>2062</v>
      </c>
    </row>
    <row r="165" spans="2:5" s="290" customFormat="1" ht="47.25">
      <c r="B165" s="583" t="s">
        <v>2672</v>
      </c>
      <c r="C165" s="584" t="s">
        <v>2736</v>
      </c>
      <c r="D165" s="1047">
        <v>3745.1920358500001</v>
      </c>
      <c r="E165" s="584" t="s">
        <v>3103</v>
      </c>
    </row>
    <row r="166" spans="2:5" s="290" customFormat="1" ht="31.5">
      <c r="B166" s="583" t="s">
        <v>2737</v>
      </c>
      <c r="C166" s="584" t="s">
        <v>2738</v>
      </c>
      <c r="D166" s="1047">
        <v>26706.692900139999</v>
      </c>
      <c r="E166" s="584" t="s">
        <v>2739</v>
      </c>
    </row>
    <row r="167" spans="2:5" s="290" customFormat="1" ht="31.5">
      <c r="B167" s="583" t="s">
        <v>2740</v>
      </c>
      <c r="C167" s="584" t="s">
        <v>2741</v>
      </c>
      <c r="D167" s="1047">
        <v>50249.942786109998</v>
      </c>
      <c r="E167" s="584" t="s">
        <v>2742</v>
      </c>
    </row>
    <row r="168" spans="2:5" s="290" customFormat="1" ht="47.25">
      <c r="B168" s="583" t="s">
        <v>2084</v>
      </c>
      <c r="C168" s="584" t="s">
        <v>3104</v>
      </c>
      <c r="D168" s="1047">
        <v>6115.2913392999999</v>
      </c>
      <c r="E168" s="584" t="s">
        <v>3105</v>
      </c>
    </row>
    <row r="169" spans="2:5" s="290" customFormat="1" ht="31.5">
      <c r="B169" s="583" t="s">
        <v>3106</v>
      </c>
      <c r="C169" s="584" t="s">
        <v>3107</v>
      </c>
      <c r="D169" s="1047">
        <v>12963.301866919999</v>
      </c>
      <c r="E169" s="584" t="s">
        <v>3108</v>
      </c>
    </row>
    <row r="170" spans="2:5" s="290" customFormat="1" ht="31.5">
      <c r="B170" s="583" t="s">
        <v>1516</v>
      </c>
      <c r="C170" s="584" t="s">
        <v>2947</v>
      </c>
      <c r="D170" s="1047">
        <v>3716.0622982899999</v>
      </c>
      <c r="E170" s="584" t="s">
        <v>1517</v>
      </c>
    </row>
    <row r="171" spans="2:5" s="290" customFormat="1" ht="47.25">
      <c r="B171" s="583" t="s">
        <v>1518</v>
      </c>
      <c r="C171" s="584" t="s">
        <v>2955</v>
      </c>
      <c r="D171" s="1047">
        <v>18837.50201099</v>
      </c>
      <c r="E171" s="584" t="s">
        <v>1519</v>
      </c>
    </row>
    <row r="172" spans="2:5" s="290" customFormat="1" ht="31.5">
      <c r="B172" s="583" t="s">
        <v>1617</v>
      </c>
      <c r="C172" s="584" t="s">
        <v>2925</v>
      </c>
      <c r="D172" s="1047">
        <v>13294.225811890001</v>
      </c>
      <c r="E172" s="584" t="s">
        <v>1620</v>
      </c>
    </row>
    <row r="173" spans="2:5" s="290" customFormat="1" ht="31.5">
      <c r="B173" s="583" t="s">
        <v>1618</v>
      </c>
      <c r="C173" s="584" t="s">
        <v>2950</v>
      </c>
      <c r="D173" s="1047">
        <v>2228.3725291400001</v>
      </c>
      <c r="E173" s="584" t="s">
        <v>1621</v>
      </c>
    </row>
    <row r="174" spans="2:5" s="290" customFormat="1" ht="31.5">
      <c r="B174" s="583" t="s">
        <v>1855</v>
      </c>
      <c r="C174" s="584" t="s">
        <v>2951</v>
      </c>
      <c r="D174" s="1047">
        <v>14774.37615848</v>
      </c>
      <c r="E174" s="584" t="s">
        <v>1856</v>
      </c>
    </row>
    <row r="175" spans="2:5" s="290" customFormat="1" ht="31.5">
      <c r="B175" s="583" t="s">
        <v>3323</v>
      </c>
      <c r="C175" s="584" t="s">
        <v>3324</v>
      </c>
      <c r="D175" s="1047">
        <v>2340.19474575</v>
      </c>
      <c r="E175" s="584" t="s">
        <v>3325</v>
      </c>
    </row>
    <row r="176" spans="2:5" s="290" customFormat="1" ht="31.5">
      <c r="B176" s="583" t="s">
        <v>1216</v>
      </c>
      <c r="C176" s="584" t="s">
        <v>2743</v>
      </c>
      <c r="D176" s="1047">
        <v>939.80842689999997</v>
      </c>
      <c r="E176" s="584" t="s">
        <v>2744</v>
      </c>
    </row>
    <row r="177" spans="2:5" s="290" customFormat="1" ht="31.5">
      <c r="B177" s="583" t="s">
        <v>2673</v>
      </c>
      <c r="C177" s="584" t="s">
        <v>2969</v>
      </c>
      <c r="D177" s="1047">
        <v>67895.860377420002</v>
      </c>
      <c r="E177" s="584" t="s">
        <v>2674</v>
      </c>
    </row>
    <row r="178" spans="2:5" s="290" customFormat="1" ht="31.5">
      <c r="B178" s="583" t="s">
        <v>2675</v>
      </c>
      <c r="C178" s="584" t="s">
        <v>2952</v>
      </c>
      <c r="D178" s="1047">
        <v>75212.671714359996</v>
      </c>
      <c r="E178" s="584" t="s">
        <v>2676</v>
      </c>
    </row>
    <row r="179" spans="2:5" s="290" customFormat="1" ht="31.5">
      <c r="B179" s="583" t="s">
        <v>2677</v>
      </c>
      <c r="C179" s="584" t="s">
        <v>2945</v>
      </c>
      <c r="D179" s="1047">
        <v>46059.986070200001</v>
      </c>
      <c r="E179" s="584" t="s">
        <v>2946</v>
      </c>
    </row>
    <row r="180" spans="2:5" s="290" customFormat="1" ht="31.5">
      <c r="B180" s="583" t="s">
        <v>1217</v>
      </c>
      <c r="C180" s="584" t="s">
        <v>2966</v>
      </c>
      <c r="D180" s="1047">
        <v>27633.481543689999</v>
      </c>
      <c r="E180" s="584" t="s">
        <v>757</v>
      </c>
    </row>
    <row r="181" spans="2:5" s="290" customFormat="1" ht="31.5">
      <c r="B181" s="583" t="s">
        <v>1218</v>
      </c>
      <c r="C181" s="584" t="s">
        <v>2926</v>
      </c>
      <c r="D181" s="1047">
        <v>4409.1994910900003</v>
      </c>
      <c r="E181" s="584" t="s">
        <v>14</v>
      </c>
    </row>
    <row r="182" spans="2:5" s="290" customFormat="1" ht="31.5">
      <c r="B182" s="583" t="s">
        <v>1219</v>
      </c>
      <c r="C182" s="584" t="s">
        <v>1108</v>
      </c>
      <c r="D182" s="1047">
        <v>13944.732009699999</v>
      </c>
      <c r="E182" s="584" t="s">
        <v>1109</v>
      </c>
    </row>
    <row r="183" spans="2:5" s="290" customFormat="1" ht="31.5">
      <c r="B183" s="583" t="s">
        <v>1220</v>
      </c>
      <c r="C183" s="584" t="s">
        <v>758</v>
      </c>
      <c r="D183" s="1047">
        <v>123192.30061583</v>
      </c>
      <c r="E183" s="584" t="s">
        <v>1221</v>
      </c>
    </row>
    <row r="184" spans="2:5" s="290" customFormat="1" ht="31.5">
      <c r="B184" s="583" t="s">
        <v>1430</v>
      </c>
      <c r="C184" s="584" t="s">
        <v>1799</v>
      </c>
      <c r="D184" s="1047">
        <v>4467.0615199100002</v>
      </c>
      <c r="E184" s="584" t="s">
        <v>759</v>
      </c>
    </row>
    <row r="185" spans="2:5" s="290" customFormat="1" ht="15.75">
      <c r="B185" s="583" t="s">
        <v>1431</v>
      </c>
      <c r="C185" s="584" t="s">
        <v>1800</v>
      </c>
      <c r="D185" s="1047">
        <v>1183.9484268199999</v>
      </c>
      <c r="E185" s="584" t="s">
        <v>760</v>
      </c>
    </row>
    <row r="186" spans="2:5" s="290" customFormat="1" ht="15.75">
      <c r="B186" s="583" t="s">
        <v>1432</v>
      </c>
      <c r="C186" s="584" t="s">
        <v>1801</v>
      </c>
      <c r="D186" s="1047">
        <v>36452.501254969997</v>
      </c>
      <c r="E186" s="584" t="s">
        <v>761</v>
      </c>
    </row>
    <row r="187" spans="2:5" s="290" customFormat="1" ht="31.5">
      <c r="B187" s="583" t="s">
        <v>1433</v>
      </c>
      <c r="C187" s="584" t="s">
        <v>1802</v>
      </c>
      <c r="D187" s="1047">
        <v>1213.9977587599999</v>
      </c>
      <c r="E187" s="584" t="s">
        <v>943</v>
      </c>
    </row>
    <row r="188" spans="2:5" s="290" customFormat="1" ht="15.75">
      <c r="B188" s="583" t="s">
        <v>1434</v>
      </c>
      <c r="C188" s="584" t="s">
        <v>1803</v>
      </c>
      <c r="D188" s="1047">
        <v>250.77496762999999</v>
      </c>
      <c r="E188" s="584" t="s">
        <v>946</v>
      </c>
    </row>
    <row r="189" spans="2:5" s="290" customFormat="1" ht="47.25">
      <c r="B189" s="583" t="s">
        <v>1435</v>
      </c>
      <c r="C189" s="584" t="s">
        <v>1804</v>
      </c>
      <c r="D189" s="1047">
        <v>74.96224307</v>
      </c>
      <c r="E189" s="584" t="s">
        <v>947</v>
      </c>
    </row>
    <row r="190" spans="2:5" s="290" customFormat="1" ht="31.5">
      <c r="B190" s="583" t="s">
        <v>1436</v>
      </c>
      <c r="C190" s="584" t="s">
        <v>1805</v>
      </c>
      <c r="D190" s="1047">
        <v>1059.61512838</v>
      </c>
      <c r="E190" s="584" t="s">
        <v>948</v>
      </c>
    </row>
    <row r="191" spans="2:5" s="290" customFormat="1" ht="31.5">
      <c r="B191" s="583" t="s">
        <v>1437</v>
      </c>
      <c r="C191" s="584" t="s">
        <v>1806</v>
      </c>
      <c r="D191" s="1047">
        <v>59.264939679999998</v>
      </c>
      <c r="E191" s="584" t="s">
        <v>1110</v>
      </c>
    </row>
    <row r="192" spans="2:5" s="290" customFormat="1" ht="31.5">
      <c r="B192" s="583" t="s">
        <v>1438</v>
      </c>
      <c r="C192" s="584" t="s">
        <v>1857</v>
      </c>
      <c r="D192" s="1047">
        <v>3375.73497451</v>
      </c>
      <c r="E192" s="584" t="s">
        <v>1858</v>
      </c>
    </row>
    <row r="193" spans="2:5" s="290" customFormat="1" ht="31.5">
      <c r="B193" s="583" t="s">
        <v>2698</v>
      </c>
      <c r="C193" s="584" t="s">
        <v>2699</v>
      </c>
      <c r="D193" s="1047">
        <v>8489.3001566599996</v>
      </c>
      <c r="E193" s="584" t="s">
        <v>2700</v>
      </c>
    </row>
    <row r="194" spans="2:5" s="290" customFormat="1" ht="31.5">
      <c r="B194" s="583" t="s">
        <v>1439</v>
      </c>
      <c r="C194" s="584" t="s">
        <v>1807</v>
      </c>
      <c r="D194" s="1047">
        <v>213338.71219897</v>
      </c>
      <c r="E194" s="584" t="s">
        <v>1230</v>
      </c>
    </row>
    <row r="195" spans="2:5" s="290" customFormat="1" ht="15.75">
      <c r="B195" s="583" t="s">
        <v>1440</v>
      </c>
      <c r="C195" s="584" t="s">
        <v>1808</v>
      </c>
      <c r="D195" s="1047">
        <v>164.69062606</v>
      </c>
      <c r="E195" s="584" t="s">
        <v>1224</v>
      </c>
    </row>
    <row r="196" spans="2:5" s="290" customFormat="1" ht="15.75">
      <c r="B196" s="583" t="s">
        <v>1441</v>
      </c>
      <c r="C196" s="584" t="s">
        <v>1809</v>
      </c>
      <c r="D196" s="1047">
        <v>8158.4718521300001</v>
      </c>
      <c r="E196" s="584" t="s">
        <v>1231</v>
      </c>
    </row>
    <row r="197" spans="2:5" s="290" customFormat="1" ht="31.5">
      <c r="B197" s="583" t="s">
        <v>1520</v>
      </c>
      <c r="C197" s="584" t="s">
        <v>1810</v>
      </c>
      <c r="D197" s="1047">
        <v>2512.2896261699998</v>
      </c>
      <c r="E197" s="584" t="s">
        <v>1521</v>
      </c>
    </row>
    <row r="198" spans="2:5" s="290" customFormat="1" ht="31.5">
      <c r="B198" s="583" t="s">
        <v>1522</v>
      </c>
      <c r="C198" s="584" t="s">
        <v>1811</v>
      </c>
      <c r="D198" s="1047">
        <v>24027.138353589999</v>
      </c>
      <c r="E198" s="584" t="s">
        <v>1523</v>
      </c>
    </row>
    <row r="199" spans="2:5" s="290" customFormat="1" ht="31.5">
      <c r="B199" s="583" t="s">
        <v>1503</v>
      </c>
      <c r="C199" s="584" t="s">
        <v>1812</v>
      </c>
      <c r="D199" s="1047">
        <v>81.965323010000006</v>
      </c>
      <c r="E199" s="584" t="s">
        <v>1504</v>
      </c>
    </row>
    <row r="200" spans="2:5" s="290" customFormat="1" ht="31.5">
      <c r="B200" s="583" t="s">
        <v>1505</v>
      </c>
      <c r="C200" s="584" t="s">
        <v>1813</v>
      </c>
      <c r="D200" s="1047">
        <v>4633.0425330500002</v>
      </c>
      <c r="E200" s="584" t="s">
        <v>1506</v>
      </c>
    </row>
    <row r="201" spans="2:5" s="290" customFormat="1" ht="15.75">
      <c r="B201" s="583" t="s">
        <v>1532</v>
      </c>
      <c r="C201" s="584" t="s">
        <v>1814</v>
      </c>
      <c r="D201" s="1047">
        <v>8654.9755654599994</v>
      </c>
      <c r="E201" s="584" t="s">
        <v>1533</v>
      </c>
    </row>
    <row r="202" spans="2:5" s="290" customFormat="1" ht="31.5">
      <c r="B202" s="583" t="s">
        <v>1507</v>
      </c>
      <c r="C202" s="584" t="s">
        <v>1815</v>
      </c>
      <c r="D202" s="1047">
        <v>3432.2743074099999</v>
      </c>
      <c r="E202" s="584" t="s">
        <v>1508</v>
      </c>
    </row>
    <row r="203" spans="2:5" s="290" customFormat="1" ht="31.5">
      <c r="B203" s="583" t="s">
        <v>1608</v>
      </c>
      <c r="C203" s="584" t="s">
        <v>1816</v>
      </c>
      <c r="D203" s="1047">
        <v>4440.1494471699998</v>
      </c>
      <c r="E203" s="584" t="s">
        <v>1603</v>
      </c>
    </row>
    <row r="204" spans="2:5" s="290" customFormat="1" ht="15.75">
      <c r="B204" s="583" t="s">
        <v>1999</v>
      </c>
      <c r="C204" s="584" t="s">
        <v>2000</v>
      </c>
      <c r="D204" s="1047">
        <v>0</v>
      </c>
      <c r="E204" s="584" t="s">
        <v>2001</v>
      </c>
    </row>
    <row r="205" spans="2:5" s="290" customFormat="1" ht="47.25">
      <c r="B205" s="583" t="s">
        <v>2678</v>
      </c>
      <c r="C205" s="584" t="s">
        <v>2679</v>
      </c>
      <c r="D205" s="1047">
        <v>0</v>
      </c>
      <c r="E205" s="584" t="s">
        <v>2680</v>
      </c>
    </row>
    <row r="206" spans="2:5" s="290" customFormat="1" ht="31.5">
      <c r="B206" s="583" t="s">
        <v>2745</v>
      </c>
      <c r="C206" s="584" t="s">
        <v>2746</v>
      </c>
      <c r="D206" s="1047">
        <v>24240.19301318</v>
      </c>
      <c r="E206" s="584" t="s">
        <v>2747</v>
      </c>
    </row>
    <row r="207" spans="2:5" s="290" customFormat="1" ht="31.5">
      <c r="B207" s="583" t="s">
        <v>3109</v>
      </c>
      <c r="C207" s="584" t="s">
        <v>3110</v>
      </c>
      <c r="D207" s="1047">
        <v>83.215004719999996</v>
      </c>
      <c r="E207" s="584" t="s">
        <v>3111</v>
      </c>
    </row>
    <row r="208" spans="2:5" s="290" customFormat="1" ht="31.5">
      <c r="B208" s="583" t="s">
        <v>3112</v>
      </c>
      <c r="C208" s="584" t="s">
        <v>3113</v>
      </c>
      <c r="D208" s="1047">
        <v>383.1729249</v>
      </c>
      <c r="E208" s="584" t="s">
        <v>3114</v>
      </c>
    </row>
    <row r="209" spans="2:5" s="290" customFormat="1" ht="31.5">
      <c r="B209" s="583" t="s">
        <v>3115</v>
      </c>
      <c r="C209" s="584" t="s">
        <v>3116</v>
      </c>
      <c r="D209" s="1047">
        <v>11046.55737593</v>
      </c>
      <c r="E209" s="584" t="s">
        <v>3117</v>
      </c>
    </row>
    <row r="210" spans="2:5" s="290" customFormat="1" ht="31.5">
      <c r="B210" s="583" t="s">
        <v>3118</v>
      </c>
      <c r="C210" s="584" t="s">
        <v>3119</v>
      </c>
      <c r="D210" s="1047">
        <v>271.39173340000002</v>
      </c>
      <c r="E210" s="584" t="s">
        <v>3120</v>
      </c>
    </row>
    <row r="211" spans="2:5" s="290" customFormat="1" ht="31.5">
      <c r="B211" s="583" t="s">
        <v>3121</v>
      </c>
      <c r="C211" s="584" t="s">
        <v>3122</v>
      </c>
      <c r="D211" s="1047">
        <v>9763.8612288799995</v>
      </c>
      <c r="E211" s="584" t="s">
        <v>3123</v>
      </c>
    </row>
    <row r="212" spans="2:5" s="290" customFormat="1" ht="31.5">
      <c r="B212" s="583" t="s">
        <v>1442</v>
      </c>
      <c r="C212" s="584" t="s">
        <v>1817</v>
      </c>
      <c r="D212" s="1047">
        <v>9409.4219046300004</v>
      </c>
      <c r="E212" s="584" t="s">
        <v>1859</v>
      </c>
    </row>
    <row r="213" spans="2:5" s="290" customFormat="1" ht="31.5">
      <c r="B213" s="583" t="s">
        <v>1548</v>
      </c>
      <c r="C213" s="584" t="s">
        <v>1818</v>
      </c>
      <c r="D213" s="1047">
        <v>57.580138599999998</v>
      </c>
      <c r="E213" s="584" t="s">
        <v>1819</v>
      </c>
    </row>
    <row r="214" spans="2:5" s="290" customFormat="1" ht="31.5">
      <c r="B214" s="583" t="s">
        <v>1443</v>
      </c>
      <c r="C214" s="584" t="s">
        <v>1820</v>
      </c>
      <c r="D214" s="1047">
        <v>1706.6941399499999</v>
      </c>
      <c r="E214" s="584" t="s">
        <v>1150</v>
      </c>
    </row>
    <row r="215" spans="2:5" s="290" customFormat="1" ht="31.5">
      <c r="B215" s="583" t="s">
        <v>1444</v>
      </c>
      <c r="C215" s="584" t="s">
        <v>1821</v>
      </c>
      <c r="D215" s="1047">
        <v>251.15057196999999</v>
      </c>
      <c r="E215" s="584" t="s">
        <v>1178</v>
      </c>
    </row>
    <row r="216" spans="2:5" s="290" customFormat="1" ht="47.25">
      <c r="B216" s="583" t="s">
        <v>1559</v>
      </c>
      <c r="C216" s="584" t="s">
        <v>1822</v>
      </c>
      <c r="D216" s="1047">
        <v>418.69373998999998</v>
      </c>
      <c r="E216" s="584" t="s">
        <v>1560</v>
      </c>
    </row>
    <row r="217" spans="2:5" s="290" customFormat="1" ht="63">
      <c r="B217" s="583" t="s">
        <v>1524</v>
      </c>
      <c r="C217" s="584" t="s">
        <v>1823</v>
      </c>
      <c r="D217" s="1047">
        <v>923.62556858000005</v>
      </c>
      <c r="E217" s="584" t="s">
        <v>1525</v>
      </c>
    </row>
    <row r="218" spans="2:5" s="290" customFormat="1" ht="31.5">
      <c r="B218" s="583" t="s">
        <v>1074</v>
      </c>
      <c r="C218" s="584" t="s">
        <v>1824</v>
      </c>
      <c r="D218" s="1047">
        <v>7267.7999549100005</v>
      </c>
      <c r="E218" s="584" t="s">
        <v>1825</v>
      </c>
    </row>
    <row r="219" spans="2:5" s="290" customFormat="1" ht="47.25">
      <c r="B219" s="583" t="s">
        <v>1077</v>
      </c>
      <c r="C219" s="584" t="s">
        <v>1826</v>
      </c>
      <c r="D219" s="1047">
        <v>129.32340332999999</v>
      </c>
      <c r="E219" s="584" t="s">
        <v>1526</v>
      </c>
    </row>
    <row r="220" spans="2:5" s="290" customFormat="1" ht="31.5">
      <c r="B220" s="583" t="s">
        <v>1562</v>
      </c>
      <c r="C220" s="584" t="s">
        <v>1827</v>
      </c>
      <c r="D220" s="1047">
        <v>17273.711821299999</v>
      </c>
      <c r="E220" s="584" t="s">
        <v>1563</v>
      </c>
    </row>
    <row r="221" spans="2:5" s="290" customFormat="1" ht="31.5">
      <c r="B221" s="583" t="s">
        <v>1565</v>
      </c>
      <c r="C221" s="584" t="s">
        <v>1828</v>
      </c>
      <c r="D221" s="1047">
        <v>166.02146411000001</v>
      </c>
      <c r="E221" s="584" t="s">
        <v>1829</v>
      </c>
    </row>
    <row r="222" spans="2:5" s="290" customFormat="1" ht="47.25">
      <c r="B222" s="583" t="s">
        <v>1566</v>
      </c>
      <c r="C222" s="584" t="s">
        <v>1830</v>
      </c>
      <c r="D222" s="1047">
        <v>2958.3625903699999</v>
      </c>
      <c r="E222" s="584" t="s">
        <v>1567</v>
      </c>
    </row>
    <row r="223" spans="2:5" s="290" customFormat="1" ht="47.25">
      <c r="B223" s="583" t="s">
        <v>1639</v>
      </c>
      <c r="C223" s="584" t="s">
        <v>1831</v>
      </c>
      <c r="D223" s="1047">
        <v>10374.181397460001</v>
      </c>
      <c r="E223" s="584" t="s">
        <v>1640</v>
      </c>
    </row>
    <row r="224" spans="2:5" ht="31.5">
      <c r="B224" s="586" t="s">
        <v>2063</v>
      </c>
      <c r="C224" s="587" t="s">
        <v>2064</v>
      </c>
      <c r="D224" s="1048">
        <v>762.17479827</v>
      </c>
      <c r="E224" s="587" t="s">
        <v>2065</v>
      </c>
    </row>
  </sheetData>
  <customSheetViews>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rintOptions horizontalCentered="1"/>
  <pageMargins left="0.39370078740157483" right="0.31496062992125984" top="0.47244094488188981" bottom="0.35433070866141736" header="0.31496062992125984" footer="0.15748031496062992"/>
  <pageSetup paperSize="9" scale="65"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C000"/>
    <pageSetUpPr fitToPage="1"/>
  </sheetPr>
  <dimension ref="A1:E34"/>
  <sheetViews>
    <sheetView view="pageBreakPreview" zoomScaleNormal="110" zoomScaleSheetLayoutView="100" workbookViewId="0">
      <selection activeCell="D11" sqref="D11"/>
    </sheetView>
  </sheetViews>
  <sheetFormatPr defaultRowHeight="12.75"/>
  <cols>
    <col min="1" max="1" width="9.85546875" style="301" customWidth="1"/>
    <col min="2" max="2" width="10" style="301" customWidth="1"/>
    <col min="3" max="3" width="31.85546875" style="301" customWidth="1"/>
    <col min="4" max="4" width="17.85546875" style="301" customWidth="1"/>
    <col min="5" max="5" width="34.5703125" style="301" customWidth="1"/>
    <col min="6" max="6" width="4.7109375" style="301" customWidth="1"/>
    <col min="7" max="16384" width="9.140625" style="301"/>
  </cols>
  <sheetData>
    <row r="1" spans="1:5" s="54" customFormat="1" ht="17.649999999999999" customHeight="1">
      <c r="A1" s="1275" t="s">
        <v>762</v>
      </c>
      <c r="B1" s="1275"/>
      <c r="C1" s="1275"/>
      <c r="D1" s="1274" t="s">
        <v>533</v>
      </c>
      <c r="E1" s="1274"/>
    </row>
    <row r="2" spans="1:5" s="54" customFormat="1" ht="14.85" customHeight="1">
      <c r="A2" s="1276" t="s">
        <v>763</v>
      </c>
      <c r="B2" s="1276"/>
      <c r="C2" s="1276"/>
      <c r="D2" s="1277" t="s">
        <v>764</v>
      </c>
      <c r="E2" s="1277"/>
    </row>
    <row r="3" spans="1:5" s="54" customFormat="1" ht="15.95" customHeight="1">
      <c r="A3" s="1276" t="s">
        <v>1836</v>
      </c>
      <c r="B3" s="1276"/>
      <c r="C3" s="1276"/>
      <c r="D3" s="1277" t="s">
        <v>1837</v>
      </c>
      <c r="E3" s="1277"/>
    </row>
    <row r="4" spans="1:5" s="54" customFormat="1" ht="14.45" customHeight="1">
      <c r="A4" s="1275" t="s">
        <v>124</v>
      </c>
      <c r="B4" s="1275"/>
      <c r="C4" s="1275"/>
      <c r="D4" s="1274" t="s">
        <v>360</v>
      </c>
      <c r="E4" s="1274"/>
    </row>
    <row r="5" spans="1:5" s="54" customFormat="1" ht="21.4" customHeight="1">
      <c r="A5" s="1280" t="s">
        <v>765</v>
      </c>
      <c r="B5" s="1280" t="s">
        <v>766</v>
      </c>
      <c r="C5" s="1279" t="s">
        <v>377</v>
      </c>
      <c r="D5" s="1278" t="s">
        <v>3326</v>
      </c>
      <c r="E5" s="1279" t="s">
        <v>37</v>
      </c>
    </row>
    <row r="6" spans="1:5" s="54" customFormat="1" ht="74.099999999999994" customHeight="1">
      <c r="A6" s="1280"/>
      <c r="B6" s="1280"/>
      <c r="C6" s="1279"/>
      <c r="D6" s="1278"/>
      <c r="E6" s="1279"/>
    </row>
    <row r="7" spans="1:5" s="54" customFormat="1" ht="12.2" customHeight="1">
      <c r="A7" s="597">
        <v>1</v>
      </c>
      <c r="B7" s="597">
        <v>2</v>
      </c>
      <c r="C7" s="597">
        <v>3</v>
      </c>
      <c r="D7" s="597">
        <v>4</v>
      </c>
      <c r="E7" s="597">
        <v>5</v>
      </c>
    </row>
    <row r="8" spans="1:5" s="54" customFormat="1" ht="12">
      <c r="A8" s="598"/>
      <c r="B8" s="598"/>
      <c r="C8" s="599" t="s">
        <v>249</v>
      </c>
      <c r="D8" s="1052">
        <v>18031424.603560999</v>
      </c>
      <c r="E8" s="599" t="s">
        <v>194</v>
      </c>
    </row>
    <row r="9" spans="1:5" s="54" customFormat="1" ht="12">
      <c r="A9" s="600" t="s">
        <v>502</v>
      </c>
      <c r="B9" s="601"/>
      <c r="C9" s="602" t="s">
        <v>443</v>
      </c>
      <c r="D9" s="1053">
        <v>15371616.8028586</v>
      </c>
      <c r="E9" s="602" t="s">
        <v>269</v>
      </c>
    </row>
    <row r="10" spans="1:5" s="54" customFormat="1" ht="12">
      <c r="A10" s="603" t="s">
        <v>502</v>
      </c>
      <c r="B10" s="604" t="s">
        <v>420</v>
      </c>
      <c r="C10" s="605" t="s">
        <v>444</v>
      </c>
      <c r="D10" s="1054">
        <v>2755362.2641682802</v>
      </c>
      <c r="E10" s="605" t="s">
        <v>282</v>
      </c>
    </row>
    <row r="11" spans="1:5" s="54" customFormat="1" ht="12">
      <c r="A11" s="606"/>
      <c r="B11" s="604" t="s">
        <v>421</v>
      </c>
      <c r="C11" s="605" t="s">
        <v>767</v>
      </c>
      <c r="D11" s="1054">
        <v>261271.41586384</v>
      </c>
      <c r="E11" s="605" t="s">
        <v>417</v>
      </c>
    </row>
    <row r="12" spans="1:5" s="54" customFormat="1" ht="45">
      <c r="A12" s="606"/>
      <c r="B12" s="604" t="s">
        <v>161</v>
      </c>
      <c r="C12" s="605" t="s">
        <v>822</v>
      </c>
      <c r="D12" s="1054">
        <v>108909.94598523001</v>
      </c>
      <c r="E12" s="605" t="s">
        <v>823</v>
      </c>
    </row>
    <row r="13" spans="1:5" s="54" customFormat="1" ht="12">
      <c r="A13" s="606"/>
      <c r="B13" s="604" t="s">
        <v>138</v>
      </c>
      <c r="C13" s="605" t="s">
        <v>824</v>
      </c>
      <c r="D13" s="1054">
        <v>236901.77457171</v>
      </c>
      <c r="E13" s="605" t="s">
        <v>825</v>
      </c>
    </row>
    <row r="14" spans="1:5" s="54" customFormat="1" ht="12">
      <c r="A14" s="606"/>
      <c r="B14" s="604" t="s">
        <v>8</v>
      </c>
      <c r="C14" s="605" t="s">
        <v>2875</v>
      </c>
      <c r="D14" s="1054">
        <v>2815634.3527938998</v>
      </c>
      <c r="E14" s="605" t="s">
        <v>2876</v>
      </c>
    </row>
    <row r="15" spans="1:5" s="54" customFormat="1" ht="12">
      <c r="A15" s="606"/>
      <c r="B15" s="604" t="s">
        <v>768</v>
      </c>
      <c r="C15" s="605" t="s">
        <v>33</v>
      </c>
      <c r="D15" s="1054">
        <v>1260790.38993433</v>
      </c>
      <c r="E15" s="605" t="s">
        <v>488</v>
      </c>
    </row>
    <row r="16" spans="1:5" s="54" customFormat="1" ht="22.5">
      <c r="A16" s="606"/>
      <c r="B16" s="604" t="s">
        <v>3269</v>
      </c>
      <c r="C16" s="605" t="s">
        <v>3270</v>
      </c>
      <c r="D16" s="1054">
        <v>25693.548999999999</v>
      </c>
      <c r="E16" s="605" t="s">
        <v>3271</v>
      </c>
    </row>
    <row r="17" spans="1:5" s="54" customFormat="1" ht="22.5">
      <c r="A17" s="606"/>
      <c r="B17" s="604" t="s">
        <v>182</v>
      </c>
      <c r="C17" s="605" t="s">
        <v>769</v>
      </c>
      <c r="D17" s="1054">
        <v>1797503.71975446</v>
      </c>
      <c r="E17" s="605" t="s">
        <v>588</v>
      </c>
    </row>
    <row r="18" spans="1:5" s="54" customFormat="1" ht="12">
      <c r="A18" s="606"/>
      <c r="B18" s="604" t="s">
        <v>183</v>
      </c>
      <c r="C18" s="605" t="s">
        <v>770</v>
      </c>
      <c r="D18" s="1054">
        <v>237711.72790462</v>
      </c>
      <c r="E18" s="605" t="s">
        <v>559</v>
      </c>
    </row>
    <row r="19" spans="1:5" s="54" customFormat="1" ht="12">
      <c r="A19" s="606"/>
      <c r="B19" s="604" t="s">
        <v>184</v>
      </c>
      <c r="C19" s="605" t="s">
        <v>2881</v>
      </c>
      <c r="D19" s="1054">
        <v>1023959.67373709</v>
      </c>
      <c r="E19" s="605" t="s">
        <v>2882</v>
      </c>
    </row>
    <row r="20" spans="1:5" s="54" customFormat="1" ht="12">
      <c r="A20" s="606"/>
      <c r="B20" s="604" t="s">
        <v>771</v>
      </c>
      <c r="C20" s="605" t="s">
        <v>500</v>
      </c>
      <c r="D20" s="1054">
        <v>3957426.2216145899</v>
      </c>
      <c r="E20" s="605" t="s">
        <v>232</v>
      </c>
    </row>
    <row r="21" spans="1:5" s="54" customFormat="1" ht="12">
      <c r="A21" s="606"/>
      <c r="B21" s="604" t="s">
        <v>1670</v>
      </c>
      <c r="C21" s="605" t="s">
        <v>1832</v>
      </c>
      <c r="D21" s="1054">
        <v>16651.767530550002</v>
      </c>
      <c r="E21" s="605" t="s">
        <v>1671</v>
      </c>
    </row>
    <row r="22" spans="1:5" s="54" customFormat="1" ht="12">
      <c r="A22" s="606"/>
      <c r="B22" s="604" t="s">
        <v>1388</v>
      </c>
      <c r="C22" s="605" t="s">
        <v>2723</v>
      </c>
      <c r="D22" s="1054">
        <v>873800</v>
      </c>
      <c r="E22" s="605" t="s">
        <v>2724</v>
      </c>
    </row>
    <row r="23" spans="1:5" s="54" customFormat="1" ht="12">
      <c r="A23" s="600" t="s">
        <v>185</v>
      </c>
      <c r="B23" s="601"/>
      <c r="C23" s="602" t="s">
        <v>773</v>
      </c>
      <c r="D23" s="1053">
        <v>1985666.2271832</v>
      </c>
      <c r="E23" s="602" t="s">
        <v>160</v>
      </c>
    </row>
    <row r="24" spans="1:5" s="54" customFormat="1" ht="22.5">
      <c r="A24" s="603" t="s">
        <v>185</v>
      </c>
      <c r="B24" s="604" t="s">
        <v>262</v>
      </c>
      <c r="C24" s="605" t="s">
        <v>826</v>
      </c>
      <c r="D24" s="1054">
        <v>346961.39099729998</v>
      </c>
      <c r="E24" s="605" t="s">
        <v>827</v>
      </c>
    </row>
    <row r="25" spans="1:5" s="54" customFormat="1" ht="12">
      <c r="A25" s="606"/>
      <c r="B25" s="604" t="s">
        <v>142</v>
      </c>
      <c r="C25" s="605" t="s">
        <v>828</v>
      </c>
      <c r="D25" s="1054">
        <v>236643.20184351999</v>
      </c>
      <c r="E25" s="605" t="s">
        <v>829</v>
      </c>
    </row>
    <row r="26" spans="1:5" s="54" customFormat="1" ht="22.5">
      <c r="A26" s="606"/>
      <c r="B26" s="604" t="s">
        <v>143</v>
      </c>
      <c r="C26" s="605" t="s">
        <v>830</v>
      </c>
      <c r="D26" s="1054">
        <v>1402061.6343423801</v>
      </c>
      <c r="E26" s="605" t="s">
        <v>831</v>
      </c>
    </row>
    <row r="27" spans="1:5" s="54" customFormat="1" ht="12">
      <c r="A27" s="600" t="s">
        <v>268</v>
      </c>
      <c r="B27" s="601"/>
      <c r="C27" s="602" t="s">
        <v>1946</v>
      </c>
      <c r="D27" s="1053">
        <v>281409.96419600002</v>
      </c>
      <c r="E27" s="602" t="s">
        <v>1947</v>
      </c>
    </row>
    <row r="28" spans="1:5" s="54" customFormat="1" ht="12">
      <c r="A28" s="603" t="s">
        <v>268</v>
      </c>
      <c r="B28" s="604" t="s">
        <v>1948</v>
      </c>
      <c r="C28" s="605" t="s">
        <v>1949</v>
      </c>
      <c r="D28" s="1054">
        <v>281409.96419600002</v>
      </c>
      <c r="E28" s="605" t="s">
        <v>1950</v>
      </c>
    </row>
    <row r="29" spans="1:5" s="54" customFormat="1" ht="12">
      <c r="A29" s="600" t="s">
        <v>454</v>
      </c>
      <c r="B29" s="601"/>
      <c r="C29" s="602" t="s">
        <v>59</v>
      </c>
      <c r="D29" s="1053">
        <v>298697.01061985001</v>
      </c>
      <c r="E29" s="602" t="s">
        <v>465</v>
      </c>
    </row>
    <row r="30" spans="1:5" s="54" customFormat="1" ht="12">
      <c r="A30" s="603" t="s">
        <v>454</v>
      </c>
      <c r="B30" s="604" t="s">
        <v>774</v>
      </c>
      <c r="C30" s="605" t="s">
        <v>59</v>
      </c>
      <c r="D30" s="1054">
        <v>298559.68166159</v>
      </c>
      <c r="E30" s="605" t="s">
        <v>465</v>
      </c>
    </row>
    <row r="31" spans="1:5" s="54" customFormat="1" ht="22.5">
      <c r="A31" s="606"/>
      <c r="B31" s="604" t="s">
        <v>775</v>
      </c>
      <c r="C31" s="605" t="s">
        <v>95</v>
      </c>
      <c r="D31" s="1054">
        <v>137.32895826000001</v>
      </c>
      <c r="E31" s="605" t="s">
        <v>62</v>
      </c>
    </row>
    <row r="32" spans="1:5" s="54" customFormat="1" ht="31.5">
      <c r="A32" s="600" t="s">
        <v>481</v>
      </c>
      <c r="B32" s="601"/>
      <c r="C32" s="602" t="s">
        <v>1072</v>
      </c>
      <c r="D32" s="1053">
        <v>94034.598703340002</v>
      </c>
      <c r="E32" s="602" t="s">
        <v>1073</v>
      </c>
    </row>
    <row r="33" spans="1:5" ht="20.25" customHeight="1">
      <c r="A33" s="607" t="s">
        <v>481</v>
      </c>
      <c r="B33" s="608" t="s">
        <v>1074</v>
      </c>
      <c r="C33" s="609" t="s">
        <v>1075</v>
      </c>
      <c r="D33" s="1055">
        <v>94034.598703340002</v>
      </c>
      <c r="E33" s="609" t="s">
        <v>1076</v>
      </c>
    </row>
    <row r="34" spans="1:5" ht="28.7" customHeight="1"/>
  </sheetData>
  <customSheetViews>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5:D6"/>
    <mergeCell ref="E5:E6"/>
    <mergeCell ref="A5:A6"/>
    <mergeCell ref="B5:B6"/>
    <mergeCell ref="C5:C6"/>
    <mergeCell ref="D4:E4"/>
    <mergeCell ref="A1:C1"/>
    <mergeCell ref="A2:C2"/>
    <mergeCell ref="A3:C3"/>
    <mergeCell ref="A4:C4"/>
    <mergeCell ref="D1:E1"/>
    <mergeCell ref="D2:E2"/>
    <mergeCell ref="D3:E3"/>
  </mergeCells>
  <phoneticPr fontId="0" type="noConversion"/>
  <printOptions horizontalCentered="1"/>
  <pageMargins left="0.39370078740157483" right="0.19685039370078741" top="0.55118110236220474" bottom="0.31496062992125984" header="0.51181102362204722" footer="0.51181102362204722"/>
  <pageSetup paperSize="9" scale="94"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C000"/>
  </sheetPr>
  <dimension ref="A1:G48"/>
  <sheetViews>
    <sheetView view="pageBreakPreview" topLeftCell="A34" zoomScaleNormal="100" zoomScaleSheetLayoutView="100" workbookViewId="0">
      <selection activeCell="F35" sqref="F35"/>
    </sheetView>
  </sheetViews>
  <sheetFormatPr defaultRowHeight="12.75"/>
  <cols>
    <col min="1" max="1" width="34.28515625" style="371" customWidth="1"/>
    <col min="2" max="3" width="11.42578125" style="371" customWidth="1"/>
    <col min="4" max="4" width="12.28515625" style="371" customWidth="1"/>
    <col min="5" max="6" width="11" style="371" customWidth="1"/>
    <col min="7" max="7" width="34.28515625" style="371" customWidth="1"/>
    <col min="8" max="16384" width="9.140625" style="371"/>
  </cols>
  <sheetData>
    <row r="1" spans="1:7" s="54" customFormat="1" ht="19.149999999999999" customHeight="1">
      <c r="A1" s="1264" t="s">
        <v>1872</v>
      </c>
      <c r="B1" s="1264"/>
      <c r="C1" s="1264"/>
      <c r="D1" s="1264"/>
      <c r="E1" s="1266" t="s">
        <v>411</v>
      </c>
      <c r="F1" s="1266"/>
      <c r="G1" s="1266"/>
    </row>
    <row r="2" spans="1:7" s="54" customFormat="1" ht="19.149999999999999" customHeight="1">
      <c r="A2" s="1265" t="s">
        <v>1873</v>
      </c>
      <c r="B2" s="1265"/>
      <c r="C2" s="1265"/>
      <c r="D2" s="1265"/>
      <c r="E2" s="1260" t="s">
        <v>603</v>
      </c>
      <c r="F2" s="1260"/>
      <c r="G2" s="1260"/>
    </row>
    <row r="3" spans="1:7" s="54" customFormat="1" ht="1.1499999999999999" customHeight="1">
      <c r="A3" s="1257" t="s">
        <v>124</v>
      </c>
      <c r="B3" s="1257"/>
      <c r="C3" s="1257"/>
      <c r="D3" s="1257"/>
      <c r="E3" s="1267" t="s">
        <v>508</v>
      </c>
      <c r="F3" s="1267"/>
      <c r="G3" s="1267"/>
    </row>
    <row r="4" spans="1:7" s="54" customFormat="1" ht="20.25" customHeight="1">
      <c r="A4" s="1257"/>
      <c r="B4" s="1257"/>
      <c r="C4" s="1257"/>
      <c r="D4" s="1257"/>
      <c r="E4" s="1267"/>
      <c r="F4" s="1267"/>
      <c r="G4" s="1267"/>
    </row>
    <row r="5" spans="1:7" s="54" customFormat="1" ht="21.4" customHeight="1">
      <c r="A5" s="1258" t="s">
        <v>377</v>
      </c>
      <c r="B5" s="1261" t="s">
        <v>2923</v>
      </c>
      <c r="C5" s="1261" t="s">
        <v>2720</v>
      </c>
      <c r="D5" s="1258" t="s">
        <v>2924</v>
      </c>
      <c r="E5" s="1258"/>
      <c r="F5" s="1261" t="s">
        <v>3306</v>
      </c>
      <c r="G5" s="1263" t="s">
        <v>37</v>
      </c>
    </row>
    <row r="6" spans="1:7" s="54" customFormat="1" ht="60" customHeight="1">
      <c r="A6" s="1258"/>
      <c r="B6" s="1261"/>
      <c r="C6" s="1261"/>
      <c r="D6" s="521" t="s">
        <v>1636</v>
      </c>
      <c r="E6" s="522" t="s">
        <v>3307</v>
      </c>
      <c r="F6" s="1261"/>
      <c r="G6" s="1263"/>
    </row>
    <row r="7" spans="1:7" s="54" customFormat="1" ht="20.25" customHeight="1">
      <c r="A7" s="520" t="s">
        <v>502</v>
      </c>
      <c r="B7" s="520" t="s">
        <v>185</v>
      </c>
      <c r="C7" s="520" t="s">
        <v>268</v>
      </c>
      <c r="D7" s="520" t="s">
        <v>454</v>
      </c>
      <c r="E7" s="523" t="s">
        <v>664</v>
      </c>
      <c r="F7" s="520" t="s">
        <v>481</v>
      </c>
      <c r="G7" s="520" t="s">
        <v>665</v>
      </c>
    </row>
    <row r="8" spans="1:7" s="54" customFormat="1" ht="21.4" customHeight="1">
      <c r="A8" s="524" t="s">
        <v>400</v>
      </c>
      <c r="B8" s="1028">
        <v>15963398.473130601</v>
      </c>
      <c r="C8" s="1028">
        <v>19037979.030036502</v>
      </c>
      <c r="D8" s="1028">
        <v>19624012.054804299</v>
      </c>
      <c r="E8" s="1031">
        <v>10266523.198631501</v>
      </c>
      <c r="F8" s="1028">
        <v>11543426.837133</v>
      </c>
      <c r="G8" s="525" t="s">
        <v>401</v>
      </c>
    </row>
    <row r="9" spans="1:7" s="54" customFormat="1" ht="34.700000000000003" customHeight="1">
      <c r="A9" s="526" t="s">
        <v>871</v>
      </c>
      <c r="B9" s="1029">
        <v>10026825.0326842</v>
      </c>
      <c r="C9" s="1029">
        <v>12912428.2566707</v>
      </c>
      <c r="D9" s="1032">
        <v>12307809.76802</v>
      </c>
      <c r="E9" s="1033">
        <v>6068666.9568299996</v>
      </c>
      <c r="F9" s="1029">
        <v>7239542.6877675997</v>
      </c>
      <c r="G9" s="527" t="s">
        <v>872</v>
      </c>
    </row>
    <row r="10" spans="1:7" s="54" customFormat="1" ht="21.4" customHeight="1">
      <c r="A10" s="528" t="s">
        <v>1123</v>
      </c>
      <c r="B10" s="1030">
        <v>2920802.7748161401</v>
      </c>
      <c r="C10" s="1030">
        <v>3889594.5079671098</v>
      </c>
      <c r="D10" s="1030">
        <v>3653190.79919306</v>
      </c>
      <c r="E10" s="1034">
        <v>1783905.15795425</v>
      </c>
      <c r="F10" s="1030">
        <v>2237617.74055262</v>
      </c>
      <c r="G10" s="529" t="s">
        <v>596</v>
      </c>
    </row>
    <row r="11" spans="1:7" s="54" customFormat="1" ht="21.4" customHeight="1">
      <c r="A11" s="528" t="s">
        <v>1124</v>
      </c>
      <c r="B11" s="1030">
        <v>4226358.8257288998</v>
      </c>
      <c r="C11" s="1030">
        <v>5674110.63979825</v>
      </c>
      <c r="D11" s="1030">
        <v>5179378.1024921797</v>
      </c>
      <c r="E11" s="1034">
        <v>2508711.3125054501</v>
      </c>
      <c r="F11" s="1030">
        <v>3067591.1339946701</v>
      </c>
      <c r="G11" s="529" t="s">
        <v>567</v>
      </c>
    </row>
    <row r="12" spans="1:7" s="54" customFormat="1" ht="21.4" customHeight="1">
      <c r="A12" s="528" t="s">
        <v>875</v>
      </c>
      <c r="B12" s="1030">
        <v>153619.21504824999</v>
      </c>
      <c r="C12" s="1030">
        <v>161890.42923258001</v>
      </c>
      <c r="D12" s="1030">
        <v>125189.66151049</v>
      </c>
      <c r="E12" s="1034">
        <v>69445.916217530001</v>
      </c>
      <c r="F12" s="1030">
        <v>68224.960916840006</v>
      </c>
      <c r="G12" s="529" t="s">
        <v>555</v>
      </c>
    </row>
    <row r="13" spans="1:7" s="54" customFormat="1" ht="22.35" customHeight="1">
      <c r="A13" s="530" t="s">
        <v>876</v>
      </c>
      <c r="B13" s="1029">
        <v>438204.42009333998</v>
      </c>
      <c r="C13" s="1029">
        <v>1617610.0833169899</v>
      </c>
      <c r="D13" s="1032">
        <v>1201438.2371183501</v>
      </c>
      <c r="E13" s="1033">
        <v>876897.02060116001</v>
      </c>
      <c r="F13" s="1029">
        <v>459781.24237802002</v>
      </c>
      <c r="G13" s="531" t="s">
        <v>11</v>
      </c>
    </row>
    <row r="14" spans="1:7" s="54" customFormat="1" ht="34.700000000000003" customHeight="1">
      <c r="A14" s="530" t="s">
        <v>877</v>
      </c>
      <c r="B14" s="1029">
        <v>6954.9545618299999</v>
      </c>
      <c r="C14" s="1029">
        <v>735.69630816999995</v>
      </c>
      <c r="D14" s="1032">
        <v>6170.4308915000001</v>
      </c>
      <c r="E14" s="1033">
        <v>4684.4031274999998</v>
      </c>
      <c r="F14" s="1029">
        <v>2062.532612</v>
      </c>
      <c r="G14" s="531" t="s">
        <v>475</v>
      </c>
    </row>
    <row r="15" spans="1:7" s="54" customFormat="1" ht="22.35" customHeight="1">
      <c r="A15" s="530" t="s">
        <v>355</v>
      </c>
      <c r="B15" s="1029">
        <v>5491414.0657911999</v>
      </c>
      <c r="C15" s="1029">
        <v>4507204.9937406396</v>
      </c>
      <c r="D15" s="1032">
        <v>6108593.6187744597</v>
      </c>
      <c r="E15" s="1033">
        <v>3316274.8180728699</v>
      </c>
      <c r="F15" s="1029">
        <v>3842040.3743753498</v>
      </c>
      <c r="G15" s="531" t="s">
        <v>878</v>
      </c>
    </row>
    <row r="16" spans="1:7" s="54" customFormat="1" ht="21.95" customHeight="1">
      <c r="A16" s="524" t="s">
        <v>106</v>
      </c>
      <c r="B16" s="1028">
        <v>17791797.240935899</v>
      </c>
      <c r="C16" s="1028">
        <v>21547818.8924491</v>
      </c>
      <c r="D16" s="1028">
        <v>23106551.975464199</v>
      </c>
      <c r="E16" s="1031">
        <v>12953781.050500801</v>
      </c>
      <c r="F16" s="1028">
        <v>13382506.301384401</v>
      </c>
      <c r="G16" s="525" t="s">
        <v>462</v>
      </c>
    </row>
    <row r="17" spans="1:7" s="54" customFormat="1" ht="34.700000000000003" customHeight="1">
      <c r="A17" s="532" t="s">
        <v>879</v>
      </c>
      <c r="B17" s="1030">
        <v>1047843.99067102</v>
      </c>
      <c r="C17" s="1030">
        <v>1137687.1851464801</v>
      </c>
      <c r="D17" s="1030">
        <v>1293447.3212766999</v>
      </c>
      <c r="E17" s="1034">
        <v>641631.58248196996</v>
      </c>
      <c r="F17" s="1030">
        <v>597063.16575821</v>
      </c>
      <c r="G17" s="529" t="s">
        <v>132</v>
      </c>
    </row>
    <row r="18" spans="1:7" s="54" customFormat="1" ht="21.4" customHeight="1">
      <c r="A18" s="532" t="s">
        <v>87</v>
      </c>
      <c r="B18" s="1030">
        <v>1073075.86488158</v>
      </c>
      <c r="C18" s="1030">
        <v>1100070.8920851599</v>
      </c>
      <c r="D18" s="1030">
        <v>1038491.1734278901</v>
      </c>
      <c r="E18" s="1034">
        <v>520472.49529540999</v>
      </c>
      <c r="F18" s="1030">
        <v>484052.08282682998</v>
      </c>
      <c r="G18" s="529" t="s">
        <v>41</v>
      </c>
    </row>
    <row r="19" spans="1:7" s="54" customFormat="1" ht="58.15" customHeight="1">
      <c r="A19" s="532" t="s">
        <v>880</v>
      </c>
      <c r="B19" s="1030">
        <v>1074316.3204314499</v>
      </c>
      <c r="C19" s="1030">
        <v>1275903.77775409</v>
      </c>
      <c r="D19" s="1030">
        <v>1287986.8995449001</v>
      </c>
      <c r="E19" s="1034">
        <v>643346.68486805004</v>
      </c>
      <c r="F19" s="1030">
        <v>682846.03126314003</v>
      </c>
      <c r="G19" s="529" t="s">
        <v>267</v>
      </c>
    </row>
    <row r="20" spans="1:7" s="54" customFormat="1" ht="21.4" customHeight="1">
      <c r="A20" s="532" t="s">
        <v>38</v>
      </c>
      <c r="B20" s="1030">
        <v>1976904.03253934</v>
      </c>
      <c r="C20" s="1030">
        <v>1284728.3417732101</v>
      </c>
      <c r="D20" s="1030">
        <v>1687045.69283749</v>
      </c>
      <c r="E20" s="1034">
        <v>821653.81057166995</v>
      </c>
      <c r="F20" s="1030">
        <v>713783.81141036004</v>
      </c>
      <c r="G20" s="529" t="s">
        <v>39</v>
      </c>
    </row>
    <row r="21" spans="1:7" s="54" customFormat="1" ht="21.4" customHeight="1">
      <c r="A21" s="532" t="s">
        <v>288</v>
      </c>
      <c r="B21" s="1030">
        <v>1971568.97703245</v>
      </c>
      <c r="C21" s="1030">
        <v>2214672.1668486302</v>
      </c>
      <c r="D21" s="1030">
        <v>2234191.0831365502</v>
      </c>
      <c r="E21" s="1034">
        <v>1021360.57172089</v>
      </c>
      <c r="F21" s="1030">
        <v>977320.11826818006</v>
      </c>
      <c r="G21" s="529" t="s">
        <v>289</v>
      </c>
    </row>
    <row r="22" spans="1:7" s="54" customFormat="1" ht="33.6" customHeight="1">
      <c r="A22" s="532" t="s">
        <v>881</v>
      </c>
      <c r="B22" s="1030">
        <v>4339946.2623052299</v>
      </c>
      <c r="C22" s="1030">
        <v>4660172.80091873</v>
      </c>
      <c r="D22" s="1030">
        <v>5330622.5872959802</v>
      </c>
      <c r="E22" s="1034">
        <v>3129536.9033739502</v>
      </c>
      <c r="F22" s="1030">
        <v>3480453.1928413799</v>
      </c>
      <c r="G22" s="529" t="s">
        <v>25</v>
      </c>
    </row>
    <row r="23" spans="1:7" s="54" customFormat="1" ht="33.6" customHeight="1">
      <c r="A23" s="532" t="s">
        <v>55</v>
      </c>
      <c r="B23" s="1030">
        <v>396589.98100000003</v>
      </c>
      <c r="C23" s="1030">
        <v>593617.30913396005</v>
      </c>
      <c r="D23" s="1030">
        <v>443664.38422327</v>
      </c>
      <c r="E23" s="1034">
        <v>167199.94469999999</v>
      </c>
      <c r="F23" s="1030">
        <v>75057.343580000001</v>
      </c>
      <c r="G23" s="529" t="s">
        <v>435</v>
      </c>
    </row>
    <row r="24" spans="1:7" s="54" customFormat="1" ht="33.6" customHeight="1">
      <c r="A24" s="532" t="s">
        <v>382</v>
      </c>
      <c r="B24" s="1030">
        <v>240783.74014641001</v>
      </c>
      <c r="C24" s="1030">
        <v>259425.87000664999</v>
      </c>
      <c r="D24" s="1030">
        <v>278898.25656504999</v>
      </c>
      <c r="E24" s="1034">
        <v>138033.33674273</v>
      </c>
      <c r="F24" s="1030">
        <v>126264.97131033</v>
      </c>
      <c r="G24" s="529" t="s">
        <v>441</v>
      </c>
    </row>
    <row r="25" spans="1:7" s="54" customFormat="1" ht="33.6" customHeight="1">
      <c r="A25" s="532" t="s">
        <v>882</v>
      </c>
      <c r="B25" s="1030">
        <v>153275.35332636</v>
      </c>
      <c r="C25" s="1030">
        <v>189027.57692194</v>
      </c>
      <c r="D25" s="1030">
        <v>158442.54642882</v>
      </c>
      <c r="E25" s="1034">
        <v>52167.343530769998</v>
      </c>
      <c r="F25" s="1030">
        <v>34610.234464089997</v>
      </c>
      <c r="G25" s="529" t="s">
        <v>331</v>
      </c>
    </row>
    <row r="26" spans="1:7" s="54" customFormat="1" ht="70.349999999999994" customHeight="1">
      <c r="A26" s="532" t="s">
        <v>605</v>
      </c>
      <c r="B26" s="1030">
        <v>505360.10765679</v>
      </c>
      <c r="C26" s="1030">
        <v>383214.72908731998</v>
      </c>
      <c r="D26" s="1030">
        <v>384242.73835705</v>
      </c>
      <c r="E26" s="1034">
        <v>187731.50926670001</v>
      </c>
      <c r="F26" s="1030">
        <v>244706.1610237</v>
      </c>
      <c r="G26" s="529" t="s">
        <v>883</v>
      </c>
    </row>
    <row r="27" spans="1:7" s="54" customFormat="1" ht="45.95" customHeight="1">
      <c r="A27" s="532" t="s">
        <v>884</v>
      </c>
      <c r="B27" s="1030">
        <v>48741.829696480003</v>
      </c>
      <c r="C27" s="1030">
        <v>58013.971706110002</v>
      </c>
      <c r="D27" s="1030">
        <v>20458.387023740001</v>
      </c>
      <c r="E27" s="1034">
        <v>12481.7876</v>
      </c>
      <c r="F27" s="1030">
        <v>7033.150877</v>
      </c>
      <c r="G27" s="529" t="s">
        <v>885</v>
      </c>
    </row>
    <row r="28" spans="1:7" s="54" customFormat="1" ht="21.4" customHeight="1">
      <c r="A28" s="532" t="s">
        <v>215</v>
      </c>
      <c r="B28" s="1030">
        <v>838861.67131779995</v>
      </c>
      <c r="C28" s="1030">
        <v>823766.33000219997</v>
      </c>
      <c r="D28" s="1030">
        <v>891930.41746684001</v>
      </c>
      <c r="E28" s="1034">
        <v>456770.95143818</v>
      </c>
      <c r="F28" s="1030">
        <v>422706.84171268001</v>
      </c>
      <c r="G28" s="529" t="s">
        <v>886</v>
      </c>
    </row>
    <row r="29" spans="1:7" s="54" customFormat="1" ht="21.4" customHeight="1">
      <c r="A29" s="532" t="s">
        <v>538</v>
      </c>
      <c r="B29" s="1030">
        <v>561991.20833543001</v>
      </c>
      <c r="C29" s="1030">
        <v>764323.63239606004</v>
      </c>
      <c r="D29" s="1030">
        <v>610112.19926962</v>
      </c>
      <c r="E29" s="1034">
        <v>315991.03489251999</v>
      </c>
      <c r="F29" s="1030">
        <v>160402.40323492</v>
      </c>
      <c r="G29" s="529" t="s">
        <v>887</v>
      </c>
    </row>
    <row r="30" spans="1:7" s="54" customFormat="1" ht="21.4" customHeight="1">
      <c r="A30" s="532" t="s">
        <v>888</v>
      </c>
      <c r="B30" s="1030">
        <v>1297405.8345955899</v>
      </c>
      <c r="C30" s="1030">
        <v>1808139.55666852</v>
      </c>
      <c r="D30" s="1030">
        <v>2181991.4826103002</v>
      </c>
      <c r="E30" s="1034">
        <v>1691363.77911794</v>
      </c>
      <c r="F30" s="1030">
        <v>2017822.9616135999</v>
      </c>
      <c r="G30" s="529" t="s">
        <v>889</v>
      </c>
    </row>
    <row r="31" spans="1:7" s="54" customFormat="1" ht="21.4" customHeight="1">
      <c r="A31" s="532" t="s">
        <v>497</v>
      </c>
      <c r="B31" s="1030">
        <v>2265132.0669999998</v>
      </c>
      <c r="C31" s="1030">
        <v>4995054.7520000003</v>
      </c>
      <c r="D31" s="1030">
        <v>5265026.8059999999</v>
      </c>
      <c r="E31" s="1034">
        <v>3154039.3149000001</v>
      </c>
      <c r="F31" s="1030">
        <v>3358383.8311999999</v>
      </c>
      <c r="G31" s="529" t="s">
        <v>890</v>
      </c>
    </row>
    <row r="32" spans="1:7" s="54" customFormat="1" ht="34.15" customHeight="1">
      <c r="A32" s="524" t="s">
        <v>600</v>
      </c>
      <c r="B32" s="1028">
        <v>477376.10534980998</v>
      </c>
      <c r="C32" s="1028">
        <v>402804.9704923</v>
      </c>
      <c r="D32" s="1028">
        <v>116738.44611619999</v>
      </c>
      <c r="E32" s="1031">
        <v>71015.260011999999</v>
      </c>
      <c r="F32" s="1028">
        <v>55411.28906286</v>
      </c>
      <c r="G32" s="525" t="s">
        <v>534</v>
      </c>
    </row>
    <row r="33" spans="1:7" s="54" customFormat="1" ht="22.35" customHeight="1">
      <c r="A33" s="530" t="s">
        <v>891</v>
      </c>
      <c r="B33" s="1029">
        <v>655580.79850000003</v>
      </c>
      <c r="C33" s="1029">
        <v>661400.027</v>
      </c>
      <c r="D33" s="1032">
        <v>437824.49699999997</v>
      </c>
      <c r="E33" s="1033">
        <v>192149.94</v>
      </c>
      <c r="F33" s="1029">
        <v>204000</v>
      </c>
      <c r="G33" s="531" t="s">
        <v>892</v>
      </c>
    </row>
    <row r="34" spans="1:7" s="54" customFormat="1" ht="22.35" customHeight="1">
      <c r="A34" s="530" t="s">
        <v>893</v>
      </c>
      <c r="B34" s="1029">
        <v>178204.69315019</v>
      </c>
      <c r="C34" s="1029">
        <v>258595.05650770001</v>
      </c>
      <c r="D34" s="1032">
        <v>321086.05088380002</v>
      </c>
      <c r="E34" s="1033">
        <v>121134.679988</v>
      </c>
      <c r="F34" s="1029">
        <v>148588.71093713999</v>
      </c>
      <c r="G34" s="531" t="s">
        <v>894</v>
      </c>
    </row>
    <row r="35" spans="1:7" s="54" customFormat="1" ht="46.35" customHeight="1">
      <c r="A35" s="524" t="s">
        <v>1961</v>
      </c>
      <c r="B35" s="1028">
        <v>85073.290895419996</v>
      </c>
      <c r="C35" s="1028">
        <v>208205.45255812001</v>
      </c>
      <c r="D35" s="1028">
        <v>49612.136412829997</v>
      </c>
      <c r="E35" s="1031">
        <v>42433.671567390003</v>
      </c>
      <c r="F35" s="1028">
        <v>19155.047958259998</v>
      </c>
      <c r="G35" s="525" t="s">
        <v>599</v>
      </c>
    </row>
    <row r="36" spans="1:7" s="54" customFormat="1" ht="34.700000000000003" customHeight="1">
      <c r="A36" s="530" t="s">
        <v>897</v>
      </c>
      <c r="B36" s="1029">
        <v>85073.290895419996</v>
      </c>
      <c r="C36" s="1029">
        <v>208205.45255812001</v>
      </c>
      <c r="D36" s="1032">
        <v>49612.136412829997</v>
      </c>
      <c r="E36" s="1033">
        <v>42433.671567390003</v>
      </c>
      <c r="F36" s="1029">
        <v>19155.047958259998</v>
      </c>
      <c r="G36" s="531" t="s">
        <v>898</v>
      </c>
    </row>
    <row r="37" spans="1:7" s="54" customFormat="1" ht="34.15" customHeight="1">
      <c r="A37" s="524" t="s">
        <v>1962</v>
      </c>
      <c r="B37" s="1028">
        <v>-2390848.16405056</v>
      </c>
      <c r="C37" s="1028">
        <v>-3120850.28546301</v>
      </c>
      <c r="D37" s="1028">
        <v>-3648890.5031889402</v>
      </c>
      <c r="E37" s="1031">
        <v>-2800706.7834486398</v>
      </c>
      <c r="F37" s="1028">
        <v>-1913645.8012725699</v>
      </c>
      <c r="G37" s="525" t="s">
        <v>601</v>
      </c>
    </row>
    <row r="38" spans="1:7" s="54" customFormat="1" ht="46.35" customHeight="1">
      <c r="A38" s="524" t="s">
        <v>1963</v>
      </c>
      <c r="B38" s="1028">
        <v>-8592225.6893294901</v>
      </c>
      <c r="C38" s="1028">
        <v>-8763995.1453618295</v>
      </c>
      <c r="D38" s="1028">
        <v>-10847264.247870199</v>
      </c>
      <c r="E38" s="1031">
        <v>-6617798.5983553398</v>
      </c>
      <c r="F38" s="1028">
        <v>-6269412.2442525905</v>
      </c>
      <c r="G38" s="525" t="s">
        <v>1964</v>
      </c>
    </row>
    <row r="39" spans="1:7" s="54" customFormat="1" ht="49.5" customHeight="1">
      <c r="A39" s="524" t="s">
        <v>2050</v>
      </c>
      <c r="B39" s="1028">
        <v>2390848.16405056</v>
      </c>
      <c r="C39" s="1028">
        <v>3120850.28546301</v>
      </c>
      <c r="D39" s="1028">
        <v>3648890.5031889402</v>
      </c>
      <c r="E39" s="1031">
        <v>2800706.7834486398</v>
      </c>
      <c r="F39" s="1028">
        <v>1913645.8012725699</v>
      </c>
      <c r="G39" s="525" t="s">
        <v>2051</v>
      </c>
    </row>
    <row r="40" spans="1:7" s="54" customFormat="1" ht="21.4" customHeight="1">
      <c r="A40" s="533" t="s">
        <v>460</v>
      </c>
      <c r="B40" s="1037">
        <v>2533136.7394417101</v>
      </c>
      <c r="C40" s="1037">
        <v>3529699.51584996</v>
      </c>
      <c r="D40" s="1037">
        <v>3355950.94804439</v>
      </c>
      <c r="E40" s="1038">
        <v>2943003.57690401</v>
      </c>
      <c r="F40" s="1037">
        <v>2061654.06428033</v>
      </c>
      <c r="G40" s="534" t="s">
        <v>899</v>
      </c>
    </row>
    <row r="41" spans="1:7" s="54" customFormat="1" ht="21.4" customHeight="1">
      <c r="A41" s="532" t="s">
        <v>900</v>
      </c>
      <c r="B41" s="1030">
        <v>3899261.0605417099</v>
      </c>
      <c r="C41" s="1030">
        <v>5318608.0776499603</v>
      </c>
      <c r="D41" s="1030">
        <v>5643320.3247443903</v>
      </c>
      <c r="E41" s="1034">
        <v>4570696.7186040096</v>
      </c>
      <c r="F41" s="1030">
        <v>3821919.9671803298</v>
      </c>
      <c r="G41" s="535" t="s">
        <v>901</v>
      </c>
    </row>
    <row r="42" spans="1:7" s="54" customFormat="1" ht="21.4" customHeight="1">
      <c r="A42" s="532" t="s">
        <v>902</v>
      </c>
      <c r="B42" s="1030">
        <v>1366124.3211000001</v>
      </c>
      <c r="C42" s="1030">
        <v>1788908.5618</v>
      </c>
      <c r="D42" s="1030">
        <v>2287369.3766999999</v>
      </c>
      <c r="E42" s="1034">
        <v>1627693.1417</v>
      </c>
      <c r="F42" s="1030">
        <v>1760265.9029000001</v>
      </c>
      <c r="G42" s="535" t="s">
        <v>903</v>
      </c>
    </row>
    <row r="43" spans="1:7" s="54" customFormat="1" ht="21.4" customHeight="1">
      <c r="A43" s="533" t="s">
        <v>222</v>
      </c>
      <c r="B43" s="1037">
        <v>-142288.57539114999</v>
      </c>
      <c r="C43" s="1037">
        <v>-408849.23038695002</v>
      </c>
      <c r="D43" s="1037">
        <v>292939.55514454999</v>
      </c>
      <c r="E43" s="1038">
        <v>-142296.79345537</v>
      </c>
      <c r="F43" s="1037">
        <v>-148008.26300775999</v>
      </c>
      <c r="G43" s="534" t="s">
        <v>904</v>
      </c>
    </row>
    <row r="44" spans="1:7" s="54" customFormat="1" ht="21.4" customHeight="1">
      <c r="A44" s="532" t="s">
        <v>900</v>
      </c>
      <c r="B44" s="1030">
        <v>65965.372600000002</v>
      </c>
      <c r="C44" s="1030">
        <v>251872.158284</v>
      </c>
      <c r="D44" s="1030">
        <v>1447223.4650981601</v>
      </c>
      <c r="E44" s="1034">
        <v>55523.53</v>
      </c>
      <c r="F44" s="1030">
        <v>1379445.6886499999</v>
      </c>
      <c r="G44" s="535" t="s">
        <v>901</v>
      </c>
    </row>
    <row r="45" spans="1:7" s="54" customFormat="1" ht="21.4" customHeight="1">
      <c r="A45" s="536" t="s">
        <v>902</v>
      </c>
      <c r="B45" s="1039">
        <v>208253.94799114999</v>
      </c>
      <c r="C45" s="1039">
        <v>660721.38867094996</v>
      </c>
      <c r="D45" s="1039">
        <v>1154283.90995361</v>
      </c>
      <c r="E45" s="1040">
        <v>197820.32345537</v>
      </c>
      <c r="F45" s="1039">
        <v>1527453.95165776</v>
      </c>
      <c r="G45" s="537" t="s">
        <v>903</v>
      </c>
    </row>
    <row r="46" spans="1:7" s="54" customFormat="1" ht="12"/>
    <row r="47" spans="1:7" s="54" customFormat="1" ht="35.1" customHeight="1">
      <c r="A47" s="327"/>
      <c r="B47" s="327"/>
      <c r="C47" s="327"/>
      <c r="D47" s="327"/>
      <c r="E47" s="327"/>
      <c r="F47" s="327"/>
      <c r="G47" s="327"/>
    </row>
    <row r="48" spans="1:7" s="54" customFormat="1" ht="59.65" customHeight="1"/>
  </sheetData>
  <sheetProtection formatCells="0" formatColumns="0" formatRows="0" insertColumns="0" insertRows="0" insertHyperlinks="0" deleteColumns="0" deleteRows="0" autoFilter="0"/>
  <mergeCells count="12">
    <mergeCell ref="F5:F6"/>
    <mergeCell ref="G5:G6"/>
    <mergeCell ref="A1:D1"/>
    <mergeCell ref="E1:G1"/>
    <mergeCell ref="A2:D2"/>
    <mergeCell ref="E2:G2"/>
    <mergeCell ref="A3:D4"/>
    <mergeCell ref="E3:G4"/>
    <mergeCell ref="A5:A6"/>
    <mergeCell ref="B5:B6"/>
    <mergeCell ref="C5:C6"/>
    <mergeCell ref="D5:E5"/>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C000"/>
  </sheetPr>
  <dimension ref="B1:H201"/>
  <sheetViews>
    <sheetView showGridLines="0" view="pageBreakPreview" zoomScaleNormal="100" zoomScaleSheetLayoutView="100" workbookViewId="0">
      <selection activeCell="G15" sqref="G15"/>
    </sheetView>
  </sheetViews>
  <sheetFormatPr defaultRowHeight="12.75"/>
  <cols>
    <col min="1" max="1" width="0.5703125" style="301" customWidth="1"/>
    <col min="2" max="5" width="4.7109375" style="301" customWidth="1"/>
    <col min="6" max="6" width="69.28515625" style="301" customWidth="1"/>
    <col min="7" max="7" width="12.85546875" style="301" customWidth="1"/>
    <col min="8" max="8" width="69.28515625" style="301" customWidth="1"/>
    <col min="9" max="9" width="5.85546875" style="301" customWidth="1"/>
    <col min="10" max="16384" width="9.140625" style="301"/>
  </cols>
  <sheetData>
    <row r="1" spans="2:8" s="290" customFormat="1" ht="4.3499999999999996" customHeight="1"/>
    <row r="2" spans="2:8" s="290" customFormat="1" ht="15.4" customHeight="1">
      <c r="B2" s="421" t="s">
        <v>1092</v>
      </c>
      <c r="C2" s="395"/>
      <c r="D2" s="395"/>
      <c r="E2" s="395"/>
      <c r="F2" s="395"/>
      <c r="G2" s="395"/>
      <c r="H2" s="422" t="s">
        <v>388</v>
      </c>
    </row>
    <row r="3" spans="2:8" s="290" customFormat="1" ht="33" customHeight="1">
      <c r="B3" s="395"/>
      <c r="C3" s="395"/>
      <c r="D3" s="395"/>
      <c r="E3" s="395"/>
      <c r="F3" s="423" t="s">
        <v>1641</v>
      </c>
      <c r="G3" s="395"/>
      <c r="H3" s="395"/>
    </row>
    <row r="4" spans="2:8" s="290" customFormat="1" ht="19.149999999999999" customHeight="1">
      <c r="B4" s="1281" t="s">
        <v>124</v>
      </c>
      <c r="C4" s="1281"/>
      <c r="D4" s="1281"/>
      <c r="E4" s="395"/>
      <c r="F4" s="395"/>
      <c r="G4" s="395"/>
      <c r="H4" s="424" t="s">
        <v>360</v>
      </c>
    </row>
    <row r="5" spans="2:8" s="290" customFormat="1" ht="79.5" customHeight="1">
      <c r="B5" s="611" t="s">
        <v>1080</v>
      </c>
      <c r="C5" s="611" t="s">
        <v>1081</v>
      </c>
      <c r="D5" s="611" t="s">
        <v>1082</v>
      </c>
      <c r="E5" s="611" t="s">
        <v>1083</v>
      </c>
      <c r="F5" s="612" t="s">
        <v>377</v>
      </c>
      <c r="G5" s="613" t="s">
        <v>3308</v>
      </c>
      <c r="H5" s="614" t="s">
        <v>37</v>
      </c>
    </row>
    <row r="6" spans="2:8" s="334" customFormat="1" ht="14.25" customHeight="1">
      <c r="B6" s="615" t="s">
        <v>502</v>
      </c>
      <c r="C6" s="615" t="s">
        <v>185</v>
      </c>
      <c r="D6" s="615" t="s">
        <v>268</v>
      </c>
      <c r="E6" s="615" t="s">
        <v>454</v>
      </c>
      <c r="F6" s="616" t="s">
        <v>664</v>
      </c>
      <c r="G6" s="615" t="s">
        <v>481</v>
      </c>
      <c r="H6" s="615" t="s">
        <v>665</v>
      </c>
    </row>
    <row r="7" spans="2:8" s="290" customFormat="1" ht="12">
      <c r="B7" s="617"/>
      <c r="C7" s="617"/>
      <c r="D7" s="617"/>
      <c r="E7" s="617"/>
      <c r="F7" s="618" t="s">
        <v>1602</v>
      </c>
      <c r="G7" s="1056">
        <v>11692015.548070099</v>
      </c>
      <c r="H7" s="619" t="s">
        <v>1601</v>
      </c>
    </row>
    <row r="8" spans="2:8" s="290" customFormat="1" ht="12">
      <c r="B8" s="617"/>
      <c r="C8" s="617"/>
      <c r="D8" s="617"/>
      <c r="E8" s="617"/>
      <c r="F8" s="620" t="s">
        <v>74</v>
      </c>
      <c r="G8" s="1057"/>
      <c r="H8" s="621" t="s">
        <v>297</v>
      </c>
    </row>
    <row r="9" spans="2:8" s="290" customFormat="1" ht="12">
      <c r="B9" s="622"/>
      <c r="C9" s="622"/>
      <c r="D9" s="622"/>
      <c r="E9" s="622"/>
      <c r="F9" s="618" t="s">
        <v>540</v>
      </c>
      <c r="G9" s="1056">
        <v>11543426.837133</v>
      </c>
      <c r="H9" s="619" t="s">
        <v>527</v>
      </c>
    </row>
    <row r="10" spans="2:8" s="290" customFormat="1" ht="12">
      <c r="B10" s="623" t="s">
        <v>502</v>
      </c>
      <c r="C10" s="624"/>
      <c r="D10" s="624"/>
      <c r="E10" s="624"/>
      <c r="F10" s="618" t="s">
        <v>191</v>
      </c>
      <c r="G10" s="1056">
        <v>7239542.6877675997</v>
      </c>
      <c r="H10" s="619" t="s">
        <v>449</v>
      </c>
    </row>
    <row r="11" spans="2:8" s="290" customFormat="1" ht="12">
      <c r="B11" s="617"/>
      <c r="C11" s="623" t="s">
        <v>1084</v>
      </c>
      <c r="D11" s="624"/>
      <c r="E11" s="624"/>
      <c r="F11" s="625" t="s">
        <v>666</v>
      </c>
      <c r="G11" s="1056">
        <v>2237617.74055262</v>
      </c>
      <c r="H11" s="626" t="s">
        <v>253</v>
      </c>
    </row>
    <row r="12" spans="2:8" s="290" customFormat="1" ht="12">
      <c r="B12" s="617"/>
      <c r="C12" s="617"/>
      <c r="D12" s="627" t="s">
        <v>502</v>
      </c>
      <c r="E12" s="624"/>
      <c r="F12" s="628" t="s">
        <v>667</v>
      </c>
      <c r="G12" s="1058">
        <v>2237617.74055262</v>
      </c>
      <c r="H12" s="629" t="s">
        <v>254</v>
      </c>
    </row>
    <row r="13" spans="2:8" s="290" customFormat="1" ht="24">
      <c r="B13" s="630" t="s">
        <v>502</v>
      </c>
      <c r="C13" s="630" t="s">
        <v>1084</v>
      </c>
      <c r="D13" s="630" t="s">
        <v>502</v>
      </c>
      <c r="E13" s="631" t="s">
        <v>1085</v>
      </c>
      <c r="F13" s="632" t="s">
        <v>1555</v>
      </c>
      <c r="G13" s="1059">
        <v>2237617.74055262</v>
      </c>
      <c r="H13" s="633" t="s">
        <v>1556</v>
      </c>
    </row>
    <row r="14" spans="2:8" s="290" customFormat="1" ht="12">
      <c r="B14" s="617"/>
      <c r="C14" s="623" t="s">
        <v>672</v>
      </c>
      <c r="D14" s="624"/>
      <c r="E14" s="624"/>
      <c r="F14" s="625" t="s">
        <v>684</v>
      </c>
      <c r="G14" s="1056">
        <v>3751789.6857793899</v>
      </c>
      <c r="H14" s="626" t="s">
        <v>335</v>
      </c>
    </row>
    <row r="15" spans="2:8" s="290" customFormat="1" ht="12">
      <c r="B15" s="617"/>
      <c r="C15" s="617"/>
      <c r="D15" s="627" t="s">
        <v>502</v>
      </c>
      <c r="E15" s="624"/>
      <c r="F15" s="628" t="s">
        <v>685</v>
      </c>
      <c r="G15" s="1058">
        <v>3067591.1339946701</v>
      </c>
      <c r="H15" s="629" t="s">
        <v>1249</v>
      </c>
    </row>
    <row r="16" spans="2:8" s="290" customFormat="1" ht="24">
      <c r="B16" s="634"/>
      <c r="C16" s="630" t="s">
        <v>672</v>
      </c>
      <c r="D16" s="630" t="s">
        <v>502</v>
      </c>
      <c r="E16" s="631" t="s">
        <v>1084</v>
      </c>
      <c r="F16" s="632" t="s">
        <v>1125</v>
      </c>
      <c r="G16" s="1059">
        <v>1104662.49213845</v>
      </c>
      <c r="H16" s="633" t="s">
        <v>13</v>
      </c>
    </row>
    <row r="17" spans="2:8" s="290" customFormat="1" ht="36">
      <c r="B17" s="634"/>
      <c r="C17" s="634"/>
      <c r="D17" s="634"/>
      <c r="E17" s="631" t="s">
        <v>1247</v>
      </c>
      <c r="F17" s="632" t="s">
        <v>1250</v>
      </c>
      <c r="G17" s="1059">
        <v>1107698.12390353</v>
      </c>
      <c r="H17" s="633" t="s">
        <v>1251</v>
      </c>
    </row>
    <row r="18" spans="2:8" s="290" customFormat="1" ht="12">
      <c r="B18" s="634"/>
      <c r="C18" s="634"/>
      <c r="D18" s="634"/>
      <c r="E18" s="631" t="s">
        <v>668</v>
      </c>
      <c r="F18" s="632" t="s">
        <v>686</v>
      </c>
      <c r="G18" s="1059">
        <v>122175.13616392</v>
      </c>
      <c r="H18" s="633" t="s">
        <v>207</v>
      </c>
    </row>
    <row r="19" spans="2:8" s="290" customFormat="1" ht="36">
      <c r="B19" s="634"/>
      <c r="C19" s="634"/>
      <c r="D19" s="634"/>
      <c r="E19" s="631" t="s">
        <v>1087</v>
      </c>
      <c r="F19" s="632" t="s">
        <v>1252</v>
      </c>
      <c r="G19" s="1059">
        <v>4503.0996969400003</v>
      </c>
      <c r="H19" s="633" t="s">
        <v>957</v>
      </c>
    </row>
    <row r="20" spans="2:8" s="290" customFormat="1" ht="24">
      <c r="B20" s="634"/>
      <c r="C20" s="634"/>
      <c r="D20" s="634"/>
      <c r="E20" s="631" t="s">
        <v>1253</v>
      </c>
      <c r="F20" s="632" t="s">
        <v>3197</v>
      </c>
      <c r="G20" s="1059">
        <v>697884.35201715003</v>
      </c>
      <c r="H20" s="633" t="s">
        <v>3198</v>
      </c>
    </row>
    <row r="21" spans="2:8" s="290" customFormat="1" ht="24">
      <c r="B21" s="634"/>
      <c r="C21" s="634"/>
      <c r="D21" s="634"/>
      <c r="E21" s="631" t="s">
        <v>1270</v>
      </c>
      <c r="F21" s="632" t="s">
        <v>1966</v>
      </c>
      <c r="G21" s="1059">
        <v>30667.93007468</v>
      </c>
      <c r="H21" s="633" t="s">
        <v>1967</v>
      </c>
    </row>
    <row r="22" spans="2:8" s="290" customFormat="1" ht="12">
      <c r="B22" s="617"/>
      <c r="C22" s="617"/>
      <c r="D22" s="627" t="s">
        <v>185</v>
      </c>
      <c r="E22" s="624"/>
      <c r="F22" s="628" t="s">
        <v>491</v>
      </c>
      <c r="G22" s="1058">
        <v>68224.960916840006</v>
      </c>
      <c r="H22" s="629" t="s">
        <v>65</v>
      </c>
    </row>
    <row r="23" spans="2:8" s="290" customFormat="1" ht="24">
      <c r="B23" s="634"/>
      <c r="C23" s="634"/>
      <c r="D23" s="630" t="s">
        <v>185</v>
      </c>
      <c r="E23" s="631" t="s">
        <v>1257</v>
      </c>
      <c r="F23" s="632" t="s">
        <v>3199</v>
      </c>
      <c r="G23" s="1059">
        <v>7013.0454579400002</v>
      </c>
      <c r="H23" s="633" t="s">
        <v>3200</v>
      </c>
    </row>
    <row r="24" spans="2:8" s="290" customFormat="1" ht="36">
      <c r="B24" s="634"/>
      <c r="C24" s="634"/>
      <c r="D24" s="634"/>
      <c r="E24" s="631" t="s">
        <v>1258</v>
      </c>
      <c r="F24" s="632" t="s">
        <v>3201</v>
      </c>
      <c r="G24" s="1059">
        <v>9691.7061731199992</v>
      </c>
      <c r="H24" s="633" t="s">
        <v>3202</v>
      </c>
    </row>
    <row r="25" spans="2:8" s="290" customFormat="1" ht="24">
      <c r="B25" s="634"/>
      <c r="C25" s="634"/>
      <c r="D25" s="634"/>
      <c r="E25" s="631" t="s">
        <v>1259</v>
      </c>
      <c r="F25" s="632" t="s">
        <v>3203</v>
      </c>
      <c r="G25" s="1059">
        <v>10.882800359999999</v>
      </c>
      <c r="H25" s="633" t="s">
        <v>3204</v>
      </c>
    </row>
    <row r="26" spans="2:8" s="290" customFormat="1" ht="36">
      <c r="B26" s="634"/>
      <c r="C26" s="634"/>
      <c r="D26" s="634"/>
      <c r="E26" s="631" t="s">
        <v>1260</v>
      </c>
      <c r="F26" s="632" t="s">
        <v>3205</v>
      </c>
      <c r="G26" s="1059">
        <v>10633.957630880001</v>
      </c>
      <c r="H26" s="633" t="s">
        <v>3206</v>
      </c>
    </row>
    <row r="27" spans="2:8" s="290" customFormat="1" ht="36">
      <c r="B27" s="634"/>
      <c r="C27" s="634"/>
      <c r="D27" s="634"/>
      <c r="E27" s="631" t="s">
        <v>1261</v>
      </c>
      <c r="F27" s="632" t="s">
        <v>3207</v>
      </c>
      <c r="G27" s="1059">
        <v>9132.9915769199997</v>
      </c>
      <c r="H27" s="633" t="s">
        <v>3208</v>
      </c>
    </row>
    <row r="28" spans="2:8" s="290" customFormat="1" ht="24">
      <c r="B28" s="634"/>
      <c r="C28" s="634"/>
      <c r="D28" s="634"/>
      <c r="E28" s="631" t="s">
        <v>1262</v>
      </c>
      <c r="F28" s="632" t="s">
        <v>3209</v>
      </c>
      <c r="G28" s="1059">
        <v>29093.107950149999</v>
      </c>
      <c r="H28" s="633" t="s">
        <v>3210</v>
      </c>
    </row>
    <row r="29" spans="2:8" s="290" customFormat="1" ht="36">
      <c r="B29" s="634"/>
      <c r="C29" s="634"/>
      <c r="D29" s="634"/>
      <c r="E29" s="631" t="s">
        <v>1263</v>
      </c>
      <c r="F29" s="632" t="s">
        <v>3211</v>
      </c>
      <c r="G29" s="1059">
        <v>2577.8348882099999</v>
      </c>
      <c r="H29" s="633" t="s">
        <v>3212</v>
      </c>
    </row>
    <row r="30" spans="2:8" s="290" customFormat="1" ht="36">
      <c r="B30" s="634"/>
      <c r="C30" s="634"/>
      <c r="D30" s="634"/>
      <c r="E30" s="631" t="s">
        <v>2077</v>
      </c>
      <c r="F30" s="632" t="s">
        <v>3213</v>
      </c>
      <c r="G30" s="1059">
        <v>71.434439260000005</v>
      </c>
      <c r="H30" s="633" t="s">
        <v>3214</v>
      </c>
    </row>
    <row r="31" spans="2:8" s="290" customFormat="1" ht="12">
      <c r="B31" s="617"/>
      <c r="C31" s="617"/>
      <c r="D31" s="627" t="s">
        <v>268</v>
      </c>
      <c r="E31" s="624"/>
      <c r="F31" s="628" t="s">
        <v>687</v>
      </c>
      <c r="G31" s="1058">
        <v>596259.49277451995</v>
      </c>
      <c r="H31" s="629" t="s">
        <v>57</v>
      </c>
    </row>
    <row r="32" spans="2:8" s="290" customFormat="1" ht="24">
      <c r="B32" s="634"/>
      <c r="C32" s="634"/>
      <c r="D32" s="630" t="s">
        <v>268</v>
      </c>
      <c r="E32" s="631" t="s">
        <v>1084</v>
      </c>
      <c r="F32" s="632" t="s">
        <v>3309</v>
      </c>
      <c r="G32" s="1059">
        <v>7793.3646886699999</v>
      </c>
      <c r="H32" s="633" t="s">
        <v>1265</v>
      </c>
    </row>
    <row r="33" spans="2:8" s="290" customFormat="1" ht="12">
      <c r="B33" s="634"/>
      <c r="C33" s="634"/>
      <c r="D33" s="634"/>
      <c r="E33" s="631" t="s">
        <v>1247</v>
      </c>
      <c r="F33" s="632" t="s">
        <v>3145</v>
      </c>
      <c r="G33" s="1059">
        <v>155.323984</v>
      </c>
      <c r="H33" s="633" t="s">
        <v>3146</v>
      </c>
    </row>
    <row r="34" spans="2:8" s="290" customFormat="1" ht="12">
      <c r="B34" s="634"/>
      <c r="C34" s="634"/>
      <c r="D34" s="634"/>
      <c r="E34" s="631" t="s">
        <v>672</v>
      </c>
      <c r="F34" s="632" t="s">
        <v>688</v>
      </c>
      <c r="G34" s="1059">
        <v>19546.681479309998</v>
      </c>
      <c r="H34" s="633" t="s">
        <v>1266</v>
      </c>
    </row>
    <row r="35" spans="2:8" s="290" customFormat="1" ht="24">
      <c r="B35" s="634"/>
      <c r="C35" s="634"/>
      <c r="D35" s="634"/>
      <c r="E35" s="631" t="s">
        <v>679</v>
      </c>
      <c r="F35" s="632" t="s">
        <v>689</v>
      </c>
      <c r="G35" s="1059">
        <v>536314.47055782005</v>
      </c>
      <c r="H35" s="633" t="s">
        <v>79</v>
      </c>
    </row>
    <row r="36" spans="2:8" s="290" customFormat="1" ht="24">
      <c r="B36" s="634"/>
      <c r="C36" s="634"/>
      <c r="D36" s="634"/>
      <c r="E36" s="631" t="s">
        <v>1267</v>
      </c>
      <c r="F36" s="632" t="s">
        <v>2078</v>
      </c>
      <c r="G36" s="1059">
        <v>1792.9649157399999</v>
      </c>
      <c r="H36" s="633" t="s">
        <v>2079</v>
      </c>
    </row>
    <row r="37" spans="2:8" s="290" customFormat="1" ht="12">
      <c r="B37" s="634"/>
      <c r="C37" s="634"/>
      <c r="D37" s="634"/>
      <c r="E37" s="631" t="s">
        <v>1268</v>
      </c>
      <c r="F37" s="632" t="s">
        <v>227</v>
      </c>
      <c r="G37" s="1059">
        <v>27556.74347714</v>
      </c>
      <c r="H37" s="633" t="s">
        <v>375</v>
      </c>
    </row>
    <row r="38" spans="2:8" s="290" customFormat="1" ht="36">
      <c r="B38" s="634"/>
      <c r="C38" s="634"/>
      <c r="D38" s="634"/>
      <c r="E38" s="631" t="s">
        <v>1089</v>
      </c>
      <c r="F38" s="632" t="s">
        <v>3217</v>
      </c>
      <c r="G38" s="1059">
        <v>1.176E-2</v>
      </c>
      <c r="H38" s="633" t="s">
        <v>3218</v>
      </c>
    </row>
    <row r="39" spans="2:8" s="290" customFormat="1" ht="24">
      <c r="B39" s="634"/>
      <c r="C39" s="634"/>
      <c r="D39" s="634"/>
      <c r="E39" s="631" t="s">
        <v>1086</v>
      </c>
      <c r="F39" s="632" t="s">
        <v>691</v>
      </c>
      <c r="G39" s="1059">
        <v>6.7306856799999997</v>
      </c>
      <c r="H39" s="633" t="s">
        <v>390</v>
      </c>
    </row>
    <row r="40" spans="2:8" s="290" customFormat="1" ht="12">
      <c r="B40" s="634"/>
      <c r="C40" s="634"/>
      <c r="D40" s="634"/>
      <c r="E40" s="631" t="s">
        <v>1285</v>
      </c>
      <c r="F40" s="632" t="s">
        <v>1934</v>
      </c>
      <c r="G40" s="1059">
        <v>3093.2012261599998</v>
      </c>
      <c r="H40" s="633" t="s">
        <v>1935</v>
      </c>
    </row>
    <row r="41" spans="2:8" s="290" customFormat="1" ht="12">
      <c r="B41" s="617"/>
      <c r="C41" s="617"/>
      <c r="D41" s="627" t="s">
        <v>454</v>
      </c>
      <c r="E41" s="624"/>
      <c r="F41" s="628" t="s">
        <v>693</v>
      </c>
      <c r="G41" s="1058">
        <v>10799.64172761</v>
      </c>
      <c r="H41" s="629" t="s">
        <v>230</v>
      </c>
    </row>
    <row r="42" spans="2:8" s="290" customFormat="1" ht="12">
      <c r="B42" s="634"/>
      <c r="C42" s="634"/>
      <c r="D42" s="630" t="s">
        <v>454</v>
      </c>
      <c r="E42" s="631" t="s">
        <v>679</v>
      </c>
      <c r="F42" s="632" t="s">
        <v>3312</v>
      </c>
      <c r="G42" s="1059">
        <v>10631.72212699</v>
      </c>
      <c r="H42" s="633" t="s">
        <v>632</v>
      </c>
    </row>
    <row r="43" spans="2:8" s="290" customFormat="1" ht="24">
      <c r="B43" s="634"/>
      <c r="C43" s="634"/>
      <c r="D43" s="634"/>
      <c r="E43" s="631" t="s">
        <v>1086</v>
      </c>
      <c r="F43" s="632" t="s">
        <v>3313</v>
      </c>
      <c r="G43" s="1059">
        <v>2.0249799999999998</v>
      </c>
      <c r="H43" s="633" t="s">
        <v>224</v>
      </c>
    </row>
    <row r="44" spans="2:8" s="290" customFormat="1" ht="48">
      <c r="B44" s="634"/>
      <c r="C44" s="634"/>
      <c r="D44" s="634"/>
      <c r="E44" s="631" t="s">
        <v>1271</v>
      </c>
      <c r="F44" s="632" t="s">
        <v>1445</v>
      </c>
      <c r="G44" s="1059">
        <v>4.5993202599999998</v>
      </c>
      <c r="H44" s="633" t="s">
        <v>1446</v>
      </c>
    </row>
    <row r="45" spans="2:8" s="290" customFormat="1" ht="12">
      <c r="B45" s="634"/>
      <c r="C45" s="634"/>
      <c r="D45" s="634"/>
      <c r="E45" s="631" t="s">
        <v>1277</v>
      </c>
      <c r="F45" s="632" t="s">
        <v>1278</v>
      </c>
      <c r="G45" s="1059">
        <v>60.693004360000003</v>
      </c>
      <c r="H45" s="633" t="s">
        <v>960</v>
      </c>
    </row>
    <row r="46" spans="2:8" s="290" customFormat="1" ht="24">
      <c r="B46" s="634"/>
      <c r="C46" s="634"/>
      <c r="D46" s="634"/>
      <c r="E46" s="631" t="s">
        <v>3078</v>
      </c>
      <c r="F46" s="632" t="s">
        <v>3079</v>
      </c>
      <c r="G46" s="1059">
        <v>0</v>
      </c>
      <c r="H46" s="633" t="s">
        <v>3080</v>
      </c>
    </row>
    <row r="47" spans="2:8" s="290" customFormat="1" ht="24">
      <c r="B47" s="634"/>
      <c r="C47" s="634"/>
      <c r="D47" s="634"/>
      <c r="E47" s="631" t="s">
        <v>1281</v>
      </c>
      <c r="F47" s="632" t="s">
        <v>1938</v>
      </c>
      <c r="G47" s="1059">
        <v>13.293699999999999</v>
      </c>
      <c r="H47" s="633" t="s">
        <v>1939</v>
      </c>
    </row>
    <row r="48" spans="2:8" s="290" customFormat="1" ht="36">
      <c r="B48" s="634"/>
      <c r="C48" s="634"/>
      <c r="D48" s="634"/>
      <c r="E48" s="631" t="s">
        <v>1284</v>
      </c>
      <c r="F48" s="632" t="s">
        <v>1953</v>
      </c>
      <c r="G48" s="1059">
        <v>2.8624960000000002</v>
      </c>
      <c r="H48" s="633" t="s">
        <v>1943</v>
      </c>
    </row>
    <row r="49" spans="2:8" s="290" customFormat="1" ht="36">
      <c r="B49" s="634"/>
      <c r="C49" s="634"/>
      <c r="D49" s="634"/>
      <c r="E49" s="631" t="s">
        <v>3263</v>
      </c>
      <c r="F49" s="632" t="s">
        <v>3315</v>
      </c>
      <c r="G49" s="1059">
        <v>84.446100000000001</v>
      </c>
      <c r="H49" s="633" t="s">
        <v>3264</v>
      </c>
    </row>
    <row r="50" spans="2:8" s="290" customFormat="1" ht="12">
      <c r="B50" s="617"/>
      <c r="C50" s="617"/>
      <c r="D50" s="627" t="s">
        <v>664</v>
      </c>
      <c r="E50" s="624"/>
      <c r="F50" s="628" t="s">
        <v>694</v>
      </c>
      <c r="G50" s="1058">
        <v>8914.4563657500003</v>
      </c>
      <c r="H50" s="629" t="s">
        <v>564</v>
      </c>
    </row>
    <row r="51" spans="2:8" s="290" customFormat="1" ht="12">
      <c r="B51" s="634"/>
      <c r="C51" s="634"/>
      <c r="D51" s="630" t="s">
        <v>664</v>
      </c>
      <c r="E51" s="631" t="s">
        <v>1084</v>
      </c>
      <c r="F51" s="632" t="s">
        <v>694</v>
      </c>
      <c r="G51" s="1059">
        <v>8914.4563657500003</v>
      </c>
      <c r="H51" s="633" t="s">
        <v>564</v>
      </c>
    </row>
    <row r="52" spans="2:8" s="290" customFormat="1" ht="12">
      <c r="B52" s="617"/>
      <c r="C52" s="623" t="s">
        <v>679</v>
      </c>
      <c r="D52" s="624"/>
      <c r="E52" s="624"/>
      <c r="F52" s="625" t="s">
        <v>695</v>
      </c>
      <c r="G52" s="1056">
        <v>1245535.11813844</v>
      </c>
      <c r="H52" s="626" t="s">
        <v>321</v>
      </c>
    </row>
    <row r="53" spans="2:8" s="290" customFormat="1" ht="12">
      <c r="B53" s="617"/>
      <c r="C53" s="617"/>
      <c r="D53" s="627" t="s">
        <v>502</v>
      </c>
      <c r="E53" s="624"/>
      <c r="F53" s="628" t="s">
        <v>696</v>
      </c>
      <c r="G53" s="1058">
        <v>1199236.9343516601</v>
      </c>
      <c r="H53" s="629" t="s">
        <v>560</v>
      </c>
    </row>
    <row r="54" spans="2:8" s="290" customFormat="1" ht="24">
      <c r="B54" s="634"/>
      <c r="C54" s="630" t="s">
        <v>679</v>
      </c>
      <c r="D54" s="630" t="s">
        <v>502</v>
      </c>
      <c r="E54" s="631" t="s">
        <v>1084</v>
      </c>
      <c r="F54" s="632" t="s">
        <v>939</v>
      </c>
      <c r="G54" s="1059">
        <v>33103.858741340002</v>
      </c>
      <c r="H54" s="633" t="s">
        <v>940</v>
      </c>
    </row>
    <row r="55" spans="2:8" s="290" customFormat="1" ht="12">
      <c r="B55" s="634"/>
      <c r="C55" s="634"/>
      <c r="D55" s="634"/>
      <c r="E55" s="631" t="s">
        <v>1247</v>
      </c>
      <c r="F55" s="632" t="s">
        <v>697</v>
      </c>
      <c r="G55" s="1059">
        <v>6872.64901689</v>
      </c>
      <c r="H55" s="633" t="s">
        <v>499</v>
      </c>
    </row>
    <row r="56" spans="2:8" s="290" customFormat="1" ht="24">
      <c r="B56" s="634"/>
      <c r="C56" s="634"/>
      <c r="D56" s="634"/>
      <c r="E56" s="631" t="s">
        <v>668</v>
      </c>
      <c r="F56" s="632" t="s">
        <v>698</v>
      </c>
      <c r="G56" s="1059">
        <v>2207.9503890999999</v>
      </c>
      <c r="H56" s="633" t="s">
        <v>606</v>
      </c>
    </row>
    <row r="57" spans="2:8" s="290" customFormat="1" ht="12">
      <c r="B57" s="634"/>
      <c r="C57" s="634"/>
      <c r="D57" s="634"/>
      <c r="E57" s="631" t="s">
        <v>672</v>
      </c>
      <c r="F57" s="632" t="s">
        <v>699</v>
      </c>
      <c r="G57" s="1059">
        <v>280.77525832999999</v>
      </c>
      <c r="H57" s="633" t="s">
        <v>234</v>
      </c>
    </row>
    <row r="58" spans="2:8" s="290" customFormat="1" ht="12">
      <c r="B58" s="634"/>
      <c r="C58" s="634"/>
      <c r="D58" s="634"/>
      <c r="E58" s="631" t="s">
        <v>679</v>
      </c>
      <c r="F58" s="632" t="s">
        <v>700</v>
      </c>
      <c r="G58" s="1059">
        <v>227010.88475781001</v>
      </c>
      <c r="H58" s="633" t="s">
        <v>128</v>
      </c>
    </row>
    <row r="59" spans="2:8" s="290" customFormat="1" ht="12">
      <c r="B59" s="634"/>
      <c r="C59" s="634"/>
      <c r="D59" s="634"/>
      <c r="E59" s="631" t="s">
        <v>1267</v>
      </c>
      <c r="F59" s="632" t="s">
        <v>701</v>
      </c>
      <c r="G59" s="1059">
        <v>13942.89254836</v>
      </c>
      <c r="H59" s="633" t="s">
        <v>129</v>
      </c>
    </row>
    <row r="60" spans="2:8" s="290" customFormat="1" ht="12">
      <c r="B60" s="634"/>
      <c r="C60" s="634"/>
      <c r="D60" s="634"/>
      <c r="E60" s="631" t="s">
        <v>1085</v>
      </c>
      <c r="F60" s="632" t="s">
        <v>702</v>
      </c>
      <c r="G60" s="1059">
        <v>880766.44298001996</v>
      </c>
      <c r="H60" s="633" t="s">
        <v>117</v>
      </c>
    </row>
    <row r="61" spans="2:8" s="290" customFormat="1" ht="12">
      <c r="B61" s="634"/>
      <c r="C61" s="634"/>
      <c r="D61" s="634"/>
      <c r="E61" s="631" t="s">
        <v>1088</v>
      </c>
      <c r="F61" s="632" t="s">
        <v>703</v>
      </c>
      <c r="G61" s="1059">
        <v>16337.423442630001</v>
      </c>
      <c r="H61" s="633" t="s">
        <v>172</v>
      </c>
    </row>
    <row r="62" spans="2:8" s="290" customFormat="1" ht="48">
      <c r="B62" s="634"/>
      <c r="C62" s="634"/>
      <c r="D62" s="634"/>
      <c r="E62" s="631" t="s">
        <v>1089</v>
      </c>
      <c r="F62" s="632" t="s">
        <v>2106</v>
      </c>
      <c r="G62" s="1059">
        <v>2293.4300206500002</v>
      </c>
      <c r="H62" s="633" t="s">
        <v>2088</v>
      </c>
    </row>
    <row r="63" spans="2:8" s="290" customFormat="1" ht="12">
      <c r="B63" s="634"/>
      <c r="C63" s="634"/>
      <c r="D63" s="634"/>
      <c r="E63" s="631" t="s">
        <v>1086</v>
      </c>
      <c r="F63" s="632" t="s">
        <v>941</v>
      </c>
      <c r="G63" s="1059">
        <v>6447.2630040399999</v>
      </c>
      <c r="H63" s="633" t="s">
        <v>942</v>
      </c>
    </row>
    <row r="64" spans="2:8" s="290" customFormat="1" ht="12">
      <c r="B64" s="634"/>
      <c r="C64" s="634"/>
      <c r="D64" s="634"/>
      <c r="E64" s="631" t="s">
        <v>1285</v>
      </c>
      <c r="F64" s="632" t="s">
        <v>991</v>
      </c>
      <c r="G64" s="1059">
        <v>9610.9151858000005</v>
      </c>
      <c r="H64" s="633" t="s">
        <v>992</v>
      </c>
    </row>
    <row r="65" spans="2:8" s="290" customFormat="1" ht="36">
      <c r="B65" s="634"/>
      <c r="C65" s="634"/>
      <c r="D65" s="634"/>
      <c r="E65" s="631" t="s">
        <v>1271</v>
      </c>
      <c r="F65" s="632" t="s">
        <v>3081</v>
      </c>
      <c r="G65" s="1059">
        <v>362.44900668999998</v>
      </c>
      <c r="H65" s="633" t="s">
        <v>3082</v>
      </c>
    </row>
    <row r="66" spans="2:8" s="290" customFormat="1" ht="12">
      <c r="B66" s="617"/>
      <c r="C66" s="617"/>
      <c r="D66" s="627" t="s">
        <v>185</v>
      </c>
      <c r="E66" s="624"/>
      <c r="F66" s="628" t="s">
        <v>704</v>
      </c>
      <c r="G66" s="1058">
        <v>46298.183786779999</v>
      </c>
      <c r="H66" s="629" t="s">
        <v>22</v>
      </c>
    </row>
    <row r="67" spans="2:8" s="290" customFormat="1" ht="24">
      <c r="B67" s="634"/>
      <c r="C67" s="634"/>
      <c r="D67" s="630" t="s">
        <v>185</v>
      </c>
      <c r="E67" s="631" t="s">
        <v>1084</v>
      </c>
      <c r="F67" s="632" t="s">
        <v>1166</v>
      </c>
      <c r="G67" s="1059">
        <v>39217.424416690003</v>
      </c>
      <c r="H67" s="633" t="s">
        <v>1167</v>
      </c>
    </row>
    <row r="68" spans="2:8" s="290" customFormat="1" ht="24">
      <c r="B68" s="634"/>
      <c r="C68" s="634"/>
      <c r="D68" s="634"/>
      <c r="E68" s="631" t="s">
        <v>1247</v>
      </c>
      <c r="F68" s="632" t="s">
        <v>1126</v>
      </c>
      <c r="G68" s="1059">
        <v>788.32311167</v>
      </c>
      <c r="H68" s="633" t="s">
        <v>1127</v>
      </c>
    </row>
    <row r="69" spans="2:8" s="290" customFormat="1" ht="24">
      <c r="B69" s="634"/>
      <c r="C69" s="634"/>
      <c r="D69" s="634"/>
      <c r="E69" s="631" t="s">
        <v>672</v>
      </c>
      <c r="F69" s="632" t="s">
        <v>1128</v>
      </c>
      <c r="G69" s="1059">
        <v>306.08148832000001</v>
      </c>
      <c r="H69" s="633" t="s">
        <v>1129</v>
      </c>
    </row>
    <row r="70" spans="2:8" s="290" customFormat="1" ht="24">
      <c r="B70" s="634"/>
      <c r="C70" s="634"/>
      <c r="D70" s="634"/>
      <c r="E70" s="631" t="s">
        <v>679</v>
      </c>
      <c r="F70" s="632" t="s">
        <v>1130</v>
      </c>
      <c r="G70" s="1059">
        <v>5719.7426019900004</v>
      </c>
      <c r="H70" s="633" t="s">
        <v>1131</v>
      </c>
    </row>
    <row r="71" spans="2:8" s="290" customFormat="1" ht="24">
      <c r="B71" s="634"/>
      <c r="C71" s="634"/>
      <c r="D71" s="634"/>
      <c r="E71" s="631" t="s">
        <v>1286</v>
      </c>
      <c r="F71" s="632" t="s">
        <v>2080</v>
      </c>
      <c r="G71" s="1059">
        <v>0.80729519999999999</v>
      </c>
      <c r="H71" s="633" t="s">
        <v>2081</v>
      </c>
    </row>
    <row r="72" spans="2:8" s="290" customFormat="1" ht="24">
      <c r="B72" s="634"/>
      <c r="C72" s="634"/>
      <c r="D72" s="634"/>
      <c r="E72" s="631" t="s">
        <v>1268</v>
      </c>
      <c r="F72" s="632" t="s">
        <v>932</v>
      </c>
      <c r="G72" s="1059">
        <v>73.728040919999998</v>
      </c>
      <c r="H72" s="633" t="s">
        <v>933</v>
      </c>
    </row>
    <row r="73" spans="2:8" s="290" customFormat="1" ht="24">
      <c r="B73" s="634"/>
      <c r="C73" s="634"/>
      <c r="D73" s="634"/>
      <c r="E73" s="631" t="s">
        <v>1088</v>
      </c>
      <c r="F73" s="632" t="s">
        <v>993</v>
      </c>
      <c r="G73" s="1059">
        <v>192.07683198999999</v>
      </c>
      <c r="H73" s="633" t="s">
        <v>994</v>
      </c>
    </row>
    <row r="74" spans="2:8" s="290" customFormat="1" ht="12">
      <c r="B74" s="617"/>
      <c r="C74" s="623" t="s">
        <v>1267</v>
      </c>
      <c r="D74" s="624"/>
      <c r="E74" s="624"/>
      <c r="F74" s="625" t="s">
        <v>705</v>
      </c>
      <c r="G74" s="1056">
        <v>1696.5370974299999</v>
      </c>
      <c r="H74" s="626" t="s">
        <v>212</v>
      </c>
    </row>
    <row r="75" spans="2:8" s="290" customFormat="1" ht="12">
      <c r="B75" s="617"/>
      <c r="C75" s="617"/>
      <c r="D75" s="627" t="s">
        <v>502</v>
      </c>
      <c r="E75" s="624"/>
      <c r="F75" s="628" t="s">
        <v>705</v>
      </c>
      <c r="G75" s="1058">
        <v>1696.5370974299999</v>
      </c>
      <c r="H75" s="629" t="s">
        <v>212</v>
      </c>
    </row>
    <row r="76" spans="2:8" s="290" customFormat="1" ht="12">
      <c r="B76" s="634"/>
      <c r="C76" s="630" t="s">
        <v>1267</v>
      </c>
      <c r="D76" s="630" t="s">
        <v>502</v>
      </c>
      <c r="E76" s="631" t="s">
        <v>1268</v>
      </c>
      <c r="F76" s="632" t="s">
        <v>919</v>
      </c>
      <c r="G76" s="1059">
        <v>1696.5370974299999</v>
      </c>
      <c r="H76" s="633" t="s">
        <v>920</v>
      </c>
    </row>
    <row r="77" spans="2:8" s="290" customFormat="1" ht="36">
      <c r="B77" s="617"/>
      <c r="C77" s="623" t="s">
        <v>1286</v>
      </c>
      <c r="D77" s="624"/>
      <c r="E77" s="624"/>
      <c r="F77" s="625" t="s">
        <v>1287</v>
      </c>
      <c r="G77" s="1056">
        <v>2903.6061997199999</v>
      </c>
      <c r="H77" s="626" t="s">
        <v>2114</v>
      </c>
    </row>
    <row r="78" spans="2:8" s="290" customFormat="1" ht="12">
      <c r="B78" s="617"/>
      <c r="C78" s="617"/>
      <c r="D78" s="627" t="s">
        <v>502</v>
      </c>
      <c r="E78" s="624"/>
      <c r="F78" s="628" t="s">
        <v>337</v>
      </c>
      <c r="G78" s="1058">
        <v>2903.6061997199999</v>
      </c>
      <c r="H78" s="629" t="s">
        <v>359</v>
      </c>
    </row>
    <row r="79" spans="2:8" s="290" customFormat="1" ht="12">
      <c r="B79" s="634"/>
      <c r="C79" s="630" t="s">
        <v>1286</v>
      </c>
      <c r="D79" s="630" t="s">
        <v>502</v>
      </c>
      <c r="E79" s="631" t="s">
        <v>1084</v>
      </c>
      <c r="F79" s="632" t="s">
        <v>707</v>
      </c>
      <c r="G79" s="1059">
        <v>2252.5553252499999</v>
      </c>
      <c r="H79" s="633" t="s">
        <v>46</v>
      </c>
    </row>
    <row r="80" spans="2:8" s="290" customFormat="1" ht="24">
      <c r="B80" s="634"/>
      <c r="C80" s="634"/>
      <c r="D80" s="634"/>
      <c r="E80" s="631" t="s">
        <v>1276</v>
      </c>
      <c r="F80" s="635" t="s">
        <v>1288</v>
      </c>
      <c r="G80" s="1059">
        <v>651.05087447000005</v>
      </c>
      <c r="H80" s="633" t="s">
        <v>958</v>
      </c>
    </row>
    <row r="81" spans="2:8" s="290" customFormat="1" ht="12">
      <c r="B81" s="623" t="s">
        <v>185</v>
      </c>
      <c r="C81" s="624"/>
      <c r="D81" s="624"/>
      <c r="E81" s="624"/>
      <c r="F81" s="618" t="s">
        <v>661</v>
      </c>
      <c r="G81" s="1056">
        <v>459781.24237802002</v>
      </c>
      <c r="H81" s="619" t="s">
        <v>174</v>
      </c>
    </row>
    <row r="82" spans="2:8" s="290" customFormat="1" ht="12">
      <c r="B82" s="617"/>
      <c r="C82" s="623" t="s">
        <v>1084</v>
      </c>
      <c r="D82" s="624"/>
      <c r="E82" s="624"/>
      <c r="F82" s="625" t="s">
        <v>1290</v>
      </c>
      <c r="G82" s="1056">
        <v>253110.39678479999</v>
      </c>
      <c r="H82" s="626" t="s">
        <v>315</v>
      </c>
    </row>
    <row r="83" spans="2:8" s="290" customFormat="1" ht="12">
      <c r="B83" s="617"/>
      <c r="C83" s="617"/>
      <c r="D83" s="627" t="s">
        <v>502</v>
      </c>
      <c r="E83" s="624"/>
      <c r="F83" s="628" t="s">
        <v>708</v>
      </c>
      <c r="G83" s="1058">
        <v>10866.330598439999</v>
      </c>
      <c r="H83" s="629" t="s">
        <v>477</v>
      </c>
    </row>
    <row r="84" spans="2:8" s="290" customFormat="1" ht="12">
      <c r="B84" s="630" t="s">
        <v>185</v>
      </c>
      <c r="C84" s="630" t="s">
        <v>1084</v>
      </c>
      <c r="D84" s="630" t="s">
        <v>502</v>
      </c>
      <c r="E84" s="631" t="s">
        <v>1084</v>
      </c>
      <c r="F84" s="632" t="s">
        <v>709</v>
      </c>
      <c r="G84" s="1059">
        <v>10866.330598439999</v>
      </c>
      <c r="H84" s="633" t="s">
        <v>104</v>
      </c>
    </row>
    <row r="85" spans="2:8" s="290" customFormat="1" ht="24">
      <c r="B85" s="617"/>
      <c r="C85" s="617"/>
      <c r="D85" s="627" t="s">
        <v>268</v>
      </c>
      <c r="E85" s="624"/>
      <c r="F85" s="628" t="s">
        <v>711</v>
      </c>
      <c r="G85" s="1058">
        <v>162096.98669255999</v>
      </c>
      <c r="H85" s="629" t="s">
        <v>27</v>
      </c>
    </row>
    <row r="86" spans="2:8" s="290" customFormat="1" ht="24">
      <c r="B86" s="634"/>
      <c r="C86" s="634"/>
      <c r="D86" s="630" t="s">
        <v>268</v>
      </c>
      <c r="E86" s="631" t="s">
        <v>1084</v>
      </c>
      <c r="F86" s="632" t="s">
        <v>3316</v>
      </c>
      <c r="G86" s="1059">
        <v>162096.98669255999</v>
      </c>
      <c r="H86" s="633" t="s">
        <v>338</v>
      </c>
    </row>
    <row r="87" spans="2:8" s="290" customFormat="1" ht="24">
      <c r="B87" s="617"/>
      <c r="C87" s="617"/>
      <c r="D87" s="627" t="s">
        <v>454</v>
      </c>
      <c r="E87" s="624"/>
      <c r="F87" s="628" t="s">
        <v>1037</v>
      </c>
      <c r="G87" s="1058">
        <v>711.84948479000002</v>
      </c>
      <c r="H87" s="629" t="s">
        <v>620</v>
      </c>
    </row>
    <row r="88" spans="2:8" s="290" customFormat="1" ht="24">
      <c r="B88" s="634"/>
      <c r="C88" s="634"/>
      <c r="D88" s="630" t="s">
        <v>454</v>
      </c>
      <c r="E88" s="631" t="s">
        <v>1084</v>
      </c>
      <c r="F88" s="632" t="s">
        <v>1008</v>
      </c>
      <c r="G88" s="1059">
        <v>711.84948479000002</v>
      </c>
      <c r="H88" s="633" t="s">
        <v>1009</v>
      </c>
    </row>
    <row r="89" spans="2:8" s="290" customFormat="1" ht="12">
      <c r="B89" s="617"/>
      <c r="C89" s="617"/>
      <c r="D89" s="627" t="s">
        <v>664</v>
      </c>
      <c r="E89" s="624"/>
      <c r="F89" s="628" t="s">
        <v>1038</v>
      </c>
      <c r="G89" s="1058">
        <v>53381.525481470002</v>
      </c>
      <c r="H89" s="629" t="s">
        <v>2115</v>
      </c>
    </row>
    <row r="90" spans="2:8" s="290" customFormat="1" ht="12">
      <c r="B90" s="634"/>
      <c r="C90" s="634"/>
      <c r="D90" s="630" t="s">
        <v>664</v>
      </c>
      <c r="E90" s="631" t="s">
        <v>1084</v>
      </c>
      <c r="F90" s="632" t="s">
        <v>3317</v>
      </c>
      <c r="G90" s="1059">
        <v>2799.1157630799999</v>
      </c>
      <c r="H90" s="633" t="s">
        <v>1291</v>
      </c>
    </row>
    <row r="91" spans="2:8" s="290" customFormat="1" ht="12">
      <c r="B91" s="634"/>
      <c r="C91" s="634"/>
      <c r="D91" s="634"/>
      <c r="E91" s="631" t="s">
        <v>1247</v>
      </c>
      <c r="F91" s="632" t="s">
        <v>1191</v>
      </c>
      <c r="G91" s="1059">
        <v>5297.4170337100004</v>
      </c>
      <c r="H91" s="633" t="s">
        <v>1192</v>
      </c>
    </row>
    <row r="92" spans="2:8" s="290" customFormat="1" ht="12">
      <c r="B92" s="634"/>
      <c r="C92" s="634"/>
      <c r="D92" s="634"/>
      <c r="E92" s="631" t="s">
        <v>1248</v>
      </c>
      <c r="F92" s="632" t="s">
        <v>923</v>
      </c>
      <c r="G92" s="1059">
        <v>45284.992684680001</v>
      </c>
      <c r="H92" s="633" t="s">
        <v>924</v>
      </c>
    </row>
    <row r="93" spans="2:8" s="290" customFormat="1" ht="12">
      <c r="B93" s="617"/>
      <c r="C93" s="617"/>
      <c r="D93" s="627" t="s">
        <v>481</v>
      </c>
      <c r="E93" s="624"/>
      <c r="F93" s="628" t="s">
        <v>715</v>
      </c>
      <c r="G93" s="1058">
        <v>2583.9265593099999</v>
      </c>
      <c r="H93" s="629" t="s">
        <v>343</v>
      </c>
    </row>
    <row r="94" spans="2:8" s="290" customFormat="1" ht="36">
      <c r="B94" s="634"/>
      <c r="C94" s="634"/>
      <c r="D94" s="630" t="s">
        <v>481</v>
      </c>
      <c r="E94" s="631" t="s">
        <v>1084</v>
      </c>
      <c r="F94" s="632" t="s">
        <v>1944</v>
      </c>
      <c r="G94" s="1059">
        <v>2583.9265593099999</v>
      </c>
      <c r="H94" s="633" t="s">
        <v>1945</v>
      </c>
    </row>
    <row r="95" spans="2:8" s="290" customFormat="1" ht="12">
      <c r="B95" s="617"/>
      <c r="C95" s="617"/>
      <c r="D95" s="627" t="s">
        <v>665</v>
      </c>
      <c r="E95" s="624"/>
      <c r="F95" s="628" t="s">
        <v>716</v>
      </c>
      <c r="G95" s="1058">
        <v>893.19560759000001</v>
      </c>
      <c r="H95" s="629" t="s">
        <v>70</v>
      </c>
    </row>
    <row r="96" spans="2:8" s="290" customFormat="1" ht="36">
      <c r="B96" s="634"/>
      <c r="C96" s="634"/>
      <c r="D96" s="630" t="s">
        <v>665</v>
      </c>
      <c r="E96" s="631" t="s">
        <v>1084</v>
      </c>
      <c r="F96" s="632" t="s">
        <v>1202</v>
      </c>
      <c r="G96" s="1059">
        <v>65.372990959999996</v>
      </c>
      <c r="H96" s="633" t="s">
        <v>1447</v>
      </c>
    </row>
    <row r="97" spans="2:8" s="290" customFormat="1" ht="36">
      <c r="B97" s="634"/>
      <c r="C97" s="634"/>
      <c r="D97" s="634"/>
      <c r="E97" s="631" t="s">
        <v>1247</v>
      </c>
      <c r="F97" s="632" t="s">
        <v>1448</v>
      </c>
      <c r="G97" s="1059">
        <v>38.871186590000001</v>
      </c>
      <c r="H97" s="633" t="s">
        <v>1151</v>
      </c>
    </row>
    <row r="98" spans="2:8" s="290" customFormat="1" ht="24">
      <c r="B98" s="634"/>
      <c r="C98" s="634"/>
      <c r="D98" s="634"/>
      <c r="E98" s="631" t="s">
        <v>668</v>
      </c>
      <c r="F98" s="632" t="s">
        <v>1295</v>
      </c>
      <c r="G98" s="1059">
        <v>726.49041133000003</v>
      </c>
      <c r="H98" s="633" t="s">
        <v>1010</v>
      </c>
    </row>
    <row r="99" spans="2:8" s="290" customFormat="1" ht="24">
      <c r="B99" s="634"/>
      <c r="C99" s="634"/>
      <c r="D99" s="634"/>
      <c r="E99" s="631" t="s">
        <v>1085</v>
      </c>
      <c r="F99" s="632" t="s">
        <v>1193</v>
      </c>
      <c r="G99" s="1059">
        <v>49.837597539999997</v>
      </c>
      <c r="H99" s="633" t="s">
        <v>1194</v>
      </c>
    </row>
    <row r="100" spans="2:8" s="290" customFormat="1" ht="24">
      <c r="B100" s="634"/>
      <c r="C100" s="634"/>
      <c r="D100" s="634"/>
      <c r="E100" s="631" t="s">
        <v>1089</v>
      </c>
      <c r="F100" s="632" t="s">
        <v>3225</v>
      </c>
      <c r="G100" s="1059">
        <v>5.0021320000000001E-2</v>
      </c>
      <c r="H100" s="633" t="s">
        <v>3226</v>
      </c>
    </row>
    <row r="101" spans="2:8" s="290" customFormat="1" ht="12">
      <c r="B101" s="634"/>
      <c r="C101" s="634"/>
      <c r="D101" s="634"/>
      <c r="E101" s="631" t="s">
        <v>1087</v>
      </c>
      <c r="F101" s="632" t="s">
        <v>1179</v>
      </c>
      <c r="G101" s="1059">
        <v>12.573399849999999</v>
      </c>
      <c r="H101" s="633" t="s">
        <v>1180</v>
      </c>
    </row>
    <row r="102" spans="2:8" s="290" customFormat="1" ht="12">
      <c r="B102" s="617"/>
      <c r="C102" s="617"/>
      <c r="D102" s="627" t="s">
        <v>407</v>
      </c>
      <c r="E102" s="624"/>
      <c r="F102" s="628" t="s">
        <v>1039</v>
      </c>
      <c r="G102" s="1058">
        <v>22576.582360640001</v>
      </c>
      <c r="H102" s="629" t="s">
        <v>258</v>
      </c>
    </row>
    <row r="103" spans="2:8" s="290" customFormat="1" ht="36">
      <c r="B103" s="634"/>
      <c r="C103" s="634"/>
      <c r="D103" s="630" t="s">
        <v>407</v>
      </c>
      <c r="E103" s="631" t="s">
        <v>1084</v>
      </c>
      <c r="F103" s="632" t="s">
        <v>1098</v>
      </c>
      <c r="G103" s="1059">
        <v>2973.50565684</v>
      </c>
      <c r="H103" s="633" t="s">
        <v>1099</v>
      </c>
    </row>
    <row r="104" spans="2:8" s="290" customFormat="1" ht="12">
      <c r="B104" s="634"/>
      <c r="C104" s="634"/>
      <c r="D104" s="634"/>
      <c r="E104" s="631" t="s">
        <v>1248</v>
      </c>
      <c r="F104" s="632" t="s">
        <v>3083</v>
      </c>
      <c r="G104" s="1059">
        <v>3.88E-4</v>
      </c>
      <c r="H104" s="633" t="s">
        <v>3084</v>
      </c>
    </row>
    <row r="105" spans="2:8" s="290" customFormat="1" ht="12">
      <c r="B105" s="634"/>
      <c r="C105" s="634"/>
      <c r="D105" s="634"/>
      <c r="E105" s="631" t="s">
        <v>672</v>
      </c>
      <c r="F105" s="632" t="s">
        <v>717</v>
      </c>
      <c r="G105" s="1059">
        <v>407.50180029000001</v>
      </c>
      <c r="H105" s="633" t="s">
        <v>259</v>
      </c>
    </row>
    <row r="106" spans="2:8" s="290" customFormat="1" ht="36">
      <c r="B106" s="634"/>
      <c r="C106" s="634"/>
      <c r="D106" s="634"/>
      <c r="E106" s="631" t="s">
        <v>679</v>
      </c>
      <c r="F106" s="632" t="s">
        <v>3241</v>
      </c>
      <c r="G106" s="1059">
        <v>6564.11397605</v>
      </c>
      <c r="H106" s="633" t="s">
        <v>2082</v>
      </c>
    </row>
    <row r="107" spans="2:8" s="290" customFormat="1" ht="12">
      <c r="B107" s="634"/>
      <c r="C107" s="634"/>
      <c r="D107" s="634"/>
      <c r="E107" s="631" t="s">
        <v>1268</v>
      </c>
      <c r="F107" s="632" t="s">
        <v>718</v>
      </c>
      <c r="G107" s="1059">
        <v>21.595513589999999</v>
      </c>
      <c r="H107" s="633" t="s">
        <v>619</v>
      </c>
    </row>
    <row r="108" spans="2:8" s="290" customFormat="1" ht="36">
      <c r="B108" s="634"/>
      <c r="C108" s="634"/>
      <c r="D108" s="634"/>
      <c r="E108" s="631" t="s">
        <v>1088</v>
      </c>
      <c r="F108" s="632" t="s">
        <v>2725</v>
      </c>
      <c r="G108" s="1059">
        <v>12609.86502587</v>
      </c>
      <c r="H108" s="633" t="s">
        <v>2726</v>
      </c>
    </row>
    <row r="109" spans="2:8" s="290" customFormat="1" ht="24">
      <c r="B109" s="617"/>
      <c r="C109" s="623" t="s">
        <v>1247</v>
      </c>
      <c r="D109" s="624"/>
      <c r="E109" s="624"/>
      <c r="F109" s="625" t="s">
        <v>719</v>
      </c>
      <c r="G109" s="1056">
        <v>5421.2183083999998</v>
      </c>
      <c r="H109" s="626" t="s">
        <v>457</v>
      </c>
    </row>
    <row r="110" spans="2:8" s="290" customFormat="1" ht="24">
      <c r="B110" s="617"/>
      <c r="C110" s="617"/>
      <c r="D110" s="627" t="s">
        <v>502</v>
      </c>
      <c r="E110" s="624"/>
      <c r="F110" s="628" t="s">
        <v>719</v>
      </c>
      <c r="G110" s="1058">
        <v>5421.2183083999998</v>
      </c>
      <c r="H110" s="629" t="s">
        <v>457</v>
      </c>
    </row>
    <row r="111" spans="2:8" s="290" customFormat="1" ht="24">
      <c r="B111" s="634"/>
      <c r="C111" s="630" t="s">
        <v>1247</v>
      </c>
      <c r="D111" s="630" t="s">
        <v>502</v>
      </c>
      <c r="E111" s="631" t="s">
        <v>1084</v>
      </c>
      <c r="F111" s="632" t="s">
        <v>720</v>
      </c>
      <c r="G111" s="1059">
        <v>5421.2183083999998</v>
      </c>
      <c r="H111" s="633" t="s">
        <v>122</v>
      </c>
    </row>
    <row r="112" spans="2:8" s="290" customFormat="1" ht="24">
      <c r="B112" s="617"/>
      <c r="C112" s="623" t="s">
        <v>1248</v>
      </c>
      <c r="D112" s="624"/>
      <c r="E112" s="624"/>
      <c r="F112" s="625" t="s">
        <v>1302</v>
      </c>
      <c r="G112" s="1056">
        <v>160.05350786</v>
      </c>
      <c r="H112" s="626" t="s">
        <v>199</v>
      </c>
    </row>
    <row r="113" spans="2:8" s="290" customFormat="1" ht="24">
      <c r="B113" s="617"/>
      <c r="C113" s="617"/>
      <c r="D113" s="627" t="s">
        <v>502</v>
      </c>
      <c r="E113" s="624"/>
      <c r="F113" s="628" t="s">
        <v>1302</v>
      </c>
      <c r="G113" s="1058">
        <v>160.05350786</v>
      </c>
      <c r="H113" s="629" t="s">
        <v>199</v>
      </c>
    </row>
    <row r="114" spans="2:8" s="290" customFormat="1" ht="24">
      <c r="B114" s="634"/>
      <c r="C114" s="630" t="s">
        <v>1248</v>
      </c>
      <c r="D114" s="630" t="s">
        <v>502</v>
      </c>
      <c r="E114" s="631" t="s">
        <v>1084</v>
      </c>
      <c r="F114" s="632" t="s">
        <v>721</v>
      </c>
      <c r="G114" s="1059">
        <v>160.05350786</v>
      </c>
      <c r="H114" s="633" t="s">
        <v>68</v>
      </c>
    </row>
    <row r="115" spans="2:8" s="290" customFormat="1" ht="48">
      <c r="B115" s="617"/>
      <c r="C115" s="623" t="s">
        <v>668</v>
      </c>
      <c r="D115" s="624"/>
      <c r="E115" s="624"/>
      <c r="F115" s="625" t="s">
        <v>1303</v>
      </c>
      <c r="G115" s="1056">
        <v>24279.97573554</v>
      </c>
      <c r="H115" s="626" t="s">
        <v>2116</v>
      </c>
    </row>
    <row r="116" spans="2:8" s="290" customFormat="1" ht="48">
      <c r="B116" s="617"/>
      <c r="C116" s="617"/>
      <c r="D116" s="627" t="s">
        <v>502</v>
      </c>
      <c r="E116" s="624"/>
      <c r="F116" s="636" t="s">
        <v>1304</v>
      </c>
      <c r="G116" s="1058">
        <v>24279.97573554</v>
      </c>
      <c r="H116" s="637" t="s">
        <v>2117</v>
      </c>
    </row>
    <row r="117" spans="2:8" s="290" customFormat="1" ht="12">
      <c r="B117" s="634"/>
      <c r="C117" s="630" t="s">
        <v>668</v>
      </c>
      <c r="D117" s="630" t="s">
        <v>502</v>
      </c>
      <c r="E117" s="631" t="s">
        <v>1248</v>
      </c>
      <c r="F117" s="632" t="s">
        <v>723</v>
      </c>
      <c r="G117" s="1059">
        <v>2175.93465384</v>
      </c>
      <c r="H117" s="633" t="s">
        <v>438</v>
      </c>
    </row>
    <row r="118" spans="2:8" s="290" customFormat="1" ht="36">
      <c r="B118" s="634"/>
      <c r="C118" s="634"/>
      <c r="D118" s="634"/>
      <c r="E118" s="631" t="s">
        <v>1268</v>
      </c>
      <c r="F118" s="632" t="s">
        <v>1449</v>
      </c>
      <c r="G118" s="1059">
        <v>134.49101328</v>
      </c>
      <c r="H118" s="633" t="s">
        <v>1102</v>
      </c>
    </row>
    <row r="119" spans="2:8" s="290" customFormat="1" ht="36">
      <c r="B119" s="634"/>
      <c r="C119" s="634"/>
      <c r="D119" s="634"/>
      <c r="E119" s="631" t="s">
        <v>1086</v>
      </c>
      <c r="F119" s="632" t="s">
        <v>3233</v>
      </c>
      <c r="G119" s="1059">
        <v>3446.8177424700002</v>
      </c>
      <c r="H119" s="633" t="s">
        <v>3234</v>
      </c>
    </row>
    <row r="120" spans="2:8" s="290" customFormat="1" ht="36">
      <c r="B120" s="634"/>
      <c r="C120" s="634"/>
      <c r="D120" s="634"/>
      <c r="E120" s="631" t="s">
        <v>1253</v>
      </c>
      <c r="F120" s="632" t="s">
        <v>3068</v>
      </c>
      <c r="G120" s="1059">
        <v>45.337523279999999</v>
      </c>
      <c r="H120" s="633" t="s">
        <v>3069</v>
      </c>
    </row>
    <row r="121" spans="2:8" s="290" customFormat="1" ht="36">
      <c r="B121" s="634"/>
      <c r="C121" s="634"/>
      <c r="D121" s="634"/>
      <c r="E121" s="631" t="s">
        <v>1285</v>
      </c>
      <c r="F121" s="632" t="s">
        <v>1134</v>
      </c>
      <c r="G121" s="1059">
        <v>109.95423427</v>
      </c>
      <c r="H121" s="633" t="s">
        <v>1135</v>
      </c>
    </row>
    <row r="122" spans="2:8" s="290" customFormat="1" ht="36">
      <c r="B122" s="634"/>
      <c r="C122" s="634"/>
      <c r="D122" s="634"/>
      <c r="E122" s="631" t="s">
        <v>1271</v>
      </c>
      <c r="F122" s="632" t="s">
        <v>1450</v>
      </c>
      <c r="G122" s="1059">
        <v>1116.33639937</v>
      </c>
      <c r="H122" s="633" t="s">
        <v>1451</v>
      </c>
    </row>
    <row r="123" spans="2:8" s="290" customFormat="1" ht="36">
      <c r="B123" s="634"/>
      <c r="C123" s="634"/>
      <c r="D123" s="634"/>
      <c r="E123" s="631" t="s">
        <v>2052</v>
      </c>
      <c r="F123" s="632" t="s">
        <v>2066</v>
      </c>
      <c r="G123" s="1059">
        <v>28.201498000000001</v>
      </c>
      <c r="H123" s="633" t="s">
        <v>2067</v>
      </c>
    </row>
    <row r="124" spans="2:8" s="290" customFormat="1" ht="36">
      <c r="B124" s="634"/>
      <c r="C124" s="634"/>
      <c r="D124" s="634"/>
      <c r="E124" s="631" t="s">
        <v>1346</v>
      </c>
      <c r="F124" s="632" t="s">
        <v>3147</v>
      </c>
      <c r="G124" s="1059">
        <v>3.01152832</v>
      </c>
      <c r="H124" s="633" t="s">
        <v>3148</v>
      </c>
    </row>
    <row r="125" spans="2:8" s="290" customFormat="1" ht="48">
      <c r="B125" s="634"/>
      <c r="C125" s="634"/>
      <c r="D125" s="634"/>
      <c r="E125" s="631" t="s">
        <v>1308</v>
      </c>
      <c r="F125" s="632" t="s">
        <v>1103</v>
      </c>
      <c r="G125" s="1059">
        <v>40.564937280000002</v>
      </c>
      <c r="H125" s="633" t="s">
        <v>1309</v>
      </c>
    </row>
    <row r="126" spans="2:8" s="290" customFormat="1" ht="48">
      <c r="B126" s="634"/>
      <c r="C126" s="634"/>
      <c r="D126" s="634"/>
      <c r="E126" s="631" t="s">
        <v>1276</v>
      </c>
      <c r="F126" s="632" t="s">
        <v>1452</v>
      </c>
      <c r="G126" s="1059">
        <v>616.04981110000006</v>
      </c>
      <c r="H126" s="633" t="s">
        <v>1453</v>
      </c>
    </row>
    <row r="127" spans="2:8" s="290" customFormat="1" ht="48">
      <c r="B127" s="634"/>
      <c r="C127" s="634"/>
      <c r="D127" s="634"/>
      <c r="E127" s="631" t="s">
        <v>1311</v>
      </c>
      <c r="F127" s="632" t="s">
        <v>1454</v>
      </c>
      <c r="G127" s="1059">
        <v>175.70175502000001</v>
      </c>
      <c r="H127" s="633" t="s">
        <v>1455</v>
      </c>
    </row>
    <row r="128" spans="2:8" s="290" customFormat="1" ht="36">
      <c r="B128" s="634"/>
      <c r="C128" s="634"/>
      <c r="D128" s="634"/>
      <c r="E128" s="631" t="s">
        <v>1279</v>
      </c>
      <c r="F128" s="632" t="s">
        <v>1456</v>
      </c>
      <c r="G128" s="1059">
        <v>240.58670103</v>
      </c>
      <c r="H128" s="633" t="s">
        <v>1457</v>
      </c>
    </row>
    <row r="129" spans="2:8" s="290" customFormat="1" ht="48">
      <c r="B129" s="634"/>
      <c r="C129" s="634"/>
      <c r="D129" s="634"/>
      <c r="E129" s="631" t="s">
        <v>1281</v>
      </c>
      <c r="F129" s="632" t="s">
        <v>1632</v>
      </c>
      <c r="G129" s="1059">
        <v>213.86314236999999</v>
      </c>
      <c r="H129" s="633" t="s">
        <v>1633</v>
      </c>
    </row>
    <row r="130" spans="2:8" s="290" customFormat="1" ht="48">
      <c r="B130" s="634"/>
      <c r="C130" s="634"/>
      <c r="D130" s="634"/>
      <c r="E130" s="631" t="s">
        <v>1282</v>
      </c>
      <c r="F130" s="632" t="s">
        <v>1104</v>
      </c>
      <c r="G130" s="1059">
        <v>64.060415000000006</v>
      </c>
      <c r="H130" s="633" t="s">
        <v>1105</v>
      </c>
    </row>
    <row r="131" spans="2:8" s="290" customFormat="1" ht="24">
      <c r="B131" s="634"/>
      <c r="C131" s="634"/>
      <c r="D131" s="634"/>
      <c r="E131" s="631" t="s">
        <v>1315</v>
      </c>
      <c r="F131" s="632" t="s">
        <v>727</v>
      </c>
      <c r="G131" s="1059">
        <v>90.604209499999996</v>
      </c>
      <c r="H131" s="633" t="s">
        <v>522</v>
      </c>
    </row>
    <row r="132" spans="2:8" s="290" customFormat="1" ht="36">
      <c r="B132" s="634"/>
      <c r="C132" s="634"/>
      <c r="D132" s="634"/>
      <c r="E132" s="631" t="s">
        <v>1316</v>
      </c>
      <c r="F132" s="632" t="s">
        <v>2057</v>
      </c>
      <c r="G132" s="1059">
        <v>908.97452896000004</v>
      </c>
      <c r="H132" s="633" t="s">
        <v>2058</v>
      </c>
    </row>
    <row r="133" spans="2:8" s="290" customFormat="1" ht="48">
      <c r="B133" s="634"/>
      <c r="C133" s="634"/>
      <c r="D133" s="634"/>
      <c r="E133" s="631" t="s">
        <v>1317</v>
      </c>
      <c r="F133" s="632" t="s">
        <v>1458</v>
      </c>
      <c r="G133" s="1059">
        <v>248.97471422000001</v>
      </c>
      <c r="H133" s="633" t="s">
        <v>1459</v>
      </c>
    </row>
    <row r="134" spans="2:8" s="290" customFormat="1" ht="48">
      <c r="B134" s="634"/>
      <c r="C134" s="634"/>
      <c r="D134" s="634"/>
      <c r="E134" s="631" t="s">
        <v>1320</v>
      </c>
      <c r="F134" s="632" t="s">
        <v>1460</v>
      </c>
      <c r="G134" s="1059">
        <v>612.56575702999999</v>
      </c>
      <c r="H134" s="633" t="s">
        <v>1461</v>
      </c>
    </row>
    <row r="135" spans="2:8" s="290" customFormat="1" ht="48">
      <c r="B135" s="634"/>
      <c r="C135" s="634"/>
      <c r="D135" s="634"/>
      <c r="E135" s="631" t="s">
        <v>1328</v>
      </c>
      <c r="F135" s="632" t="s">
        <v>1462</v>
      </c>
      <c r="G135" s="1059">
        <v>246.85247333999999</v>
      </c>
      <c r="H135" s="633" t="s">
        <v>1463</v>
      </c>
    </row>
    <row r="136" spans="2:8" s="290" customFormat="1" ht="48">
      <c r="B136" s="634"/>
      <c r="C136" s="634"/>
      <c r="D136" s="634"/>
      <c r="E136" s="631" t="s">
        <v>1329</v>
      </c>
      <c r="F136" s="632" t="s">
        <v>1464</v>
      </c>
      <c r="G136" s="1059">
        <v>129.23171565999999</v>
      </c>
      <c r="H136" s="633" t="s">
        <v>1465</v>
      </c>
    </row>
    <row r="137" spans="2:8" s="290" customFormat="1" ht="48">
      <c r="B137" s="634"/>
      <c r="C137" s="634"/>
      <c r="D137" s="634"/>
      <c r="E137" s="631" t="s">
        <v>1331</v>
      </c>
      <c r="F137" s="632" t="s">
        <v>1466</v>
      </c>
      <c r="G137" s="1059">
        <v>2750.3723586800002</v>
      </c>
      <c r="H137" s="633" t="s">
        <v>1467</v>
      </c>
    </row>
    <row r="138" spans="2:8" s="290" customFormat="1" ht="48">
      <c r="B138" s="634"/>
      <c r="C138" s="634"/>
      <c r="D138" s="634"/>
      <c r="E138" s="631" t="s">
        <v>1333</v>
      </c>
      <c r="F138" s="632" t="s">
        <v>1534</v>
      </c>
      <c r="G138" s="1059">
        <v>31.63561</v>
      </c>
      <c r="H138" s="633" t="s">
        <v>1535</v>
      </c>
    </row>
    <row r="139" spans="2:8" s="290" customFormat="1" ht="36">
      <c r="B139" s="634"/>
      <c r="C139" s="634"/>
      <c r="D139" s="634"/>
      <c r="E139" s="631" t="s">
        <v>1334</v>
      </c>
      <c r="F139" s="632" t="s">
        <v>1012</v>
      </c>
      <c r="G139" s="1059">
        <v>0.30038900000000002</v>
      </c>
      <c r="H139" s="633" t="s">
        <v>1013</v>
      </c>
    </row>
    <row r="140" spans="2:8" s="290" customFormat="1" ht="24">
      <c r="B140" s="634"/>
      <c r="C140" s="634"/>
      <c r="D140" s="634"/>
      <c r="E140" s="631" t="s">
        <v>1335</v>
      </c>
      <c r="F140" s="632" t="s">
        <v>1014</v>
      </c>
      <c r="G140" s="1059">
        <v>2748.4820994500001</v>
      </c>
      <c r="H140" s="633" t="s">
        <v>1015</v>
      </c>
    </row>
    <row r="141" spans="2:8" s="290" customFormat="1" ht="48">
      <c r="B141" s="634"/>
      <c r="C141" s="634"/>
      <c r="D141" s="634"/>
      <c r="E141" s="631" t="s">
        <v>1336</v>
      </c>
      <c r="F141" s="632" t="s">
        <v>1536</v>
      </c>
      <c r="G141" s="1059">
        <v>254.47503842</v>
      </c>
      <c r="H141" s="633" t="s">
        <v>1537</v>
      </c>
    </row>
    <row r="142" spans="2:8" s="290" customFormat="1" ht="48">
      <c r="B142" s="634"/>
      <c r="C142" s="634"/>
      <c r="D142" s="634"/>
      <c r="E142" s="631" t="s">
        <v>1545</v>
      </c>
      <c r="F142" s="632" t="s">
        <v>1549</v>
      </c>
      <c r="G142" s="1059">
        <v>118.72654288</v>
      </c>
      <c r="H142" s="633" t="s">
        <v>1550</v>
      </c>
    </row>
    <row r="143" spans="2:8" s="290" customFormat="1" ht="48">
      <c r="B143" s="634"/>
      <c r="C143" s="634"/>
      <c r="D143" s="634"/>
      <c r="E143" s="631" t="s">
        <v>1531</v>
      </c>
      <c r="F143" s="632" t="s">
        <v>2701</v>
      </c>
      <c r="G143" s="1059">
        <v>2171.6422389099998</v>
      </c>
      <c r="H143" s="633" t="s">
        <v>2702</v>
      </c>
    </row>
    <row r="144" spans="2:8" s="290" customFormat="1" ht="36">
      <c r="B144" s="634"/>
      <c r="C144" s="634"/>
      <c r="D144" s="634"/>
      <c r="E144" s="631" t="s">
        <v>1254</v>
      </c>
      <c r="F144" s="632" t="s">
        <v>1577</v>
      </c>
      <c r="G144" s="1059">
        <v>231.18272155</v>
      </c>
      <c r="H144" s="633" t="s">
        <v>1578</v>
      </c>
    </row>
    <row r="145" spans="2:8" s="290" customFormat="1" ht="48" customHeight="1">
      <c r="B145" s="634"/>
      <c r="C145" s="634"/>
      <c r="D145" s="634"/>
      <c r="E145" s="631" t="s">
        <v>1256</v>
      </c>
      <c r="F145" s="632" t="s">
        <v>1634</v>
      </c>
      <c r="G145" s="1059">
        <v>347.31557879000002</v>
      </c>
      <c r="H145" s="633" t="s">
        <v>2748</v>
      </c>
    </row>
    <row r="146" spans="2:8" s="290" customFormat="1" ht="48">
      <c r="B146" s="634"/>
      <c r="C146" s="634"/>
      <c r="D146" s="634"/>
      <c r="E146" s="631" t="s">
        <v>1257</v>
      </c>
      <c r="F146" s="632" t="s">
        <v>1635</v>
      </c>
      <c r="G146" s="1059">
        <v>84.987510619999995</v>
      </c>
      <c r="H146" s="633" t="s">
        <v>2749</v>
      </c>
    </row>
    <row r="147" spans="2:8" s="290" customFormat="1" ht="48">
      <c r="B147" s="634"/>
      <c r="C147" s="634"/>
      <c r="D147" s="634"/>
      <c r="E147" s="631" t="s">
        <v>1258</v>
      </c>
      <c r="F147" s="632" t="s">
        <v>1680</v>
      </c>
      <c r="G147" s="1059">
        <v>1635.15902357</v>
      </c>
      <c r="H147" s="633" t="s">
        <v>1838</v>
      </c>
    </row>
    <row r="148" spans="2:8" s="290" customFormat="1" ht="12">
      <c r="B148" s="634"/>
      <c r="C148" s="634"/>
      <c r="D148" s="634"/>
      <c r="E148" s="631" t="s">
        <v>1259</v>
      </c>
      <c r="F148" s="632" t="s">
        <v>2730</v>
      </c>
      <c r="G148" s="1059">
        <v>65.953520839999996</v>
      </c>
      <c r="H148" s="633" t="s">
        <v>1931</v>
      </c>
    </row>
    <row r="149" spans="2:8" s="290" customFormat="1" ht="48">
      <c r="B149" s="634"/>
      <c r="C149" s="634"/>
      <c r="D149" s="634"/>
      <c r="E149" s="631" t="s">
        <v>1260</v>
      </c>
      <c r="F149" s="632" t="s">
        <v>2708</v>
      </c>
      <c r="G149" s="1059">
        <v>2207.4438708299999</v>
      </c>
      <c r="H149" s="633" t="s">
        <v>2712</v>
      </c>
    </row>
    <row r="150" spans="2:8" s="290" customFormat="1" ht="36">
      <c r="B150" s="634"/>
      <c r="C150" s="634"/>
      <c r="D150" s="634"/>
      <c r="E150" s="631" t="s">
        <v>1261</v>
      </c>
      <c r="F150" s="632" t="s">
        <v>2713</v>
      </c>
      <c r="G150" s="1059">
        <v>920.13955266000005</v>
      </c>
      <c r="H150" s="633" t="s">
        <v>2714</v>
      </c>
    </row>
    <row r="151" spans="2:8" s="290" customFormat="1" ht="36">
      <c r="B151" s="634"/>
      <c r="C151" s="634"/>
      <c r="D151" s="634"/>
      <c r="E151" s="631" t="s">
        <v>1262</v>
      </c>
      <c r="F151" s="632" t="s">
        <v>3085</v>
      </c>
      <c r="G151" s="1059">
        <v>44.086640000000003</v>
      </c>
      <c r="H151" s="633" t="s">
        <v>3086</v>
      </c>
    </row>
    <row r="152" spans="2:8" s="290" customFormat="1" ht="48">
      <c r="B152" s="634"/>
      <c r="C152" s="634"/>
      <c r="D152" s="634"/>
      <c r="E152" s="631" t="s">
        <v>1263</v>
      </c>
      <c r="F152" s="632" t="s">
        <v>3087</v>
      </c>
      <c r="G152" s="1059">
        <v>2.2412399999999999</v>
      </c>
      <c r="H152" s="633" t="s">
        <v>3088</v>
      </c>
    </row>
    <row r="153" spans="2:8" s="290" customFormat="1" ht="48">
      <c r="B153" s="634"/>
      <c r="C153" s="634"/>
      <c r="D153" s="634"/>
      <c r="E153" s="631" t="s">
        <v>2077</v>
      </c>
      <c r="F153" s="632" t="s">
        <v>2750</v>
      </c>
      <c r="G153" s="1059">
        <v>17.717046</v>
      </c>
      <c r="H153" s="633" t="s">
        <v>2751</v>
      </c>
    </row>
    <row r="154" spans="2:8" s="290" customFormat="1" ht="12">
      <c r="B154" s="617"/>
      <c r="C154" s="623" t="s">
        <v>672</v>
      </c>
      <c r="D154" s="624"/>
      <c r="E154" s="624"/>
      <c r="F154" s="625" t="s">
        <v>1195</v>
      </c>
      <c r="G154" s="1056">
        <v>298.51960000000003</v>
      </c>
      <c r="H154" s="626" t="s">
        <v>1196</v>
      </c>
    </row>
    <row r="155" spans="2:8" s="290" customFormat="1" ht="12">
      <c r="B155" s="617"/>
      <c r="C155" s="617"/>
      <c r="D155" s="627" t="s">
        <v>185</v>
      </c>
      <c r="E155" s="624"/>
      <c r="F155" s="628" t="s">
        <v>1197</v>
      </c>
      <c r="G155" s="1058">
        <v>298.51960000000003</v>
      </c>
      <c r="H155" s="629" t="s">
        <v>1198</v>
      </c>
    </row>
    <row r="156" spans="2:8" s="290" customFormat="1" ht="12">
      <c r="B156" s="634"/>
      <c r="C156" s="630" t="s">
        <v>672</v>
      </c>
      <c r="D156" s="630" t="s">
        <v>185</v>
      </c>
      <c r="E156" s="631" t="s">
        <v>1084</v>
      </c>
      <c r="F156" s="632" t="s">
        <v>1199</v>
      </c>
      <c r="G156" s="1059">
        <v>298.51960000000003</v>
      </c>
      <c r="H156" s="633" t="s">
        <v>1200</v>
      </c>
    </row>
    <row r="157" spans="2:8" s="290" customFormat="1" ht="12">
      <c r="B157" s="617"/>
      <c r="C157" s="623" t="s">
        <v>679</v>
      </c>
      <c r="D157" s="624"/>
      <c r="E157" s="624"/>
      <c r="F157" s="625" t="s">
        <v>2118</v>
      </c>
      <c r="G157" s="1056">
        <v>176511.07844141999</v>
      </c>
      <c r="H157" s="626" t="s">
        <v>180</v>
      </c>
    </row>
    <row r="158" spans="2:8" s="290" customFormat="1" ht="12">
      <c r="B158" s="617"/>
      <c r="C158" s="617"/>
      <c r="D158" s="627" t="s">
        <v>502</v>
      </c>
      <c r="E158" s="624"/>
      <c r="F158" s="628" t="s">
        <v>1339</v>
      </c>
      <c r="G158" s="1058">
        <v>176511.07844141999</v>
      </c>
      <c r="H158" s="629" t="s">
        <v>180</v>
      </c>
    </row>
    <row r="159" spans="2:8" s="290" customFormat="1" ht="24">
      <c r="B159" s="634"/>
      <c r="C159" s="630" t="s">
        <v>679</v>
      </c>
      <c r="D159" s="630" t="s">
        <v>502</v>
      </c>
      <c r="E159" s="631" t="s">
        <v>1247</v>
      </c>
      <c r="F159" s="632" t="s">
        <v>3149</v>
      </c>
      <c r="G159" s="1059">
        <v>3.9320000000000001E-2</v>
      </c>
      <c r="H159" s="633" t="s">
        <v>3150</v>
      </c>
    </row>
    <row r="160" spans="2:8" s="290" customFormat="1" ht="24">
      <c r="B160" s="634"/>
      <c r="C160" s="634"/>
      <c r="D160" s="634"/>
      <c r="E160" s="631" t="s">
        <v>668</v>
      </c>
      <c r="F160" s="632" t="s">
        <v>728</v>
      </c>
      <c r="G160" s="1059">
        <v>7333.9844947299998</v>
      </c>
      <c r="H160" s="633" t="s">
        <v>425</v>
      </c>
    </row>
    <row r="161" spans="2:8" s="290" customFormat="1" ht="12">
      <c r="B161" s="634"/>
      <c r="C161" s="634"/>
      <c r="D161" s="634"/>
      <c r="E161" s="631" t="s">
        <v>679</v>
      </c>
      <c r="F161" s="632" t="s">
        <v>730</v>
      </c>
      <c r="G161" s="1059">
        <v>7713.5366939899995</v>
      </c>
      <c r="H161" s="633" t="s">
        <v>176</v>
      </c>
    </row>
    <row r="162" spans="2:8" s="290" customFormat="1" ht="24">
      <c r="B162" s="634"/>
      <c r="C162" s="634"/>
      <c r="D162" s="634"/>
      <c r="E162" s="631" t="s">
        <v>1286</v>
      </c>
      <c r="F162" s="632" t="s">
        <v>3235</v>
      </c>
      <c r="G162" s="1059">
        <v>161460.2252057</v>
      </c>
      <c r="H162" s="633" t="s">
        <v>3236</v>
      </c>
    </row>
    <row r="163" spans="2:8" s="290" customFormat="1" ht="12">
      <c r="B163" s="634"/>
      <c r="C163" s="634"/>
      <c r="D163" s="634"/>
      <c r="E163" s="631" t="s">
        <v>1085</v>
      </c>
      <c r="F163" s="632" t="s">
        <v>1161</v>
      </c>
      <c r="G163" s="1059">
        <v>0.12549299999999999</v>
      </c>
      <c r="H163" s="633" t="s">
        <v>1162</v>
      </c>
    </row>
    <row r="164" spans="2:8" s="290" customFormat="1" ht="36">
      <c r="B164" s="634"/>
      <c r="C164" s="634"/>
      <c r="D164" s="634"/>
      <c r="E164" s="631" t="s">
        <v>1270</v>
      </c>
      <c r="F164" s="632" t="s">
        <v>3151</v>
      </c>
      <c r="G164" s="1059">
        <v>3.1672340000000001</v>
      </c>
      <c r="H164" s="633" t="s">
        <v>3152</v>
      </c>
    </row>
    <row r="165" spans="2:8" s="290" customFormat="1" ht="12">
      <c r="B165" s="623" t="s">
        <v>268</v>
      </c>
      <c r="C165" s="624"/>
      <c r="D165" s="624"/>
      <c r="E165" s="624"/>
      <c r="F165" s="618" t="s">
        <v>662</v>
      </c>
      <c r="G165" s="1056">
        <v>2062.532612</v>
      </c>
      <c r="H165" s="619" t="s">
        <v>389</v>
      </c>
    </row>
    <row r="166" spans="2:8" s="290" customFormat="1" ht="12">
      <c r="B166" s="617"/>
      <c r="C166" s="623" t="s">
        <v>1247</v>
      </c>
      <c r="D166" s="624"/>
      <c r="E166" s="624"/>
      <c r="F166" s="625" t="s">
        <v>1018</v>
      </c>
      <c r="G166" s="1056">
        <v>2062.532612</v>
      </c>
      <c r="H166" s="626" t="s">
        <v>1019</v>
      </c>
    </row>
    <row r="167" spans="2:8" s="290" customFormat="1" ht="12">
      <c r="B167" s="617"/>
      <c r="C167" s="617"/>
      <c r="D167" s="627" t="s">
        <v>502</v>
      </c>
      <c r="E167" s="624"/>
      <c r="F167" s="628" t="s">
        <v>1018</v>
      </c>
      <c r="G167" s="1058">
        <v>2062.532612</v>
      </c>
      <c r="H167" s="629" t="s">
        <v>1019</v>
      </c>
    </row>
    <row r="168" spans="2:8" s="290" customFormat="1" ht="24">
      <c r="B168" s="630" t="s">
        <v>268</v>
      </c>
      <c r="C168" s="630" t="s">
        <v>1247</v>
      </c>
      <c r="D168" s="630" t="s">
        <v>502</v>
      </c>
      <c r="E168" s="631" t="s">
        <v>1084</v>
      </c>
      <c r="F168" s="632" t="s">
        <v>3239</v>
      </c>
      <c r="G168" s="1059">
        <v>0.33501199999999998</v>
      </c>
      <c r="H168" s="633" t="s">
        <v>3240</v>
      </c>
    </row>
    <row r="169" spans="2:8" s="290" customFormat="1" ht="12">
      <c r="B169" s="634"/>
      <c r="C169" s="634"/>
      <c r="D169" s="634"/>
      <c r="E169" s="631" t="s">
        <v>668</v>
      </c>
      <c r="F169" s="632" t="s">
        <v>1020</v>
      </c>
      <c r="G169" s="1059">
        <v>27.704395999999999</v>
      </c>
      <c r="H169" s="633" t="s">
        <v>1021</v>
      </c>
    </row>
    <row r="170" spans="2:8" s="290" customFormat="1" ht="24">
      <c r="B170" s="634"/>
      <c r="C170" s="634"/>
      <c r="D170" s="634"/>
      <c r="E170" s="631" t="s">
        <v>672</v>
      </c>
      <c r="F170" s="632" t="s">
        <v>1022</v>
      </c>
      <c r="G170" s="1059">
        <v>2034.4932040000001</v>
      </c>
      <c r="H170" s="633" t="s">
        <v>1023</v>
      </c>
    </row>
    <row r="171" spans="2:8" s="290" customFormat="1" ht="12">
      <c r="B171" s="623" t="s">
        <v>454</v>
      </c>
      <c r="C171" s="624"/>
      <c r="D171" s="624"/>
      <c r="E171" s="624"/>
      <c r="F171" s="618" t="s">
        <v>663</v>
      </c>
      <c r="G171" s="1056">
        <v>3842040.3743753498</v>
      </c>
      <c r="H171" s="619" t="s">
        <v>286</v>
      </c>
    </row>
    <row r="172" spans="2:8" s="290" customFormat="1" ht="12">
      <c r="B172" s="617"/>
      <c r="C172" s="623" t="s">
        <v>1084</v>
      </c>
      <c r="D172" s="624"/>
      <c r="E172" s="624"/>
      <c r="F172" s="625" t="s">
        <v>776</v>
      </c>
      <c r="G172" s="1056">
        <v>367040.37437535002</v>
      </c>
      <c r="H172" s="626" t="s">
        <v>3</v>
      </c>
    </row>
    <row r="173" spans="2:8" s="290" customFormat="1" ht="24">
      <c r="B173" s="617"/>
      <c r="C173" s="617"/>
      <c r="D173" s="627" t="s">
        <v>502</v>
      </c>
      <c r="E173" s="624"/>
      <c r="F173" s="628" t="s">
        <v>1468</v>
      </c>
      <c r="G173" s="1058">
        <v>367040.37437535002</v>
      </c>
      <c r="H173" s="629" t="s">
        <v>2119</v>
      </c>
    </row>
    <row r="174" spans="2:8" s="290" customFormat="1" ht="12">
      <c r="B174" s="630" t="s">
        <v>454</v>
      </c>
      <c r="C174" s="630" t="s">
        <v>1084</v>
      </c>
      <c r="D174" s="630" t="s">
        <v>502</v>
      </c>
      <c r="E174" s="631" t="s">
        <v>1084</v>
      </c>
      <c r="F174" s="632" t="s">
        <v>3160</v>
      </c>
      <c r="G174" s="1059">
        <v>62.32093776</v>
      </c>
      <c r="H174" s="633" t="s">
        <v>3161</v>
      </c>
    </row>
    <row r="175" spans="2:8" s="290" customFormat="1" ht="12">
      <c r="B175" s="634"/>
      <c r="C175" s="634"/>
      <c r="D175" s="634"/>
      <c r="E175" s="631" t="s">
        <v>1247</v>
      </c>
      <c r="F175" s="632" t="s">
        <v>3070</v>
      </c>
      <c r="G175" s="1059">
        <v>7713.9781478300001</v>
      </c>
      <c r="H175" s="633" t="s">
        <v>3071</v>
      </c>
    </row>
    <row r="176" spans="2:8" s="290" customFormat="1" ht="12">
      <c r="B176" s="634"/>
      <c r="C176" s="634"/>
      <c r="D176" s="634"/>
      <c r="E176" s="631" t="s">
        <v>668</v>
      </c>
      <c r="F176" s="632" t="s">
        <v>1093</v>
      </c>
      <c r="G176" s="1059">
        <v>95000.735000000001</v>
      </c>
      <c r="H176" s="633" t="s">
        <v>34</v>
      </c>
    </row>
    <row r="177" spans="2:8" s="290" customFormat="1" ht="12">
      <c r="B177" s="634"/>
      <c r="C177" s="634"/>
      <c r="D177" s="634"/>
      <c r="E177" s="631" t="s">
        <v>679</v>
      </c>
      <c r="F177" s="632" t="s">
        <v>1094</v>
      </c>
      <c r="G177" s="1059">
        <v>207202.916</v>
      </c>
      <c r="H177" s="633" t="s">
        <v>173</v>
      </c>
    </row>
    <row r="178" spans="2:8" s="290" customFormat="1" ht="12">
      <c r="B178" s="634"/>
      <c r="C178" s="634"/>
      <c r="D178" s="634"/>
      <c r="E178" s="631" t="s">
        <v>1267</v>
      </c>
      <c r="F178" s="632" t="s">
        <v>2089</v>
      </c>
      <c r="G178" s="1059">
        <v>44439.26</v>
      </c>
      <c r="H178" s="633" t="s">
        <v>2090</v>
      </c>
    </row>
    <row r="179" spans="2:8" s="290" customFormat="1" ht="24">
      <c r="B179" s="634"/>
      <c r="C179" s="634"/>
      <c r="D179" s="634"/>
      <c r="E179" s="631" t="s">
        <v>1286</v>
      </c>
      <c r="F179" s="632" t="s">
        <v>2112</v>
      </c>
      <c r="G179" s="1059">
        <v>2628.07</v>
      </c>
      <c r="H179" s="633" t="s">
        <v>2113</v>
      </c>
    </row>
    <row r="180" spans="2:8" ht="24">
      <c r="B180" s="634"/>
      <c r="C180" s="634"/>
      <c r="D180" s="634"/>
      <c r="E180" s="631" t="s">
        <v>1088</v>
      </c>
      <c r="F180" s="632" t="s">
        <v>3023</v>
      </c>
      <c r="G180" s="1059">
        <v>1400.2760000000001</v>
      </c>
      <c r="H180" s="633" t="s">
        <v>3024</v>
      </c>
    </row>
    <row r="181" spans="2:8" ht="36">
      <c r="B181" s="634"/>
      <c r="C181" s="634"/>
      <c r="D181" s="634"/>
      <c r="E181" s="631" t="s">
        <v>1087</v>
      </c>
      <c r="F181" s="632" t="s">
        <v>3072</v>
      </c>
      <c r="G181" s="1059">
        <v>455.07759543999998</v>
      </c>
      <c r="H181" s="633" t="s">
        <v>3073</v>
      </c>
    </row>
    <row r="182" spans="2:8" ht="36">
      <c r="B182" s="634"/>
      <c r="C182" s="634"/>
      <c r="D182" s="634"/>
      <c r="E182" s="631" t="s">
        <v>1253</v>
      </c>
      <c r="F182" s="632" t="s">
        <v>3074</v>
      </c>
      <c r="G182" s="1059">
        <v>8133.8804275499997</v>
      </c>
      <c r="H182" s="633" t="s">
        <v>3075</v>
      </c>
    </row>
    <row r="183" spans="2:8" ht="36">
      <c r="B183" s="634"/>
      <c r="C183" s="634"/>
      <c r="D183" s="634"/>
      <c r="E183" s="631" t="s">
        <v>1270</v>
      </c>
      <c r="F183" s="632" t="s">
        <v>3272</v>
      </c>
      <c r="G183" s="1059">
        <v>3.86026677</v>
      </c>
      <c r="H183" s="633" t="s">
        <v>3273</v>
      </c>
    </row>
    <row r="184" spans="2:8">
      <c r="B184" s="617"/>
      <c r="C184" s="623" t="s">
        <v>668</v>
      </c>
      <c r="D184" s="624"/>
      <c r="E184" s="624"/>
      <c r="F184" s="625" t="s">
        <v>1024</v>
      </c>
      <c r="G184" s="1056">
        <v>3475000</v>
      </c>
      <c r="H184" s="626" t="s">
        <v>1025</v>
      </c>
    </row>
    <row r="185" spans="2:8">
      <c r="B185" s="617"/>
      <c r="C185" s="617"/>
      <c r="D185" s="627" t="s">
        <v>502</v>
      </c>
      <c r="E185" s="624"/>
      <c r="F185" s="628" t="s">
        <v>1341</v>
      </c>
      <c r="G185" s="1058">
        <v>3475000</v>
      </c>
      <c r="H185" s="629" t="s">
        <v>1034</v>
      </c>
    </row>
    <row r="186" spans="2:8">
      <c r="B186" s="634"/>
      <c r="C186" s="630" t="s">
        <v>668</v>
      </c>
      <c r="D186" s="630" t="s">
        <v>502</v>
      </c>
      <c r="E186" s="631" t="s">
        <v>1084</v>
      </c>
      <c r="F186" s="632" t="s">
        <v>1026</v>
      </c>
      <c r="G186" s="1059">
        <v>2000000</v>
      </c>
      <c r="H186" s="633" t="s">
        <v>1027</v>
      </c>
    </row>
    <row r="187" spans="2:8" ht="24">
      <c r="B187" s="634"/>
      <c r="C187" s="634"/>
      <c r="D187" s="634"/>
      <c r="E187" s="631" t="s">
        <v>1248</v>
      </c>
      <c r="F187" s="632" t="s">
        <v>1637</v>
      </c>
      <c r="G187" s="1059">
        <v>1475000</v>
      </c>
      <c r="H187" s="633" t="s">
        <v>1638</v>
      </c>
    </row>
    <row r="188" spans="2:8">
      <c r="B188" s="623" t="s">
        <v>664</v>
      </c>
      <c r="C188" s="624"/>
      <c r="D188" s="624"/>
      <c r="E188" s="624"/>
      <c r="F188" s="618" t="s">
        <v>659</v>
      </c>
      <c r="G188" s="1056">
        <v>148588.71093713999</v>
      </c>
      <c r="H188" s="619" t="s">
        <v>498</v>
      </c>
    </row>
    <row r="189" spans="2:8">
      <c r="B189" s="617"/>
      <c r="C189" s="623" t="s">
        <v>1084</v>
      </c>
      <c r="D189" s="624"/>
      <c r="E189" s="624"/>
      <c r="F189" s="625" t="s">
        <v>659</v>
      </c>
      <c r="G189" s="1056">
        <v>148588.71093713999</v>
      </c>
      <c r="H189" s="626" t="s">
        <v>498</v>
      </c>
    </row>
    <row r="190" spans="2:8">
      <c r="B190" s="617"/>
      <c r="C190" s="617"/>
      <c r="D190" s="627" t="s">
        <v>502</v>
      </c>
      <c r="E190" s="624"/>
      <c r="F190" s="628" t="s">
        <v>741</v>
      </c>
      <c r="G190" s="1058">
        <v>148490.3966257</v>
      </c>
      <c r="H190" s="629" t="s">
        <v>381</v>
      </c>
    </row>
    <row r="191" spans="2:8" ht="36">
      <c r="B191" s="630" t="s">
        <v>664</v>
      </c>
      <c r="C191" s="630" t="s">
        <v>1084</v>
      </c>
      <c r="D191" s="630" t="s">
        <v>502</v>
      </c>
      <c r="E191" s="631" t="s">
        <v>1084</v>
      </c>
      <c r="F191" s="632" t="s">
        <v>1469</v>
      </c>
      <c r="G191" s="1059">
        <v>59552.213016790003</v>
      </c>
      <c r="H191" s="633" t="s">
        <v>1470</v>
      </c>
    </row>
    <row r="192" spans="2:8" ht="36">
      <c r="B192" s="634"/>
      <c r="C192" s="634"/>
      <c r="D192" s="634"/>
      <c r="E192" s="631" t="s">
        <v>1247</v>
      </c>
      <c r="F192" s="632" t="s">
        <v>1471</v>
      </c>
      <c r="G192" s="1059">
        <v>106.00225462</v>
      </c>
      <c r="H192" s="633" t="s">
        <v>1152</v>
      </c>
    </row>
    <row r="193" spans="2:8" ht="24">
      <c r="B193" s="634"/>
      <c r="C193" s="634"/>
      <c r="D193" s="634"/>
      <c r="E193" s="631" t="s">
        <v>668</v>
      </c>
      <c r="F193" s="632" t="s">
        <v>1342</v>
      </c>
      <c r="G193" s="1059">
        <v>87573.437447000004</v>
      </c>
      <c r="H193" s="633" t="s">
        <v>1145</v>
      </c>
    </row>
    <row r="194" spans="2:8" ht="24">
      <c r="B194" s="634"/>
      <c r="C194" s="634"/>
      <c r="D194" s="634"/>
      <c r="E194" s="631" t="s">
        <v>672</v>
      </c>
      <c r="F194" s="632" t="s">
        <v>3320</v>
      </c>
      <c r="G194" s="1059">
        <v>609.21604692000005</v>
      </c>
      <c r="H194" s="633" t="s">
        <v>3321</v>
      </c>
    </row>
    <row r="195" spans="2:8" ht="24">
      <c r="B195" s="634"/>
      <c r="C195" s="634"/>
      <c r="D195" s="634"/>
      <c r="E195" s="631" t="s">
        <v>1085</v>
      </c>
      <c r="F195" s="632" t="s">
        <v>2733</v>
      </c>
      <c r="G195" s="1059">
        <v>323.05361814000003</v>
      </c>
      <c r="H195" s="633" t="s">
        <v>2734</v>
      </c>
    </row>
    <row r="196" spans="2:8" ht="24">
      <c r="B196" s="634"/>
      <c r="C196" s="634"/>
      <c r="D196" s="634"/>
      <c r="E196" s="631" t="s">
        <v>1089</v>
      </c>
      <c r="F196" s="632" t="s">
        <v>3060</v>
      </c>
      <c r="G196" s="1059">
        <v>18.818135640000001</v>
      </c>
      <c r="H196" s="633" t="s">
        <v>3061</v>
      </c>
    </row>
    <row r="197" spans="2:8">
      <c r="B197" s="634"/>
      <c r="C197" s="634"/>
      <c r="D197" s="634"/>
      <c r="E197" s="631" t="s">
        <v>1087</v>
      </c>
      <c r="F197" s="632" t="s">
        <v>1181</v>
      </c>
      <c r="G197" s="1059">
        <v>307.65610658999998</v>
      </c>
      <c r="H197" s="633" t="s">
        <v>1182</v>
      </c>
    </row>
    <row r="198" spans="2:8" ht="36" customHeight="1">
      <c r="B198" s="617"/>
      <c r="C198" s="617"/>
      <c r="D198" s="627" t="s">
        <v>185</v>
      </c>
      <c r="E198" s="624"/>
      <c r="F198" s="628" t="s">
        <v>3062</v>
      </c>
      <c r="G198" s="1058">
        <v>98.314311439999997</v>
      </c>
      <c r="H198" s="629" t="s">
        <v>3063</v>
      </c>
    </row>
    <row r="199" spans="2:8" ht="28.5" customHeight="1">
      <c r="B199" s="634"/>
      <c r="C199" s="634"/>
      <c r="D199" s="630" t="s">
        <v>185</v>
      </c>
      <c r="E199" s="631" t="s">
        <v>1248</v>
      </c>
      <c r="F199" s="632" t="s">
        <v>3076</v>
      </c>
      <c r="G199" s="1059">
        <v>90.338824560000006</v>
      </c>
      <c r="H199" s="633" t="s">
        <v>3077</v>
      </c>
    </row>
    <row r="200" spans="2:8" ht="36">
      <c r="B200" s="634"/>
      <c r="C200" s="634"/>
      <c r="D200" s="634"/>
      <c r="E200" s="631" t="s">
        <v>672</v>
      </c>
      <c r="F200" s="632" t="s">
        <v>3242</v>
      </c>
      <c r="G200" s="1059">
        <v>7.9906868800000002</v>
      </c>
      <c r="H200" s="633" t="s">
        <v>3243</v>
      </c>
    </row>
    <row r="201" spans="2:8" ht="24">
      <c r="B201" s="638"/>
      <c r="C201" s="638"/>
      <c r="D201" s="638"/>
      <c r="E201" s="639" t="s">
        <v>1267</v>
      </c>
      <c r="F201" s="640" t="s">
        <v>3153</v>
      </c>
      <c r="G201" s="1060">
        <v>-1.52E-2</v>
      </c>
      <c r="H201" s="641" t="s">
        <v>3154</v>
      </c>
    </row>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C000"/>
    <pageSetUpPr fitToPage="1"/>
  </sheetPr>
  <dimension ref="A1:G711"/>
  <sheetViews>
    <sheetView showGridLines="0" view="pageBreakPreview" zoomScaleNormal="100" zoomScaleSheetLayoutView="100" workbookViewId="0">
      <selection activeCell="F610" sqref="F610"/>
    </sheetView>
  </sheetViews>
  <sheetFormatPr defaultRowHeight="12.75"/>
  <cols>
    <col min="1" max="1" width="5.42578125" style="301" customWidth="1"/>
    <col min="2" max="2" width="5.5703125" style="301" customWidth="1"/>
    <col min="3" max="3" width="5.140625" style="301" customWidth="1"/>
    <col min="4" max="4" width="4.7109375" style="301" customWidth="1"/>
    <col min="5" max="5" width="69.28515625" style="301" customWidth="1"/>
    <col min="6" max="6" width="11.140625" style="301" customWidth="1"/>
    <col min="7" max="7" width="69.42578125" style="301" customWidth="1"/>
    <col min="8" max="8" width="4.7109375" style="301" customWidth="1"/>
    <col min="9" max="16384" width="9.140625" style="301"/>
  </cols>
  <sheetData>
    <row r="1" spans="1:7" s="290" customFormat="1" ht="22.9" customHeight="1"/>
    <row r="2" spans="1:7" s="290" customFormat="1" ht="14.25" customHeight="1">
      <c r="G2" s="331"/>
    </row>
    <row r="3" spans="1:7" s="290" customFormat="1" ht="17.649999999999999" customHeight="1">
      <c r="A3" s="54"/>
      <c r="B3" s="54"/>
      <c r="C3" s="54"/>
      <c r="D3" s="54"/>
      <c r="E3" s="54"/>
      <c r="F3" s="54"/>
      <c r="G3" s="1282" t="s">
        <v>508</v>
      </c>
    </row>
    <row r="4" spans="1:7" s="290" customFormat="1" ht="7.9" customHeight="1">
      <c r="A4" s="400" t="s">
        <v>124</v>
      </c>
      <c r="B4" s="54"/>
      <c r="C4" s="54"/>
      <c r="D4" s="54"/>
      <c r="E4" s="54"/>
      <c r="F4" s="54"/>
      <c r="G4" s="1282"/>
    </row>
    <row r="5" spans="1:7" s="290" customFormat="1" ht="12">
      <c r="A5" s="54"/>
      <c r="B5" s="54"/>
      <c r="C5" s="54"/>
      <c r="D5" s="54"/>
      <c r="E5" s="54"/>
      <c r="F5" s="54"/>
      <c r="G5" s="54"/>
    </row>
    <row r="6" spans="1:7" s="290" customFormat="1" ht="67.5" customHeight="1">
      <c r="A6" s="642" t="s">
        <v>1080</v>
      </c>
      <c r="B6" s="642" t="s">
        <v>1081</v>
      </c>
      <c r="C6" s="642" t="s">
        <v>1082</v>
      </c>
      <c r="D6" s="642" t="s">
        <v>1083</v>
      </c>
      <c r="E6" s="642" t="s">
        <v>377</v>
      </c>
      <c r="F6" s="643" t="s">
        <v>3327</v>
      </c>
      <c r="G6" s="642" t="s">
        <v>37</v>
      </c>
    </row>
    <row r="7" spans="1:7" s="290" customFormat="1" ht="15.75" customHeight="1">
      <c r="A7" s="644" t="s">
        <v>502</v>
      </c>
      <c r="B7" s="644" t="s">
        <v>185</v>
      </c>
      <c r="C7" s="644" t="s">
        <v>268</v>
      </c>
      <c r="D7" s="644" t="s">
        <v>454</v>
      </c>
      <c r="E7" s="642" t="s">
        <v>664</v>
      </c>
      <c r="F7" s="644" t="s">
        <v>481</v>
      </c>
      <c r="G7" s="642" t="s">
        <v>665</v>
      </c>
    </row>
    <row r="8" spans="1:7" s="335" customFormat="1" ht="12">
      <c r="A8" s="650"/>
      <c r="B8" s="650"/>
      <c r="C8" s="650"/>
      <c r="D8" s="650"/>
      <c r="E8" s="651" t="s">
        <v>2135</v>
      </c>
      <c r="F8" s="1061">
        <v>13605661.3493427</v>
      </c>
      <c r="G8" s="651" t="s">
        <v>2136</v>
      </c>
    </row>
    <row r="9" spans="1:7" s="335" customFormat="1" ht="12">
      <c r="A9" s="650"/>
      <c r="B9" s="650"/>
      <c r="C9" s="650"/>
      <c r="D9" s="650"/>
      <c r="E9" s="652" t="s">
        <v>74</v>
      </c>
      <c r="F9" s="1062"/>
      <c r="G9" s="652" t="s">
        <v>297</v>
      </c>
    </row>
    <row r="10" spans="1:7" s="335" customFormat="1" ht="12">
      <c r="A10" s="645"/>
      <c r="B10" s="645"/>
      <c r="C10" s="645"/>
      <c r="D10" s="645"/>
      <c r="E10" s="651" t="s">
        <v>106</v>
      </c>
      <c r="F10" s="1061">
        <v>13382506.301384401</v>
      </c>
      <c r="G10" s="651" t="s">
        <v>462</v>
      </c>
    </row>
    <row r="11" spans="1:7" s="335" customFormat="1" ht="12">
      <c r="A11" s="653" t="s">
        <v>1084</v>
      </c>
      <c r="B11" s="645"/>
      <c r="C11" s="645"/>
      <c r="D11" s="645"/>
      <c r="E11" s="651" t="s">
        <v>2137</v>
      </c>
      <c r="F11" s="1061">
        <v>597063.16575821</v>
      </c>
      <c r="G11" s="651" t="s">
        <v>156</v>
      </c>
    </row>
    <row r="12" spans="1:7" s="335" customFormat="1" ht="24">
      <c r="A12" s="645"/>
      <c r="B12" s="653" t="s">
        <v>502</v>
      </c>
      <c r="C12" s="645"/>
      <c r="D12" s="645"/>
      <c r="E12" s="651" t="s">
        <v>2138</v>
      </c>
      <c r="F12" s="1061">
        <v>120958.90751020001</v>
      </c>
      <c r="G12" s="651" t="s">
        <v>2139</v>
      </c>
    </row>
    <row r="13" spans="1:7" s="335" customFormat="1" ht="12">
      <c r="A13" s="645"/>
      <c r="B13" s="645"/>
      <c r="C13" s="653" t="s">
        <v>967</v>
      </c>
      <c r="D13" s="645"/>
      <c r="E13" s="651" t="s">
        <v>745</v>
      </c>
      <c r="F13" s="1061">
        <v>10302.321330270001</v>
      </c>
      <c r="G13" s="651" t="s">
        <v>54</v>
      </c>
    </row>
    <row r="14" spans="1:7" s="335" customFormat="1" ht="12">
      <c r="A14" s="646" t="s">
        <v>1084</v>
      </c>
      <c r="B14" s="646" t="s">
        <v>502</v>
      </c>
      <c r="C14" s="646" t="s">
        <v>967</v>
      </c>
      <c r="D14" s="647" t="s">
        <v>1538</v>
      </c>
      <c r="E14" s="648" t="s">
        <v>2752</v>
      </c>
      <c r="F14" s="1063">
        <v>10302.321330270001</v>
      </c>
      <c r="G14" s="654" t="s">
        <v>2753</v>
      </c>
    </row>
    <row r="15" spans="1:7" s="335" customFormat="1" ht="12">
      <c r="A15" s="645"/>
      <c r="B15" s="645"/>
      <c r="C15" s="653" t="s">
        <v>968</v>
      </c>
      <c r="D15" s="645"/>
      <c r="E15" s="651" t="s">
        <v>746</v>
      </c>
      <c r="F15" s="1061">
        <v>804.47122901</v>
      </c>
      <c r="G15" s="651" t="s">
        <v>334</v>
      </c>
    </row>
    <row r="16" spans="1:7" s="335" customFormat="1" ht="24">
      <c r="A16" s="649"/>
      <c r="B16" s="649"/>
      <c r="C16" s="646" t="s">
        <v>968</v>
      </c>
      <c r="D16" s="647" t="s">
        <v>1538</v>
      </c>
      <c r="E16" s="648" t="s">
        <v>2144</v>
      </c>
      <c r="F16" s="1063">
        <v>744.29122901000005</v>
      </c>
      <c r="G16" s="654" t="s">
        <v>2145</v>
      </c>
    </row>
    <row r="17" spans="1:7" s="335" customFormat="1" ht="12">
      <c r="A17" s="649"/>
      <c r="B17" s="649"/>
      <c r="C17" s="649"/>
      <c r="D17" s="647" t="s">
        <v>1539</v>
      </c>
      <c r="E17" s="648" t="s">
        <v>2146</v>
      </c>
      <c r="F17" s="1063">
        <v>60.18</v>
      </c>
      <c r="G17" s="654" t="s">
        <v>2147</v>
      </c>
    </row>
    <row r="18" spans="1:7" s="335" customFormat="1" ht="12">
      <c r="A18" s="645"/>
      <c r="B18" s="645"/>
      <c r="C18" s="653" t="s">
        <v>1028</v>
      </c>
      <c r="D18" s="645"/>
      <c r="E18" s="651" t="s">
        <v>1029</v>
      </c>
      <c r="F18" s="1061">
        <v>638.54975328</v>
      </c>
      <c r="G18" s="651" t="s">
        <v>1030</v>
      </c>
    </row>
    <row r="19" spans="1:7" s="335" customFormat="1" ht="24">
      <c r="A19" s="649"/>
      <c r="B19" s="649"/>
      <c r="C19" s="646" t="s">
        <v>1028</v>
      </c>
      <c r="D19" s="647" t="s">
        <v>1538</v>
      </c>
      <c r="E19" s="648" t="s">
        <v>2148</v>
      </c>
      <c r="F19" s="1063">
        <v>638.54975328</v>
      </c>
      <c r="G19" s="654" t="s">
        <v>2149</v>
      </c>
    </row>
    <row r="20" spans="1:7" s="335" customFormat="1" ht="24">
      <c r="A20" s="645"/>
      <c r="B20" s="645"/>
      <c r="C20" s="653" t="s">
        <v>1095</v>
      </c>
      <c r="D20" s="645"/>
      <c r="E20" s="655" t="s">
        <v>2059</v>
      </c>
      <c r="F20" s="1061">
        <v>2600.2279405600002</v>
      </c>
      <c r="G20" s="651" t="s">
        <v>2060</v>
      </c>
    </row>
    <row r="21" spans="1:7" s="335" customFormat="1" ht="24">
      <c r="A21" s="649"/>
      <c r="B21" s="649"/>
      <c r="C21" s="646" t="s">
        <v>1095</v>
      </c>
      <c r="D21" s="647" t="s">
        <v>1538</v>
      </c>
      <c r="E21" s="648" t="s">
        <v>2151</v>
      </c>
      <c r="F21" s="1063">
        <v>2600.2279405600002</v>
      </c>
      <c r="G21" s="654" t="s">
        <v>2143</v>
      </c>
    </row>
    <row r="22" spans="1:7" s="335" customFormat="1" ht="12">
      <c r="A22" s="645"/>
      <c r="B22" s="645"/>
      <c r="C22" s="653" t="s">
        <v>1617</v>
      </c>
      <c r="D22" s="645"/>
      <c r="E22" s="651" t="s">
        <v>2925</v>
      </c>
      <c r="F22" s="1061">
        <v>10955.141389509999</v>
      </c>
      <c r="G22" s="651" t="s">
        <v>1620</v>
      </c>
    </row>
    <row r="23" spans="1:7" s="335" customFormat="1" ht="48">
      <c r="A23" s="649"/>
      <c r="B23" s="649"/>
      <c r="C23" s="646" t="s">
        <v>1617</v>
      </c>
      <c r="D23" s="647" t="s">
        <v>1538</v>
      </c>
      <c r="E23" s="648" t="s">
        <v>2153</v>
      </c>
      <c r="F23" s="1063">
        <v>10955.141389509999</v>
      </c>
      <c r="G23" s="654" t="s">
        <v>2154</v>
      </c>
    </row>
    <row r="24" spans="1:7" s="335" customFormat="1" ht="12">
      <c r="A24" s="649"/>
      <c r="B24" s="649"/>
      <c r="C24" s="649"/>
      <c r="D24" s="647" t="s">
        <v>967</v>
      </c>
      <c r="E24" s="648" t="s">
        <v>2155</v>
      </c>
      <c r="F24" s="1063">
        <v>0</v>
      </c>
      <c r="G24" s="654" t="s">
        <v>2156</v>
      </c>
    </row>
    <row r="25" spans="1:7" s="335" customFormat="1" ht="12">
      <c r="A25" s="645"/>
      <c r="B25" s="645"/>
      <c r="C25" s="653" t="s">
        <v>1216</v>
      </c>
      <c r="D25" s="645"/>
      <c r="E25" s="651" t="s">
        <v>2743</v>
      </c>
      <c r="F25" s="1061">
        <v>939.80842689999997</v>
      </c>
      <c r="G25" s="651" t="s">
        <v>2744</v>
      </c>
    </row>
    <row r="26" spans="1:7" s="335" customFormat="1" ht="24">
      <c r="A26" s="649"/>
      <c r="B26" s="649"/>
      <c r="C26" s="646" t="s">
        <v>1216</v>
      </c>
      <c r="D26" s="647" t="s">
        <v>1538</v>
      </c>
      <c r="E26" s="648" t="s">
        <v>2157</v>
      </c>
      <c r="F26" s="1063">
        <v>939.80842689999997</v>
      </c>
      <c r="G26" s="654" t="s">
        <v>2158</v>
      </c>
    </row>
    <row r="27" spans="1:7" s="335" customFormat="1" ht="12">
      <c r="A27" s="645"/>
      <c r="B27" s="645"/>
      <c r="C27" s="653" t="s">
        <v>1218</v>
      </c>
      <c r="D27" s="645"/>
      <c r="E27" s="651" t="s">
        <v>2926</v>
      </c>
      <c r="F27" s="1061">
        <v>4729.3761910900002</v>
      </c>
      <c r="G27" s="651" t="s">
        <v>14</v>
      </c>
    </row>
    <row r="28" spans="1:7" s="335" customFormat="1" ht="12">
      <c r="A28" s="649"/>
      <c r="B28" s="649"/>
      <c r="C28" s="646" t="s">
        <v>1218</v>
      </c>
      <c r="D28" s="647" t="s">
        <v>1538</v>
      </c>
      <c r="E28" s="648" t="s">
        <v>2159</v>
      </c>
      <c r="F28" s="1063">
        <v>550.27862114000004</v>
      </c>
      <c r="G28" s="654" t="s">
        <v>2160</v>
      </c>
    </row>
    <row r="29" spans="1:7" s="335" customFormat="1" ht="12">
      <c r="A29" s="649"/>
      <c r="B29" s="649"/>
      <c r="C29" s="649"/>
      <c r="D29" s="647" t="s">
        <v>2140</v>
      </c>
      <c r="E29" s="648" t="s">
        <v>2161</v>
      </c>
      <c r="F29" s="1063">
        <v>3841.0035739499999</v>
      </c>
      <c r="G29" s="654" t="s">
        <v>2162</v>
      </c>
    </row>
    <row r="30" spans="1:7" s="335" customFormat="1" ht="24">
      <c r="A30" s="649"/>
      <c r="B30" s="649"/>
      <c r="C30" s="649"/>
      <c r="D30" s="647" t="s">
        <v>1540</v>
      </c>
      <c r="E30" s="648" t="s">
        <v>2754</v>
      </c>
      <c r="F30" s="1063">
        <v>320.17669999999998</v>
      </c>
      <c r="G30" s="654" t="s">
        <v>2755</v>
      </c>
    </row>
    <row r="31" spans="1:7" s="335" customFormat="1" ht="12">
      <c r="A31" s="649"/>
      <c r="B31" s="649"/>
      <c r="C31" s="649"/>
      <c r="D31" s="647" t="s">
        <v>967</v>
      </c>
      <c r="E31" s="648" t="s">
        <v>2155</v>
      </c>
      <c r="F31" s="1063">
        <v>17.917296</v>
      </c>
      <c r="G31" s="654" t="s">
        <v>2156</v>
      </c>
    </row>
    <row r="32" spans="1:7" s="335" customFormat="1" ht="12">
      <c r="A32" s="645"/>
      <c r="B32" s="645"/>
      <c r="C32" s="653" t="s">
        <v>1219</v>
      </c>
      <c r="D32" s="645"/>
      <c r="E32" s="651" t="s">
        <v>1108</v>
      </c>
      <c r="F32" s="1061">
        <v>13944.7045297</v>
      </c>
      <c r="G32" s="651" t="s">
        <v>1109</v>
      </c>
    </row>
    <row r="33" spans="1:7" s="335" customFormat="1" ht="24">
      <c r="A33" s="649"/>
      <c r="B33" s="649"/>
      <c r="C33" s="646" t="s">
        <v>1219</v>
      </c>
      <c r="D33" s="647" t="s">
        <v>1538</v>
      </c>
      <c r="E33" s="648" t="s">
        <v>2163</v>
      </c>
      <c r="F33" s="1063">
        <v>13944.7045297</v>
      </c>
      <c r="G33" s="654" t="s">
        <v>2164</v>
      </c>
    </row>
    <row r="34" spans="1:7" s="335" customFormat="1" ht="12">
      <c r="A34" s="645"/>
      <c r="B34" s="645"/>
      <c r="C34" s="653" t="s">
        <v>1220</v>
      </c>
      <c r="D34" s="645"/>
      <c r="E34" s="651" t="s">
        <v>758</v>
      </c>
      <c r="F34" s="1061">
        <v>76044.306719879998</v>
      </c>
      <c r="G34" s="651" t="s">
        <v>1221</v>
      </c>
    </row>
    <row r="35" spans="1:7" s="335" customFormat="1" ht="24">
      <c r="A35" s="649"/>
      <c r="B35" s="649"/>
      <c r="C35" s="646" t="s">
        <v>1220</v>
      </c>
      <c r="D35" s="647" t="s">
        <v>1538</v>
      </c>
      <c r="E35" s="648" t="s">
        <v>2165</v>
      </c>
      <c r="F35" s="1063">
        <v>41308.958331900001</v>
      </c>
      <c r="G35" s="654" t="s">
        <v>2166</v>
      </c>
    </row>
    <row r="36" spans="1:7" s="335" customFormat="1" ht="24">
      <c r="A36" s="649"/>
      <c r="B36" s="649"/>
      <c r="C36" s="649"/>
      <c r="D36" s="647" t="s">
        <v>2302</v>
      </c>
      <c r="E36" s="648" t="s">
        <v>2681</v>
      </c>
      <c r="F36" s="1063">
        <v>740.71495537999999</v>
      </c>
      <c r="G36" s="654" t="s">
        <v>2682</v>
      </c>
    </row>
    <row r="37" spans="1:7" s="335" customFormat="1" ht="36">
      <c r="A37" s="649"/>
      <c r="B37" s="649"/>
      <c r="C37" s="649"/>
      <c r="D37" s="647" t="s">
        <v>1095</v>
      </c>
      <c r="E37" s="656" t="s">
        <v>3162</v>
      </c>
      <c r="F37" s="1063">
        <v>6768.0732336000001</v>
      </c>
      <c r="G37" s="657" t="s">
        <v>3163</v>
      </c>
    </row>
    <row r="38" spans="1:7" s="335" customFormat="1" ht="24">
      <c r="A38" s="649"/>
      <c r="B38" s="649"/>
      <c r="C38" s="649"/>
      <c r="D38" s="647" t="s">
        <v>2812</v>
      </c>
      <c r="E38" s="648" t="s">
        <v>2813</v>
      </c>
      <c r="F38" s="1063">
        <v>27226.560199</v>
      </c>
      <c r="G38" s="654" t="s">
        <v>2814</v>
      </c>
    </row>
    <row r="39" spans="1:7" s="335" customFormat="1" ht="12">
      <c r="A39" s="645"/>
      <c r="B39" s="653" t="s">
        <v>185</v>
      </c>
      <c r="C39" s="645"/>
      <c r="D39" s="645"/>
      <c r="E39" s="651" t="s">
        <v>2167</v>
      </c>
      <c r="F39" s="1061">
        <v>10521.14770791</v>
      </c>
      <c r="G39" s="651" t="s">
        <v>2168</v>
      </c>
    </row>
    <row r="40" spans="1:7" s="335" customFormat="1" ht="12">
      <c r="A40" s="645"/>
      <c r="B40" s="645"/>
      <c r="C40" s="653" t="s">
        <v>1207</v>
      </c>
      <c r="D40" s="645"/>
      <c r="E40" s="651" t="s">
        <v>2927</v>
      </c>
      <c r="F40" s="1061">
        <v>8031.5709348600003</v>
      </c>
      <c r="G40" s="651" t="s">
        <v>45</v>
      </c>
    </row>
    <row r="41" spans="1:7" s="335" customFormat="1" ht="24">
      <c r="A41" s="649"/>
      <c r="B41" s="646" t="s">
        <v>185</v>
      </c>
      <c r="C41" s="646" t="s">
        <v>1207</v>
      </c>
      <c r="D41" s="647" t="s">
        <v>2140</v>
      </c>
      <c r="E41" s="648" t="s">
        <v>2169</v>
      </c>
      <c r="F41" s="1063">
        <v>0</v>
      </c>
      <c r="G41" s="654" t="s">
        <v>2170</v>
      </c>
    </row>
    <row r="42" spans="1:7" s="335" customFormat="1" ht="12">
      <c r="A42" s="649"/>
      <c r="B42" s="649"/>
      <c r="C42" s="649"/>
      <c r="D42" s="647" t="s">
        <v>2171</v>
      </c>
      <c r="E42" s="648" t="s">
        <v>2172</v>
      </c>
      <c r="F42" s="1063">
        <v>99.205037259999997</v>
      </c>
      <c r="G42" s="654" t="s">
        <v>2173</v>
      </c>
    </row>
    <row r="43" spans="1:7" s="335" customFormat="1" ht="12">
      <c r="A43" s="649"/>
      <c r="B43" s="649"/>
      <c r="C43" s="649"/>
      <c r="D43" s="647" t="s">
        <v>2174</v>
      </c>
      <c r="E43" s="648" t="s">
        <v>2175</v>
      </c>
      <c r="F43" s="1063">
        <v>7932.3658975999997</v>
      </c>
      <c r="G43" s="654" t="s">
        <v>2176</v>
      </c>
    </row>
    <row r="44" spans="1:7" s="335" customFormat="1" ht="12">
      <c r="A44" s="645"/>
      <c r="B44" s="645"/>
      <c r="C44" s="653" t="s">
        <v>1213</v>
      </c>
      <c r="D44" s="645"/>
      <c r="E44" s="651" t="s">
        <v>2928</v>
      </c>
      <c r="F44" s="1061">
        <v>2489.5767730500002</v>
      </c>
      <c r="G44" s="651" t="s">
        <v>2735</v>
      </c>
    </row>
    <row r="45" spans="1:7" s="335" customFormat="1" ht="24">
      <c r="A45" s="649"/>
      <c r="B45" s="649"/>
      <c r="C45" s="646" t="s">
        <v>1213</v>
      </c>
      <c r="D45" s="647" t="s">
        <v>1538</v>
      </c>
      <c r="E45" s="648" t="s">
        <v>2177</v>
      </c>
      <c r="F45" s="1063">
        <v>2478.2528426099998</v>
      </c>
      <c r="G45" s="654" t="s">
        <v>2178</v>
      </c>
    </row>
    <row r="46" spans="1:7" s="335" customFormat="1" ht="12">
      <c r="A46" s="649"/>
      <c r="B46" s="649"/>
      <c r="C46" s="649"/>
      <c r="D46" s="647" t="s">
        <v>967</v>
      </c>
      <c r="E46" s="648" t="s">
        <v>2155</v>
      </c>
      <c r="F46" s="1063">
        <v>11.32393044</v>
      </c>
      <c r="G46" s="654" t="s">
        <v>2156</v>
      </c>
    </row>
    <row r="47" spans="1:7" s="335" customFormat="1" ht="12">
      <c r="A47" s="645"/>
      <c r="B47" s="653" t="s">
        <v>268</v>
      </c>
      <c r="C47" s="645"/>
      <c r="D47" s="645"/>
      <c r="E47" s="651" t="s">
        <v>2179</v>
      </c>
      <c r="F47" s="1061">
        <v>71999.216081909995</v>
      </c>
      <c r="G47" s="651" t="s">
        <v>2180</v>
      </c>
    </row>
    <row r="48" spans="1:7" s="335" customFormat="1" ht="12">
      <c r="A48" s="645"/>
      <c r="B48" s="645"/>
      <c r="C48" s="653" t="s">
        <v>1205</v>
      </c>
      <c r="D48" s="645"/>
      <c r="E48" s="651" t="s">
        <v>2929</v>
      </c>
      <c r="F48" s="1061">
        <v>71880.572950439993</v>
      </c>
      <c r="G48" s="651" t="s">
        <v>471</v>
      </c>
    </row>
    <row r="49" spans="1:7" s="335" customFormat="1" ht="12">
      <c r="A49" s="649"/>
      <c r="B49" s="646" t="s">
        <v>268</v>
      </c>
      <c r="C49" s="646" t="s">
        <v>1205</v>
      </c>
      <c r="D49" s="647" t="s">
        <v>1538</v>
      </c>
      <c r="E49" s="648" t="s">
        <v>2181</v>
      </c>
      <c r="F49" s="1063">
        <v>51647.329409940001</v>
      </c>
      <c r="G49" s="654" t="s">
        <v>2182</v>
      </c>
    </row>
    <row r="50" spans="1:7" s="335" customFormat="1" ht="12">
      <c r="A50" s="649"/>
      <c r="B50" s="649"/>
      <c r="C50" s="649"/>
      <c r="D50" s="647" t="s">
        <v>1539</v>
      </c>
      <c r="E50" s="648" t="s">
        <v>2183</v>
      </c>
      <c r="F50" s="1063">
        <v>2475.9027949299998</v>
      </c>
      <c r="G50" s="654" t="s">
        <v>2184</v>
      </c>
    </row>
    <row r="51" spans="1:7" s="335" customFormat="1" ht="24">
      <c r="A51" s="649"/>
      <c r="B51" s="649"/>
      <c r="C51" s="649"/>
      <c r="D51" s="647" t="s">
        <v>2150</v>
      </c>
      <c r="E51" s="648" t="s">
        <v>2185</v>
      </c>
      <c r="F51" s="1063">
        <v>111.82177544</v>
      </c>
      <c r="G51" s="654" t="s">
        <v>2186</v>
      </c>
    </row>
    <row r="52" spans="1:7" s="335" customFormat="1" ht="24">
      <c r="A52" s="649"/>
      <c r="B52" s="649"/>
      <c r="C52" s="649"/>
      <c r="D52" s="647" t="s">
        <v>2187</v>
      </c>
      <c r="E52" s="648" t="s">
        <v>2188</v>
      </c>
      <c r="F52" s="1063">
        <v>273.19926212000001</v>
      </c>
      <c r="G52" s="654" t="s">
        <v>2930</v>
      </c>
    </row>
    <row r="53" spans="1:7" s="335" customFormat="1" ht="24">
      <c r="A53" s="649"/>
      <c r="B53" s="649"/>
      <c r="C53" s="649"/>
      <c r="D53" s="647" t="s">
        <v>2152</v>
      </c>
      <c r="E53" s="648" t="s">
        <v>2189</v>
      </c>
      <c r="F53" s="1063">
        <v>15516.937867279999</v>
      </c>
      <c r="G53" s="654" t="s">
        <v>2190</v>
      </c>
    </row>
    <row r="54" spans="1:7" s="335" customFormat="1" ht="12">
      <c r="A54" s="649"/>
      <c r="B54" s="649"/>
      <c r="C54" s="649"/>
      <c r="D54" s="647" t="s">
        <v>2191</v>
      </c>
      <c r="E54" s="648" t="s">
        <v>2192</v>
      </c>
      <c r="F54" s="1063">
        <v>1511.45730484</v>
      </c>
      <c r="G54" s="654" t="s">
        <v>2193</v>
      </c>
    </row>
    <row r="55" spans="1:7" s="335" customFormat="1" ht="24">
      <c r="A55" s="649"/>
      <c r="B55" s="649"/>
      <c r="C55" s="649"/>
      <c r="D55" s="647" t="s">
        <v>2405</v>
      </c>
      <c r="E55" s="648" t="s">
        <v>2756</v>
      </c>
      <c r="F55" s="1063">
        <v>37.849404</v>
      </c>
      <c r="G55" s="654" t="s">
        <v>2757</v>
      </c>
    </row>
    <row r="56" spans="1:7" s="335" customFormat="1" ht="12">
      <c r="A56" s="649"/>
      <c r="B56" s="649"/>
      <c r="C56" s="649"/>
      <c r="D56" s="647" t="s">
        <v>967</v>
      </c>
      <c r="E56" s="648" t="s">
        <v>2155</v>
      </c>
      <c r="F56" s="1063">
        <v>306.07513189000002</v>
      </c>
      <c r="G56" s="654" t="s">
        <v>2156</v>
      </c>
    </row>
    <row r="57" spans="1:7" s="335" customFormat="1" ht="24">
      <c r="A57" s="649"/>
      <c r="B57" s="649"/>
      <c r="C57" s="649"/>
      <c r="D57" s="647" t="s">
        <v>1095</v>
      </c>
      <c r="E57" s="648" t="s">
        <v>3091</v>
      </c>
      <c r="F57" s="1063">
        <v>0</v>
      </c>
      <c r="G57" s="654" t="s">
        <v>3092</v>
      </c>
    </row>
    <row r="58" spans="1:7" s="335" customFormat="1" ht="36">
      <c r="A58" s="649"/>
      <c r="B58" s="649"/>
      <c r="C58" s="649"/>
      <c r="D58" s="647" t="s">
        <v>793</v>
      </c>
      <c r="E58" s="648" t="s">
        <v>3164</v>
      </c>
      <c r="F58" s="1063">
        <v>0</v>
      </c>
      <c r="G58" s="654" t="s">
        <v>3165</v>
      </c>
    </row>
    <row r="59" spans="1:7" s="335" customFormat="1" ht="36">
      <c r="A59" s="649"/>
      <c r="B59" s="649"/>
      <c r="C59" s="649"/>
      <c r="D59" s="647" t="s">
        <v>797</v>
      </c>
      <c r="E59" s="648" t="s">
        <v>3166</v>
      </c>
      <c r="F59" s="1063">
        <v>0</v>
      </c>
      <c r="G59" s="654" t="s">
        <v>3167</v>
      </c>
    </row>
    <row r="60" spans="1:7" s="335" customFormat="1" ht="12">
      <c r="A60" s="645"/>
      <c r="B60" s="645"/>
      <c r="C60" s="653" t="s">
        <v>1509</v>
      </c>
      <c r="D60" s="645"/>
      <c r="E60" s="651" t="s">
        <v>2933</v>
      </c>
      <c r="F60" s="1061">
        <v>8.1440800000000007</v>
      </c>
      <c r="G60" s="651" t="s">
        <v>2087</v>
      </c>
    </row>
    <row r="61" spans="1:7" s="335" customFormat="1" ht="36">
      <c r="A61" s="649"/>
      <c r="B61" s="649"/>
      <c r="C61" s="646" t="s">
        <v>1509</v>
      </c>
      <c r="D61" s="647" t="s">
        <v>797</v>
      </c>
      <c r="E61" s="648" t="s">
        <v>3166</v>
      </c>
      <c r="F61" s="1063">
        <v>8.1440800000000007</v>
      </c>
      <c r="G61" s="654" t="s">
        <v>3167</v>
      </c>
    </row>
    <row r="62" spans="1:7" s="335" customFormat="1" ht="12">
      <c r="A62" s="645"/>
      <c r="B62" s="645"/>
      <c r="C62" s="653" t="s">
        <v>1207</v>
      </c>
      <c r="D62" s="645"/>
      <c r="E62" s="651" t="s">
        <v>2927</v>
      </c>
      <c r="F62" s="1061">
        <v>23.502994839999999</v>
      </c>
      <c r="G62" s="651" t="s">
        <v>45</v>
      </c>
    </row>
    <row r="63" spans="1:7" s="335" customFormat="1" ht="36">
      <c r="A63" s="649"/>
      <c r="B63" s="649"/>
      <c r="C63" s="646" t="s">
        <v>1207</v>
      </c>
      <c r="D63" s="647" t="s">
        <v>797</v>
      </c>
      <c r="E63" s="648" t="s">
        <v>3166</v>
      </c>
      <c r="F63" s="1063">
        <v>23.502994839999999</v>
      </c>
      <c r="G63" s="654" t="s">
        <v>3167</v>
      </c>
    </row>
    <row r="64" spans="1:7" s="335" customFormat="1" ht="12">
      <c r="A64" s="645"/>
      <c r="B64" s="645"/>
      <c r="C64" s="653" t="s">
        <v>1543</v>
      </c>
      <c r="D64" s="645"/>
      <c r="E64" s="651" t="s">
        <v>2939</v>
      </c>
      <c r="F64" s="1061">
        <v>0</v>
      </c>
      <c r="G64" s="651" t="s">
        <v>2016</v>
      </c>
    </row>
    <row r="65" spans="1:7" s="335" customFormat="1" ht="36">
      <c r="A65" s="649"/>
      <c r="B65" s="649"/>
      <c r="C65" s="646" t="s">
        <v>1543</v>
      </c>
      <c r="D65" s="647" t="s">
        <v>797</v>
      </c>
      <c r="E65" s="648" t="s">
        <v>3168</v>
      </c>
      <c r="F65" s="1063">
        <v>0</v>
      </c>
      <c r="G65" s="654" t="s">
        <v>3167</v>
      </c>
    </row>
    <row r="66" spans="1:7" s="335" customFormat="1" ht="12">
      <c r="A66" s="645"/>
      <c r="B66" s="645"/>
      <c r="C66" s="653" t="s">
        <v>1541</v>
      </c>
      <c r="D66" s="645"/>
      <c r="E66" s="651" t="s">
        <v>2941</v>
      </c>
      <c r="F66" s="1061">
        <v>6.7829972100000004</v>
      </c>
      <c r="G66" s="651" t="s">
        <v>2017</v>
      </c>
    </row>
    <row r="67" spans="1:7" s="335" customFormat="1" ht="36">
      <c r="A67" s="649"/>
      <c r="B67" s="649"/>
      <c r="C67" s="646" t="s">
        <v>1541</v>
      </c>
      <c r="D67" s="647" t="s">
        <v>797</v>
      </c>
      <c r="E67" s="648" t="s">
        <v>3166</v>
      </c>
      <c r="F67" s="1063">
        <v>6.7829972100000004</v>
      </c>
      <c r="G67" s="654" t="s">
        <v>3167</v>
      </c>
    </row>
    <row r="68" spans="1:7" s="335" customFormat="1" ht="12">
      <c r="A68" s="645"/>
      <c r="B68" s="645"/>
      <c r="C68" s="653" t="s">
        <v>2454</v>
      </c>
      <c r="D68" s="645"/>
      <c r="E68" s="651" t="s">
        <v>2942</v>
      </c>
      <c r="F68" s="1061">
        <v>12.46797125</v>
      </c>
      <c r="G68" s="651" t="s">
        <v>2670</v>
      </c>
    </row>
    <row r="69" spans="1:7" s="335" customFormat="1" ht="36">
      <c r="A69" s="649"/>
      <c r="B69" s="649"/>
      <c r="C69" s="646" t="s">
        <v>2454</v>
      </c>
      <c r="D69" s="647" t="s">
        <v>797</v>
      </c>
      <c r="E69" s="648" t="s">
        <v>3166</v>
      </c>
      <c r="F69" s="1063">
        <v>12.46797125</v>
      </c>
      <c r="G69" s="654" t="s">
        <v>3167</v>
      </c>
    </row>
    <row r="70" spans="1:7" s="335" customFormat="1" ht="12">
      <c r="A70" s="645"/>
      <c r="B70" s="645"/>
      <c r="C70" s="653" t="s">
        <v>2457</v>
      </c>
      <c r="D70" s="645"/>
      <c r="E70" s="651" t="s">
        <v>2943</v>
      </c>
      <c r="F70" s="1061">
        <v>23.703556620000001</v>
      </c>
      <c r="G70" s="651" t="s">
        <v>2671</v>
      </c>
    </row>
    <row r="71" spans="1:7" s="335" customFormat="1" ht="36">
      <c r="A71" s="649"/>
      <c r="B71" s="649"/>
      <c r="C71" s="646" t="s">
        <v>2457</v>
      </c>
      <c r="D71" s="647" t="s">
        <v>797</v>
      </c>
      <c r="E71" s="648" t="s">
        <v>3166</v>
      </c>
      <c r="F71" s="1063">
        <v>23.703556620000001</v>
      </c>
      <c r="G71" s="654" t="s">
        <v>3167</v>
      </c>
    </row>
    <row r="72" spans="1:7" s="335" customFormat="1" ht="12">
      <c r="A72" s="645"/>
      <c r="B72" s="645"/>
      <c r="C72" s="653" t="s">
        <v>1210</v>
      </c>
      <c r="D72" s="645"/>
      <c r="E72" s="651" t="s">
        <v>2931</v>
      </c>
      <c r="F72" s="1061">
        <v>25.476076710000001</v>
      </c>
      <c r="G72" s="651" t="s">
        <v>755</v>
      </c>
    </row>
    <row r="73" spans="1:7" s="335" customFormat="1" ht="36">
      <c r="A73" s="649"/>
      <c r="B73" s="649"/>
      <c r="C73" s="646" t="s">
        <v>1210</v>
      </c>
      <c r="D73" s="647" t="s">
        <v>2194</v>
      </c>
      <c r="E73" s="648" t="s">
        <v>2195</v>
      </c>
      <c r="F73" s="1063">
        <v>0</v>
      </c>
      <c r="G73" s="654" t="s">
        <v>2196</v>
      </c>
    </row>
    <row r="74" spans="1:7" s="335" customFormat="1" ht="48">
      <c r="A74" s="649"/>
      <c r="B74" s="649"/>
      <c r="C74" s="649"/>
      <c r="D74" s="647" t="s">
        <v>2197</v>
      </c>
      <c r="E74" s="648" t="s">
        <v>2198</v>
      </c>
      <c r="F74" s="1063">
        <v>0</v>
      </c>
      <c r="G74" s="654" t="s">
        <v>2199</v>
      </c>
    </row>
    <row r="75" spans="1:7" s="335" customFormat="1" ht="36">
      <c r="A75" s="649"/>
      <c r="B75" s="649"/>
      <c r="C75" s="649"/>
      <c r="D75" s="647" t="s">
        <v>797</v>
      </c>
      <c r="E75" s="648" t="s">
        <v>3166</v>
      </c>
      <c r="F75" s="1063">
        <v>25.476076710000001</v>
      </c>
      <c r="G75" s="654" t="s">
        <v>3167</v>
      </c>
    </row>
    <row r="76" spans="1:7" s="335" customFormat="1" ht="24">
      <c r="A76" s="645"/>
      <c r="B76" s="645"/>
      <c r="C76" s="653" t="s">
        <v>1518</v>
      </c>
      <c r="D76" s="645"/>
      <c r="E76" s="651" t="s">
        <v>2955</v>
      </c>
      <c r="F76" s="1061">
        <v>4.9996613500000002</v>
      </c>
      <c r="G76" s="651" t="s">
        <v>1519</v>
      </c>
    </row>
    <row r="77" spans="1:7" s="335" customFormat="1" ht="36">
      <c r="A77" s="649"/>
      <c r="B77" s="649"/>
      <c r="C77" s="646" t="s">
        <v>1518</v>
      </c>
      <c r="D77" s="647" t="s">
        <v>797</v>
      </c>
      <c r="E77" s="648" t="s">
        <v>3166</v>
      </c>
      <c r="F77" s="1063">
        <v>4.9996613500000002</v>
      </c>
      <c r="G77" s="654" t="s">
        <v>3167</v>
      </c>
    </row>
    <row r="78" spans="1:7" s="335" customFormat="1" ht="12">
      <c r="A78" s="645"/>
      <c r="B78" s="645"/>
      <c r="C78" s="653" t="s">
        <v>1617</v>
      </c>
      <c r="D78" s="645"/>
      <c r="E78" s="651" t="s">
        <v>2925</v>
      </c>
      <c r="F78" s="1061">
        <v>6.7827988899999996</v>
      </c>
      <c r="G78" s="651" t="s">
        <v>1620</v>
      </c>
    </row>
    <row r="79" spans="1:7" s="335" customFormat="1" ht="36">
      <c r="A79" s="649"/>
      <c r="B79" s="649"/>
      <c r="C79" s="646" t="s">
        <v>1617</v>
      </c>
      <c r="D79" s="647" t="s">
        <v>793</v>
      </c>
      <c r="E79" s="648" t="s">
        <v>3164</v>
      </c>
      <c r="F79" s="1063">
        <v>0</v>
      </c>
      <c r="G79" s="654" t="s">
        <v>3165</v>
      </c>
    </row>
    <row r="80" spans="1:7" s="335" customFormat="1" ht="36">
      <c r="A80" s="649"/>
      <c r="B80" s="649"/>
      <c r="C80" s="649"/>
      <c r="D80" s="647" t="s">
        <v>797</v>
      </c>
      <c r="E80" s="648" t="s">
        <v>3166</v>
      </c>
      <c r="F80" s="1063">
        <v>6.7827988899999996</v>
      </c>
      <c r="G80" s="654" t="s">
        <v>3167</v>
      </c>
    </row>
    <row r="81" spans="1:7" s="335" customFormat="1" ht="12">
      <c r="A81" s="645"/>
      <c r="B81" s="645"/>
      <c r="C81" s="653" t="s">
        <v>1618</v>
      </c>
      <c r="D81" s="645"/>
      <c r="E81" s="651" t="s">
        <v>2950</v>
      </c>
      <c r="F81" s="1061">
        <v>6.7829946000000003</v>
      </c>
      <c r="G81" s="651" t="s">
        <v>1621</v>
      </c>
    </row>
    <row r="82" spans="1:7" s="335" customFormat="1" ht="36">
      <c r="A82" s="649"/>
      <c r="B82" s="649"/>
      <c r="C82" s="646" t="s">
        <v>1618</v>
      </c>
      <c r="D82" s="647" t="s">
        <v>797</v>
      </c>
      <c r="E82" s="648" t="s">
        <v>3166</v>
      </c>
      <c r="F82" s="1063">
        <v>6.7829946000000003</v>
      </c>
      <c r="G82" s="654" t="s">
        <v>3167</v>
      </c>
    </row>
    <row r="83" spans="1:7" s="335" customFormat="1" ht="12">
      <c r="A83" s="645"/>
      <c r="B83" s="653" t="s">
        <v>454</v>
      </c>
      <c r="C83" s="645"/>
      <c r="D83" s="645"/>
      <c r="E83" s="651" t="s">
        <v>2200</v>
      </c>
      <c r="F83" s="1061">
        <v>86100.043809909999</v>
      </c>
      <c r="G83" s="651" t="s">
        <v>2201</v>
      </c>
    </row>
    <row r="84" spans="1:7" s="335" customFormat="1" ht="12">
      <c r="A84" s="645"/>
      <c r="B84" s="645"/>
      <c r="C84" s="653" t="s">
        <v>1544</v>
      </c>
      <c r="D84" s="645"/>
      <c r="E84" s="651" t="s">
        <v>2932</v>
      </c>
      <c r="F84" s="1061">
        <v>84.810775000000007</v>
      </c>
      <c r="G84" s="651" t="s">
        <v>1619</v>
      </c>
    </row>
    <row r="85" spans="1:7" s="335" customFormat="1" ht="24">
      <c r="A85" s="649"/>
      <c r="B85" s="646" t="s">
        <v>454</v>
      </c>
      <c r="C85" s="646" t="s">
        <v>1544</v>
      </c>
      <c r="D85" s="647" t="s">
        <v>545</v>
      </c>
      <c r="E85" s="648" t="s">
        <v>2202</v>
      </c>
      <c r="F85" s="1063">
        <v>84.810775000000007</v>
      </c>
      <c r="G85" s="654" t="s">
        <v>2203</v>
      </c>
    </row>
    <row r="86" spans="1:7" s="335" customFormat="1" ht="12">
      <c r="A86" s="645"/>
      <c r="B86" s="645"/>
      <c r="C86" s="653" t="s">
        <v>1509</v>
      </c>
      <c r="D86" s="645"/>
      <c r="E86" s="651" t="s">
        <v>2933</v>
      </c>
      <c r="F86" s="1061">
        <v>560.50450000000001</v>
      </c>
      <c r="G86" s="651" t="s">
        <v>2087</v>
      </c>
    </row>
    <row r="87" spans="1:7" s="335" customFormat="1" ht="24">
      <c r="A87" s="649"/>
      <c r="B87" s="649"/>
      <c r="C87" s="646" t="s">
        <v>1509</v>
      </c>
      <c r="D87" s="647" t="s">
        <v>545</v>
      </c>
      <c r="E87" s="648" t="s">
        <v>2202</v>
      </c>
      <c r="F87" s="1063">
        <v>560.50450000000001</v>
      </c>
      <c r="G87" s="654" t="s">
        <v>2203</v>
      </c>
    </row>
    <row r="88" spans="1:7" s="335" customFormat="1" ht="12">
      <c r="A88" s="645"/>
      <c r="B88" s="645"/>
      <c r="C88" s="653" t="s">
        <v>1206</v>
      </c>
      <c r="D88" s="645"/>
      <c r="E88" s="651" t="s">
        <v>2934</v>
      </c>
      <c r="F88" s="1061">
        <v>11.0068</v>
      </c>
      <c r="G88" s="651" t="s">
        <v>403</v>
      </c>
    </row>
    <row r="89" spans="1:7" s="335" customFormat="1" ht="24">
      <c r="A89" s="649"/>
      <c r="B89" s="649"/>
      <c r="C89" s="646" t="s">
        <v>1206</v>
      </c>
      <c r="D89" s="647" t="s">
        <v>545</v>
      </c>
      <c r="E89" s="648" t="s">
        <v>2202</v>
      </c>
      <c r="F89" s="1063">
        <v>11.0068</v>
      </c>
      <c r="G89" s="654" t="s">
        <v>2203</v>
      </c>
    </row>
    <row r="90" spans="1:7" s="335" customFormat="1" ht="12">
      <c r="A90" s="645"/>
      <c r="B90" s="645"/>
      <c r="C90" s="653" t="s">
        <v>752</v>
      </c>
      <c r="D90" s="645"/>
      <c r="E90" s="651" t="s">
        <v>2935</v>
      </c>
      <c r="F90" s="1061">
        <v>1887.213</v>
      </c>
      <c r="G90" s="651" t="s">
        <v>61</v>
      </c>
    </row>
    <row r="91" spans="1:7" s="335" customFormat="1" ht="24">
      <c r="A91" s="649"/>
      <c r="B91" s="649"/>
      <c r="C91" s="646" t="s">
        <v>752</v>
      </c>
      <c r="D91" s="647" t="s">
        <v>545</v>
      </c>
      <c r="E91" s="648" t="s">
        <v>2204</v>
      </c>
      <c r="F91" s="1063">
        <v>1887.213</v>
      </c>
      <c r="G91" s="654" t="s">
        <v>2203</v>
      </c>
    </row>
    <row r="92" spans="1:7" s="335" customFormat="1" ht="12">
      <c r="A92" s="645"/>
      <c r="B92" s="645"/>
      <c r="C92" s="653" t="s">
        <v>1097</v>
      </c>
      <c r="D92" s="645"/>
      <c r="E92" s="651" t="s">
        <v>2936</v>
      </c>
      <c r="F92" s="1061">
        <v>118.05249999999999</v>
      </c>
      <c r="G92" s="651" t="s">
        <v>2937</v>
      </c>
    </row>
    <row r="93" spans="1:7" s="335" customFormat="1" ht="24">
      <c r="A93" s="649"/>
      <c r="B93" s="649"/>
      <c r="C93" s="646" t="s">
        <v>1097</v>
      </c>
      <c r="D93" s="647" t="s">
        <v>545</v>
      </c>
      <c r="E93" s="648" t="s">
        <v>2204</v>
      </c>
      <c r="F93" s="1063">
        <v>118.05249999999999</v>
      </c>
      <c r="G93" s="654" t="s">
        <v>2203</v>
      </c>
    </row>
    <row r="94" spans="1:7" s="335" customFormat="1" ht="24">
      <c r="A94" s="645"/>
      <c r="B94" s="645"/>
      <c r="C94" s="653" t="s">
        <v>1472</v>
      </c>
      <c r="D94" s="645"/>
      <c r="E94" s="651" t="s">
        <v>2938</v>
      </c>
      <c r="F94" s="1061">
        <v>97.212549999999993</v>
      </c>
      <c r="G94" s="651" t="s">
        <v>1511</v>
      </c>
    </row>
    <row r="95" spans="1:7" s="335" customFormat="1" ht="24">
      <c r="A95" s="649"/>
      <c r="B95" s="649"/>
      <c r="C95" s="646" t="s">
        <v>1472</v>
      </c>
      <c r="D95" s="647" t="s">
        <v>545</v>
      </c>
      <c r="E95" s="648" t="s">
        <v>2202</v>
      </c>
      <c r="F95" s="1063">
        <v>97.212549999999993</v>
      </c>
      <c r="G95" s="654" t="s">
        <v>2203</v>
      </c>
    </row>
    <row r="96" spans="1:7" s="335" customFormat="1" ht="12">
      <c r="A96" s="645"/>
      <c r="B96" s="645"/>
      <c r="C96" s="653" t="s">
        <v>1543</v>
      </c>
      <c r="D96" s="645"/>
      <c r="E96" s="651" t="s">
        <v>2939</v>
      </c>
      <c r="F96" s="1061">
        <v>80.099999999999994</v>
      </c>
      <c r="G96" s="651" t="s">
        <v>2016</v>
      </c>
    </row>
    <row r="97" spans="1:7" s="335" customFormat="1" ht="24">
      <c r="A97" s="649"/>
      <c r="B97" s="649"/>
      <c r="C97" s="646" t="s">
        <v>1543</v>
      </c>
      <c r="D97" s="647" t="s">
        <v>545</v>
      </c>
      <c r="E97" s="648" t="s">
        <v>2202</v>
      </c>
      <c r="F97" s="1063">
        <v>80.099999999999994</v>
      </c>
      <c r="G97" s="654" t="s">
        <v>2203</v>
      </c>
    </row>
    <row r="98" spans="1:7" s="335" customFormat="1" ht="12">
      <c r="A98" s="645"/>
      <c r="B98" s="645"/>
      <c r="C98" s="653" t="s">
        <v>1113</v>
      </c>
      <c r="D98" s="645"/>
      <c r="E98" s="651" t="s">
        <v>2940</v>
      </c>
      <c r="F98" s="1061">
        <v>1049.85968819</v>
      </c>
      <c r="G98" s="651" t="s">
        <v>1114</v>
      </c>
    </row>
    <row r="99" spans="1:7" s="335" customFormat="1" ht="24">
      <c r="A99" s="649"/>
      <c r="B99" s="649"/>
      <c r="C99" s="646" t="s">
        <v>1113</v>
      </c>
      <c r="D99" s="647" t="s">
        <v>545</v>
      </c>
      <c r="E99" s="648" t="s">
        <v>2204</v>
      </c>
      <c r="F99" s="1063">
        <v>1049.85968819</v>
      </c>
      <c r="G99" s="654" t="s">
        <v>2203</v>
      </c>
    </row>
    <row r="100" spans="1:7" s="335" customFormat="1" ht="12">
      <c r="A100" s="645"/>
      <c r="B100" s="645"/>
      <c r="C100" s="653" t="s">
        <v>1541</v>
      </c>
      <c r="D100" s="645"/>
      <c r="E100" s="651" t="s">
        <v>2941</v>
      </c>
      <c r="F100" s="1061">
        <v>81717.598971610001</v>
      </c>
      <c r="G100" s="651" t="s">
        <v>2017</v>
      </c>
    </row>
    <row r="101" spans="1:7" s="335" customFormat="1" ht="12">
      <c r="A101" s="649"/>
      <c r="B101" s="649"/>
      <c r="C101" s="646" t="s">
        <v>1541</v>
      </c>
      <c r="D101" s="647" t="s">
        <v>161</v>
      </c>
      <c r="E101" s="648" t="s">
        <v>2205</v>
      </c>
      <c r="F101" s="1063">
        <v>0</v>
      </c>
      <c r="G101" s="654" t="s">
        <v>2206</v>
      </c>
    </row>
    <row r="102" spans="1:7" s="335" customFormat="1" ht="24">
      <c r="A102" s="649"/>
      <c r="B102" s="649"/>
      <c r="C102" s="649"/>
      <c r="D102" s="647" t="s">
        <v>545</v>
      </c>
      <c r="E102" s="648" t="s">
        <v>2202</v>
      </c>
      <c r="F102" s="1063">
        <v>1765.9064175399999</v>
      </c>
      <c r="G102" s="654" t="s">
        <v>2203</v>
      </c>
    </row>
    <row r="103" spans="1:7" s="335" customFormat="1" ht="12">
      <c r="A103" s="649"/>
      <c r="B103" s="649"/>
      <c r="C103" s="649"/>
      <c r="D103" s="647" t="s">
        <v>1207</v>
      </c>
      <c r="E103" s="648" t="s">
        <v>2207</v>
      </c>
      <c r="F103" s="1063">
        <v>79951.692554070003</v>
      </c>
      <c r="G103" s="654" t="s">
        <v>2208</v>
      </c>
    </row>
    <row r="104" spans="1:7" s="335" customFormat="1" ht="12">
      <c r="A104" s="645"/>
      <c r="B104" s="645"/>
      <c r="C104" s="653" t="s">
        <v>2454</v>
      </c>
      <c r="D104" s="645"/>
      <c r="E104" s="651" t="s">
        <v>2942</v>
      </c>
      <c r="F104" s="1061">
        <v>34.494</v>
      </c>
      <c r="G104" s="651" t="s">
        <v>2670</v>
      </c>
    </row>
    <row r="105" spans="1:7" s="335" customFormat="1" ht="24">
      <c r="A105" s="649"/>
      <c r="B105" s="649"/>
      <c r="C105" s="646" t="s">
        <v>2454</v>
      </c>
      <c r="D105" s="647" t="s">
        <v>545</v>
      </c>
      <c r="E105" s="648" t="s">
        <v>2202</v>
      </c>
      <c r="F105" s="1063">
        <v>34.494</v>
      </c>
      <c r="G105" s="654" t="s">
        <v>2203</v>
      </c>
    </row>
    <row r="106" spans="1:7" s="335" customFormat="1" ht="12">
      <c r="A106" s="645"/>
      <c r="B106" s="645"/>
      <c r="C106" s="653" t="s">
        <v>2457</v>
      </c>
      <c r="D106" s="645"/>
      <c r="E106" s="651" t="s">
        <v>2943</v>
      </c>
      <c r="F106" s="1061">
        <v>368.93092510999998</v>
      </c>
      <c r="G106" s="651" t="s">
        <v>2671</v>
      </c>
    </row>
    <row r="107" spans="1:7" s="335" customFormat="1" ht="24">
      <c r="A107" s="649"/>
      <c r="B107" s="649"/>
      <c r="C107" s="646" t="s">
        <v>2457</v>
      </c>
      <c r="D107" s="647" t="s">
        <v>545</v>
      </c>
      <c r="E107" s="648" t="s">
        <v>2202</v>
      </c>
      <c r="F107" s="1063">
        <v>368.93092510999998</v>
      </c>
      <c r="G107" s="654" t="s">
        <v>2203</v>
      </c>
    </row>
    <row r="108" spans="1:7" s="335" customFormat="1" ht="12">
      <c r="A108" s="645"/>
      <c r="B108" s="645"/>
      <c r="C108" s="653" t="s">
        <v>3323</v>
      </c>
      <c r="D108" s="645"/>
      <c r="E108" s="651" t="s">
        <v>3324</v>
      </c>
      <c r="F108" s="1061">
        <v>34.528599999999997</v>
      </c>
      <c r="G108" s="651" t="s">
        <v>3325</v>
      </c>
    </row>
    <row r="109" spans="1:7" s="335" customFormat="1" ht="24">
      <c r="A109" s="649"/>
      <c r="B109" s="649"/>
      <c r="C109" s="646" t="s">
        <v>3323</v>
      </c>
      <c r="D109" s="647" t="s">
        <v>545</v>
      </c>
      <c r="E109" s="648" t="s">
        <v>2202</v>
      </c>
      <c r="F109" s="1063">
        <v>34.528599999999997</v>
      </c>
      <c r="G109" s="654" t="s">
        <v>2203</v>
      </c>
    </row>
    <row r="110" spans="1:7" s="335" customFormat="1" ht="12">
      <c r="A110" s="645"/>
      <c r="B110" s="645"/>
      <c r="C110" s="653" t="s">
        <v>2677</v>
      </c>
      <c r="D110" s="645"/>
      <c r="E110" s="651" t="s">
        <v>2945</v>
      </c>
      <c r="F110" s="1061">
        <v>55.731499999999997</v>
      </c>
      <c r="G110" s="651" t="s">
        <v>2946</v>
      </c>
    </row>
    <row r="111" spans="1:7" s="335" customFormat="1" ht="24">
      <c r="A111" s="649"/>
      <c r="B111" s="649"/>
      <c r="C111" s="646" t="s">
        <v>2677</v>
      </c>
      <c r="D111" s="647" t="s">
        <v>545</v>
      </c>
      <c r="E111" s="648" t="s">
        <v>2202</v>
      </c>
      <c r="F111" s="1063">
        <v>55.731499999999997</v>
      </c>
      <c r="G111" s="654" t="s">
        <v>2203</v>
      </c>
    </row>
    <row r="112" spans="1:7" s="335" customFormat="1" ht="12">
      <c r="A112" s="645"/>
      <c r="B112" s="653" t="s">
        <v>664</v>
      </c>
      <c r="C112" s="645"/>
      <c r="D112" s="645"/>
      <c r="E112" s="651" t="s">
        <v>2209</v>
      </c>
      <c r="F112" s="1061">
        <v>2574.0842154900001</v>
      </c>
      <c r="G112" s="651" t="s">
        <v>2210</v>
      </c>
    </row>
    <row r="113" spans="1:7" s="335" customFormat="1" ht="12">
      <c r="A113" s="645"/>
      <c r="B113" s="645"/>
      <c r="C113" s="653" t="s">
        <v>1210</v>
      </c>
      <c r="D113" s="645"/>
      <c r="E113" s="651" t="s">
        <v>2931</v>
      </c>
      <c r="F113" s="1061">
        <v>250.64</v>
      </c>
      <c r="G113" s="651" t="s">
        <v>755</v>
      </c>
    </row>
    <row r="114" spans="1:7" s="335" customFormat="1" ht="24">
      <c r="A114" s="649"/>
      <c r="B114" s="646" t="s">
        <v>664</v>
      </c>
      <c r="C114" s="646" t="s">
        <v>1210</v>
      </c>
      <c r="D114" s="647" t="s">
        <v>2211</v>
      </c>
      <c r="E114" s="648" t="s">
        <v>2212</v>
      </c>
      <c r="F114" s="1063">
        <v>250.64</v>
      </c>
      <c r="G114" s="654" t="s">
        <v>2213</v>
      </c>
    </row>
    <row r="115" spans="1:7" s="335" customFormat="1" ht="12">
      <c r="A115" s="645"/>
      <c r="B115" s="645"/>
      <c r="C115" s="653" t="s">
        <v>1617</v>
      </c>
      <c r="D115" s="645"/>
      <c r="E115" s="651" t="s">
        <v>2925</v>
      </c>
      <c r="F115" s="1061">
        <v>2323.4442154899998</v>
      </c>
      <c r="G115" s="651" t="s">
        <v>1620</v>
      </c>
    </row>
    <row r="116" spans="1:7" s="335" customFormat="1" ht="12">
      <c r="A116" s="649"/>
      <c r="B116" s="649"/>
      <c r="C116" s="646" t="s">
        <v>1617</v>
      </c>
      <c r="D116" s="647" t="s">
        <v>2140</v>
      </c>
      <c r="E116" s="648" t="s">
        <v>2214</v>
      </c>
      <c r="F116" s="1063">
        <v>2024.92461549</v>
      </c>
      <c r="G116" s="654" t="s">
        <v>2215</v>
      </c>
    </row>
    <row r="117" spans="1:7" s="335" customFormat="1" ht="36">
      <c r="A117" s="649"/>
      <c r="B117" s="649"/>
      <c r="C117" s="649"/>
      <c r="D117" s="647" t="s">
        <v>2141</v>
      </c>
      <c r="E117" s="648" t="s">
        <v>2758</v>
      </c>
      <c r="F117" s="1063">
        <v>298.51960000000003</v>
      </c>
      <c r="G117" s="654" t="s">
        <v>2216</v>
      </c>
    </row>
    <row r="118" spans="1:7" s="335" customFormat="1" ht="12">
      <c r="A118" s="645"/>
      <c r="B118" s="653" t="s">
        <v>481</v>
      </c>
      <c r="C118" s="645"/>
      <c r="D118" s="645"/>
      <c r="E118" s="651" t="s">
        <v>2217</v>
      </c>
      <c r="F118" s="1061">
        <v>261.01181800000001</v>
      </c>
      <c r="G118" s="651" t="s">
        <v>2218</v>
      </c>
    </row>
    <row r="119" spans="1:7" s="335" customFormat="1" ht="12">
      <c r="A119" s="645"/>
      <c r="B119" s="645"/>
      <c r="C119" s="653" t="s">
        <v>1516</v>
      </c>
      <c r="D119" s="645"/>
      <c r="E119" s="651" t="s">
        <v>2947</v>
      </c>
      <c r="F119" s="1061">
        <v>261.01181800000001</v>
      </c>
      <c r="G119" s="651" t="s">
        <v>1517</v>
      </c>
    </row>
    <row r="120" spans="1:7" s="335" customFormat="1" ht="12">
      <c r="A120" s="649"/>
      <c r="B120" s="646" t="s">
        <v>481</v>
      </c>
      <c r="C120" s="646" t="s">
        <v>1516</v>
      </c>
      <c r="D120" s="647" t="s">
        <v>2150</v>
      </c>
      <c r="E120" s="648" t="s">
        <v>2219</v>
      </c>
      <c r="F120" s="1063">
        <v>230</v>
      </c>
      <c r="G120" s="654" t="s">
        <v>2220</v>
      </c>
    </row>
    <row r="121" spans="1:7" s="335" customFormat="1" ht="12">
      <c r="A121" s="649"/>
      <c r="B121" s="649"/>
      <c r="C121" s="649"/>
      <c r="D121" s="647" t="s">
        <v>2221</v>
      </c>
      <c r="E121" s="648" t="s">
        <v>2222</v>
      </c>
      <c r="F121" s="1063">
        <v>31.011818000000002</v>
      </c>
      <c r="G121" s="654" t="s">
        <v>2223</v>
      </c>
    </row>
    <row r="122" spans="1:7" s="335" customFormat="1" ht="12">
      <c r="A122" s="645"/>
      <c r="B122" s="653" t="s">
        <v>407</v>
      </c>
      <c r="C122" s="645"/>
      <c r="D122" s="645"/>
      <c r="E122" s="651" t="s">
        <v>2224</v>
      </c>
      <c r="F122" s="1061">
        <v>304648.75461479003</v>
      </c>
      <c r="G122" s="651" t="s">
        <v>2225</v>
      </c>
    </row>
    <row r="123" spans="1:7" s="335" customFormat="1" ht="12">
      <c r="A123" s="645"/>
      <c r="B123" s="645"/>
      <c r="C123" s="653" t="s">
        <v>1204</v>
      </c>
      <c r="D123" s="645"/>
      <c r="E123" s="651" t="s">
        <v>2948</v>
      </c>
      <c r="F123" s="1061">
        <v>104644.5562531</v>
      </c>
      <c r="G123" s="651" t="s">
        <v>131</v>
      </c>
    </row>
    <row r="124" spans="1:7" s="335" customFormat="1" ht="36">
      <c r="A124" s="649"/>
      <c r="B124" s="646" t="s">
        <v>407</v>
      </c>
      <c r="C124" s="646" t="s">
        <v>1204</v>
      </c>
      <c r="D124" s="647" t="s">
        <v>1538</v>
      </c>
      <c r="E124" s="648" t="s">
        <v>2226</v>
      </c>
      <c r="F124" s="1063">
        <v>104639.9519531</v>
      </c>
      <c r="G124" s="654" t="s">
        <v>2227</v>
      </c>
    </row>
    <row r="125" spans="1:7" s="335" customFormat="1" ht="12">
      <c r="A125" s="649"/>
      <c r="B125" s="649"/>
      <c r="C125" s="649"/>
      <c r="D125" s="647" t="s">
        <v>967</v>
      </c>
      <c r="E125" s="648" t="s">
        <v>2155</v>
      </c>
      <c r="F125" s="1063">
        <v>4.6043000000000003</v>
      </c>
      <c r="G125" s="654" t="s">
        <v>2156</v>
      </c>
    </row>
    <row r="126" spans="1:7" s="335" customFormat="1" ht="36">
      <c r="A126" s="649"/>
      <c r="B126" s="649"/>
      <c r="C126" s="649"/>
      <c r="D126" s="647" t="s">
        <v>1095</v>
      </c>
      <c r="E126" s="656" t="s">
        <v>3162</v>
      </c>
      <c r="F126" s="1063">
        <v>0</v>
      </c>
      <c r="G126" s="657" t="s">
        <v>3163</v>
      </c>
    </row>
    <row r="127" spans="1:7" s="335" customFormat="1" ht="12">
      <c r="A127" s="645"/>
      <c r="B127" s="645"/>
      <c r="C127" s="653" t="s">
        <v>1205</v>
      </c>
      <c r="D127" s="645"/>
      <c r="E127" s="651" t="s">
        <v>2929</v>
      </c>
      <c r="F127" s="1061">
        <v>592.25412100000005</v>
      </c>
      <c r="G127" s="651" t="s">
        <v>471</v>
      </c>
    </row>
    <row r="128" spans="1:7" s="335" customFormat="1" ht="24">
      <c r="A128" s="649"/>
      <c r="B128" s="649"/>
      <c r="C128" s="646" t="s">
        <v>1205</v>
      </c>
      <c r="D128" s="647" t="s">
        <v>2228</v>
      </c>
      <c r="E128" s="648" t="s">
        <v>2229</v>
      </c>
      <c r="F128" s="1063">
        <v>0</v>
      </c>
      <c r="G128" s="654" t="s">
        <v>2230</v>
      </c>
    </row>
    <row r="129" spans="1:7" s="335" customFormat="1" ht="24">
      <c r="A129" s="649"/>
      <c r="B129" s="649"/>
      <c r="C129" s="649"/>
      <c r="D129" s="647" t="s">
        <v>2231</v>
      </c>
      <c r="E129" s="648" t="s">
        <v>2232</v>
      </c>
      <c r="F129" s="1063">
        <v>329.12490000000003</v>
      </c>
      <c r="G129" s="654" t="s">
        <v>2233</v>
      </c>
    </row>
    <row r="130" spans="1:7" s="335" customFormat="1" ht="24">
      <c r="A130" s="649"/>
      <c r="B130" s="649"/>
      <c r="C130" s="649"/>
      <c r="D130" s="647" t="s">
        <v>2234</v>
      </c>
      <c r="E130" s="648" t="s">
        <v>2235</v>
      </c>
      <c r="F130" s="1063">
        <v>226.8</v>
      </c>
      <c r="G130" s="654" t="s">
        <v>2236</v>
      </c>
    </row>
    <row r="131" spans="1:7" s="335" customFormat="1" ht="24">
      <c r="A131" s="649"/>
      <c r="B131" s="649"/>
      <c r="C131" s="649"/>
      <c r="D131" s="647" t="s">
        <v>161</v>
      </c>
      <c r="E131" s="648" t="s">
        <v>3274</v>
      </c>
      <c r="F131" s="1063">
        <v>36.329220999999997</v>
      </c>
      <c r="G131" s="654" t="s">
        <v>3275</v>
      </c>
    </row>
    <row r="132" spans="1:7" s="335" customFormat="1" ht="12">
      <c r="A132" s="645"/>
      <c r="B132" s="645"/>
      <c r="C132" s="653" t="s">
        <v>1509</v>
      </c>
      <c r="D132" s="645"/>
      <c r="E132" s="651" t="s">
        <v>2933</v>
      </c>
      <c r="F132" s="1061">
        <v>5134.0353492900003</v>
      </c>
      <c r="G132" s="651" t="s">
        <v>2087</v>
      </c>
    </row>
    <row r="133" spans="1:7" s="335" customFormat="1" ht="24">
      <c r="A133" s="649"/>
      <c r="B133" s="649"/>
      <c r="C133" s="646" t="s">
        <v>1509</v>
      </c>
      <c r="D133" s="647" t="s">
        <v>1538</v>
      </c>
      <c r="E133" s="648" t="s">
        <v>2237</v>
      </c>
      <c r="F133" s="1063">
        <v>5133.78370129</v>
      </c>
      <c r="G133" s="654" t="s">
        <v>2238</v>
      </c>
    </row>
    <row r="134" spans="1:7" s="335" customFormat="1" ht="12">
      <c r="A134" s="649"/>
      <c r="B134" s="649"/>
      <c r="C134" s="649"/>
      <c r="D134" s="647" t="s">
        <v>967</v>
      </c>
      <c r="E134" s="648" t="s">
        <v>2155</v>
      </c>
      <c r="F134" s="1063">
        <v>0.25164799999999998</v>
      </c>
      <c r="G134" s="654" t="s">
        <v>2156</v>
      </c>
    </row>
    <row r="135" spans="1:7" s="335" customFormat="1" ht="12">
      <c r="A135" s="645"/>
      <c r="B135" s="645"/>
      <c r="C135" s="653" t="s">
        <v>801</v>
      </c>
      <c r="D135" s="645"/>
      <c r="E135" s="651" t="s">
        <v>2949</v>
      </c>
      <c r="F135" s="1061">
        <v>3097.5951950899998</v>
      </c>
      <c r="G135" s="651" t="s">
        <v>1510</v>
      </c>
    </row>
    <row r="136" spans="1:7" s="335" customFormat="1" ht="48">
      <c r="A136" s="649"/>
      <c r="B136" s="649"/>
      <c r="C136" s="646" t="s">
        <v>801</v>
      </c>
      <c r="D136" s="647" t="s">
        <v>1538</v>
      </c>
      <c r="E136" s="648" t="s">
        <v>2242</v>
      </c>
      <c r="F136" s="1063">
        <v>3091.3017690900001</v>
      </c>
      <c r="G136" s="654" t="s">
        <v>2243</v>
      </c>
    </row>
    <row r="137" spans="1:7" s="335" customFormat="1" ht="12">
      <c r="A137" s="649"/>
      <c r="B137" s="649"/>
      <c r="C137" s="649"/>
      <c r="D137" s="647" t="s">
        <v>967</v>
      </c>
      <c r="E137" s="648" t="s">
        <v>2155</v>
      </c>
      <c r="F137" s="1063">
        <v>6.2934260000000002</v>
      </c>
      <c r="G137" s="654" t="s">
        <v>2156</v>
      </c>
    </row>
    <row r="138" spans="1:7" s="335" customFormat="1" ht="12">
      <c r="A138" s="645"/>
      <c r="B138" s="645"/>
      <c r="C138" s="653" t="s">
        <v>1207</v>
      </c>
      <c r="D138" s="645"/>
      <c r="E138" s="651" t="s">
        <v>2927</v>
      </c>
      <c r="F138" s="1061">
        <v>75838.999386940006</v>
      </c>
      <c r="G138" s="651" t="s">
        <v>45</v>
      </c>
    </row>
    <row r="139" spans="1:7" s="335" customFormat="1" ht="24">
      <c r="A139" s="649"/>
      <c r="B139" s="649"/>
      <c r="C139" s="646" t="s">
        <v>1207</v>
      </c>
      <c r="D139" s="647" t="s">
        <v>1538</v>
      </c>
      <c r="E139" s="648" t="s">
        <v>2244</v>
      </c>
      <c r="F139" s="1063">
        <v>67776.931660450005</v>
      </c>
      <c r="G139" s="654" t="s">
        <v>2245</v>
      </c>
    </row>
    <row r="140" spans="1:7" s="335" customFormat="1" ht="12">
      <c r="A140" s="649"/>
      <c r="B140" s="649"/>
      <c r="C140" s="649"/>
      <c r="D140" s="647" t="s">
        <v>1222</v>
      </c>
      <c r="E140" s="648" t="s">
        <v>2246</v>
      </c>
      <c r="F140" s="1063">
        <v>7613.9459999999999</v>
      </c>
      <c r="G140" s="654" t="s">
        <v>2247</v>
      </c>
    </row>
    <row r="141" spans="1:7" s="335" customFormat="1" ht="12">
      <c r="A141" s="649"/>
      <c r="B141" s="649"/>
      <c r="C141" s="649"/>
      <c r="D141" s="647" t="s">
        <v>967</v>
      </c>
      <c r="E141" s="648" t="s">
        <v>2155</v>
      </c>
      <c r="F141" s="1063">
        <v>3.8450000000000002</v>
      </c>
      <c r="G141" s="654" t="s">
        <v>2156</v>
      </c>
    </row>
    <row r="142" spans="1:7" s="335" customFormat="1" ht="24">
      <c r="A142" s="649"/>
      <c r="B142" s="649"/>
      <c r="C142" s="649"/>
      <c r="D142" s="647" t="s">
        <v>781</v>
      </c>
      <c r="E142" s="648" t="s">
        <v>3089</v>
      </c>
      <c r="F142" s="1063">
        <v>444.27672648999999</v>
      </c>
      <c r="G142" s="654" t="s">
        <v>3090</v>
      </c>
    </row>
    <row r="143" spans="1:7" s="335" customFormat="1" ht="24">
      <c r="A143" s="645"/>
      <c r="B143" s="645"/>
      <c r="C143" s="653" t="s">
        <v>1472</v>
      </c>
      <c r="D143" s="645"/>
      <c r="E143" s="651" t="s">
        <v>2938</v>
      </c>
      <c r="F143" s="1061">
        <v>4054.8357219599998</v>
      </c>
      <c r="G143" s="651" t="s">
        <v>1511</v>
      </c>
    </row>
    <row r="144" spans="1:7" s="335" customFormat="1" ht="36">
      <c r="A144" s="649"/>
      <c r="B144" s="649"/>
      <c r="C144" s="646" t="s">
        <v>1472</v>
      </c>
      <c r="D144" s="647" t="s">
        <v>1538</v>
      </c>
      <c r="E144" s="648" t="s">
        <v>2248</v>
      </c>
      <c r="F144" s="1063">
        <v>4054.8357219599998</v>
      </c>
      <c r="G144" s="654" t="s">
        <v>2249</v>
      </c>
    </row>
    <row r="145" spans="1:7" s="335" customFormat="1" ht="24">
      <c r="A145" s="649"/>
      <c r="B145" s="649"/>
      <c r="C145" s="649"/>
      <c r="D145" s="647" t="s">
        <v>2812</v>
      </c>
      <c r="E145" s="648" t="s">
        <v>2813</v>
      </c>
      <c r="F145" s="1063">
        <v>0</v>
      </c>
      <c r="G145" s="654" t="s">
        <v>2814</v>
      </c>
    </row>
    <row r="146" spans="1:7" s="335" customFormat="1" ht="12">
      <c r="A146" s="645"/>
      <c r="B146" s="645"/>
      <c r="C146" s="653" t="s">
        <v>2454</v>
      </c>
      <c r="D146" s="645"/>
      <c r="E146" s="651" t="s">
        <v>2942</v>
      </c>
      <c r="F146" s="1061">
        <v>11822.63522821</v>
      </c>
      <c r="G146" s="651" t="s">
        <v>2670</v>
      </c>
    </row>
    <row r="147" spans="1:7" s="335" customFormat="1" ht="24">
      <c r="A147" s="649"/>
      <c r="B147" s="649"/>
      <c r="C147" s="646" t="s">
        <v>2454</v>
      </c>
      <c r="D147" s="647" t="s">
        <v>1538</v>
      </c>
      <c r="E147" s="648" t="s">
        <v>2683</v>
      </c>
      <c r="F147" s="1063">
        <v>6606.9467330099997</v>
      </c>
      <c r="G147" s="654" t="s">
        <v>2684</v>
      </c>
    </row>
    <row r="148" spans="1:7" s="335" customFormat="1" ht="24">
      <c r="A148" s="649"/>
      <c r="B148" s="649"/>
      <c r="C148" s="649"/>
      <c r="D148" s="647" t="s">
        <v>1078</v>
      </c>
      <c r="E148" s="648" t="s">
        <v>3169</v>
      </c>
      <c r="F148" s="1063">
        <v>271.47834519999998</v>
      </c>
      <c r="G148" s="654" t="s">
        <v>3170</v>
      </c>
    </row>
    <row r="149" spans="1:7" s="335" customFormat="1" ht="36">
      <c r="A149" s="649"/>
      <c r="B149" s="649"/>
      <c r="C149" s="649"/>
      <c r="D149" s="647" t="s">
        <v>2239</v>
      </c>
      <c r="E149" s="648" t="s">
        <v>3175</v>
      </c>
      <c r="F149" s="1063">
        <v>33.823900000000002</v>
      </c>
      <c r="G149" s="654" t="s">
        <v>3176</v>
      </c>
    </row>
    <row r="150" spans="1:7" s="335" customFormat="1" ht="36">
      <c r="A150" s="649"/>
      <c r="B150" s="649"/>
      <c r="C150" s="649"/>
      <c r="D150" s="647" t="s">
        <v>3012</v>
      </c>
      <c r="E150" s="648" t="s">
        <v>3244</v>
      </c>
      <c r="F150" s="1063">
        <v>4910.3862499999996</v>
      </c>
      <c r="G150" s="654" t="s">
        <v>3245</v>
      </c>
    </row>
    <row r="151" spans="1:7" s="335" customFormat="1" ht="12">
      <c r="A151" s="645"/>
      <c r="B151" s="645"/>
      <c r="C151" s="653" t="s">
        <v>2457</v>
      </c>
      <c r="D151" s="645"/>
      <c r="E151" s="651" t="s">
        <v>2943</v>
      </c>
      <c r="F151" s="1061">
        <v>48103.930497859998</v>
      </c>
      <c r="G151" s="651" t="s">
        <v>2671</v>
      </c>
    </row>
    <row r="152" spans="1:7" s="335" customFormat="1" ht="48">
      <c r="A152" s="649"/>
      <c r="B152" s="649"/>
      <c r="C152" s="646" t="s">
        <v>2457</v>
      </c>
      <c r="D152" s="647" t="s">
        <v>1538</v>
      </c>
      <c r="E152" s="648" t="s">
        <v>2254</v>
      </c>
      <c r="F152" s="1063">
        <v>3769.8249978600002</v>
      </c>
      <c r="G152" s="654" t="s">
        <v>2759</v>
      </c>
    </row>
    <row r="153" spans="1:7" s="335" customFormat="1" ht="12">
      <c r="A153" s="649"/>
      <c r="B153" s="649"/>
      <c r="C153" s="649"/>
      <c r="D153" s="647" t="s">
        <v>967</v>
      </c>
      <c r="E153" s="648" t="s">
        <v>2155</v>
      </c>
      <c r="F153" s="1063">
        <v>4.7</v>
      </c>
      <c r="G153" s="654" t="s">
        <v>2156</v>
      </c>
    </row>
    <row r="154" spans="1:7" s="335" customFormat="1" ht="24">
      <c r="A154" s="649"/>
      <c r="B154" s="649"/>
      <c r="C154" s="649"/>
      <c r="D154" s="647" t="s">
        <v>1095</v>
      </c>
      <c r="E154" s="648" t="s">
        <v>3091</v>
      </c>
      <c r="F154" s="1063">
        <v>36000</v>
      </c>
      <c r="G154" s="654" t="s">
        <v>3092</v>
      </c>
    </row>
    <row r="155" spans="1:7" s="335" customFormat="1" ht="36">
      <c r="A155" s="649"/>
      <c r="B155" s="649"/>
      <c r="C155" s="649"/>
      <c r="D155" s="647" t="s">
        <v>3012</v>
      </c>
      <c r="E155" s="648" t="s">
        <v>3244</v>
      </c>
      <c r="F155" s="1063">
        <v>8329.4055000000008</v>
      </c>
      <c r="G155" s="654" t="s">
        <v>3245</v>
      </c>
    </row>
    <row r="156" spans="1:7" s="335" customFormat="1" ht="12">
      <c r="A156" s="645"/>
      <c r="B156" s="645"/>
      <c r="C156" s="653" t="s">
        <v>1209</v>
      </c>
      <c r="D156" s="645"/>
      <c r="E156" s="651" t="s">
        <v>2944</v>
      </c>
      <c r="F156" s="1061">
        <v>25371.398122409999</v>
      </c>
      <c r="G156" s="651" t="s">
        <v>754</v>
      </c>
    </row>
    <row r="157" spans="1:7" s="335" customFormat="1" ht="24">
      <c r="A157" s="649"/>
      <c r="B157" s="649"/>
      <c r="C157" s="646" t="s">
        <v>1209</v>
      </c>
      <c r="D157" s="647" t="s">
        <v>1538</v>
      </c>
      <c r="E157" s="648" t="s">
        <v>2250</v>
      </c>
      <c r="F157" s="1063">
        <v>3429.55132241</v>
      </c>
      <c r="G157" s="654" t="s">
        <v>2251</v>
      </c>
    </row>
    <row r="158" spans="1:7" s="335" customFormat="1" ht="48">
      <c r="A158" s="649"/>
      <c r="B158" s="649"/>
      <c r="C158" s="649"/>
      <c r="D158" s="647" t="s">
        <v>2239</v>
      </c>
      <c r="E158" s="656" t="s">
        <v>3265</v>
      </c>
      <c r="F158" s="1063">
        <v>1089.0585000000001</v>
      </c>
      <c r="G158" s="657" t="s">
        <v>3266</v>
      </c>
    </row>
    <row r="159" spans="1:7" s="335" customFormat="1" ht="36">
      <c r="A159" s="649"/>
      <c r="B159" s="649"/>
      <c r="C159" s="649"/>
      <c r="D159" s="647" t="s">
        <v>3012</v>
      </c>
      <c r="E159" s="648" t="s">
        <v>3244</v>
      </c>
      <c r="F159" s="1063">
        <v>20852.7883</v>
      </c>
      <c r="G159" s="654" t="s">
        <v>3245</v>
      </c>
    </row>
    <row r="160" spans="1:7" s="335" customFormat="1" ht="12">
      <c r="A160" s="645"/>
      <c r="B160" s="645"/>
      <c r="C160" s="653" t="s">
        <v>1210</v>
      </c>
      <c r="D160" s="645"/>
      <c r="E160" s="651" t="s">
        <v>2931</v>
      </c>
      <c r="F160" s="1061">
        <v>5388.0552346000004</v>
      </c>
      <c r="G160" s="651" t="s">
        <v>755</v>
      </c>
    </row>
    <row r="161" spans="1:7" s="335" customFormat="1" ht="36">
      <c r="A161" s="649"/>
      <c r="B161" s="649"/>
      <c r="C161" s="646" t="s">
        <v>1210</v>
      </c>
      <c r="D161" s="647" t="s">
        <v>1538</v>
      </c>
      <c r="E161" s="648" t="s">
        <v>2252</v>
      </c>
      <c r="F161" s="1063">
        <v>5294.0002346000001</v>
      </c>
      <c r="G161" s="654" t="s">
        <v>2253</v>
      </c>
    </row>
    <row r="162" spans="1:7" s="335" customFormat="1" ht="36">
      <c r="A162" s="649"/>
      <c r="B162" s="649"/>
      <c r="C162" s="649"/>
      <c r="D162" s="647" t="s">
        <v>3012</v>
      </c>
      <c r="E162" s="648" t="s">
        <v>3244</v>
      </c>
      <c r="F162" s="1063">
        <v>94.055000000000007</v>
      </c>
      <c r="G162" s="654" t="s">
        <v>3245</v>
      </c>
    </row>
    <row r="163" spans="1:7" s="335" customFormat="1" ht="24">
      <c r="A163" s="649"/>
      <c r="B163" s="649"/>
      <c r="C163" s="649"/>
      <c r="D163" s="647" t="s">
        <v>2812</v>
      </c>
      <c r="E163" s="648" t="s">
        <v>2813</v>
      </c>
      <c r="F163" s="1063">
        <v>0</v>
      </c>
      <c r="G163" s="654" t="s">
        <v>2814</v>
      </c>
    </row>
    <row r="164" spans="1:7" s="335" customFormat="1" ht="12">
      <c r="A164" s="645"/>
      <c r="B164" s="645"/>
      <c r="C164" s="653" t="s">
        <v>1213</v>
      </c>
      <c r="D164" s="645"/>
      <c r="E164" s="651" t="s">
        <v>2928</v>
      </c>
      <c r="F164" s="1061">
        <v>423.69110000000001</v>
      </c>
      <c r="G164" s="651" t="s">
        <v>2735</v>
      </c>
    </row>
    <row r="165" spans="1:7" s="335" customFormat="1" ht="12">
      <c r="A165" s="649"/>
      <c r="B165" s="649"/>
      <c r="C165" s="646" t="s">
        <v>1213</v>
      </c>
      <c r="D165" s="647" t="s">
        <v>2142</v>
      </c>
      <c r="E165" s="648" t="s">
        <v>2255</v>
      </c>
      <c r="F165" s="1063">
        <v>423.69110000000001</v>
      </c>
      <c r="G165" s="654" t="s">
        <v>2256</v>
      </c>
    </row>
    <row r="166" spans="1:7" s="335" customFormat="1" ht="12">
      <c r="A166" s="645"/>
      <c r="B166" s="645"/>
      <c r="C166" s="653" t="s">
        <v>1516</v>
      </c>
      <c r="D166" s="645"/>
      <c r="E166" s="651" t="s">
        <v>2947</v>
      </c>
      <c r="F166" s="1061">
        <v>2699.7516402900001</v>
      </c>
      <c r="G166" s="651" t="s">
        <v>1517</v>
      </c>
    </row>
    <row r="167" spans="1:7" s="335" customFormat="1" ht="24">
      <c r="A167" s="649"/>
      <c r="B167" s="649"/>
      <c r="C167" s="646" t="s">
        <v>1516</v>
      </c>
      <c r="D167" s="647" t="s">
        <v>1538</v>
      </c>
      <c r="E167" s="648" t="s">
        <v>2257</v>
      </c>
      <c r="F167" s="1063">
        <v>2699.7516402900001</v>
      </c>
      <c r="G167" s="654" t="s">
        <v>2258</v>
      </c>
    </row>
    <row r="168" spans="1:7" s="335" customFormat="1" ht="12">
      <c r="A168" s="645"/>
      <c r="B168" s="645"/>
      <c r="C168" s="653" t="s">
        <v>1618</v>
      </c>
      <c r="D168" s="645"/>
      <c r="E168" s="651" t="s">
        <v>2950</v>
      </c>
      <c r="F168" s="1061">
        <v>2217.8332545399999</v>
      </c>
      <c r="G168" s="651" t="s">
        <v>1621</v>
      </c>
    </row>
    <row r="169" spans="1:7" s="335" customFormat="1" ht="24">
      <c r="A169" s="649"/>
      <c r="B169" s="649"/>
      <c r="C169" s="646" t="s">
        <v>1618</v>
      </c>
      <c r="D169" s="647" t="s">
        <v>1538</v>
      </c>
      <c r="E169" s="648" t="s">
        <v>2259</v>
      </c>
      <c r="F169" s="1063">
        <v>2217.8332545399999</v>
      </c>
      <c r="G169" s="654" t="s">
        <v>2260</v>
      </c>
    </row>
    <row r="170" spans="1:7" s="335" customFormat="1" ht="12">
      <c r="A170" s="645"/>
      <c r="B170" s="645"/>
      <c r="C170" s="653" t="s">
        <v>1855</v>
      </c>
      <c r="D170" s="645"/>
      <c r="E170" s="651" t="s">
        <v>2951</v>
      </c>
      <c r="F170" s="1061">
        <v>9764.4717753999994</v>
      </c>
      <c r="G170" s="651" t="s">
        <v>1856</v>
      </c>
    </row>
    <row r="171" spans="1:7" s="335" customFormat="1" ht="36">
      <c r="A171" s="649"/>
      <c r="B171" s="649"/>
      <c r="C171" s="646" t="s">
        <v>1855</v>
      </c>
      <c r="D171" s="647" t="s">
        <v>1538</v>
      </c>
      <c r="E171" s="648" t="s">
        <v>2261</v>
      </c>
      <c r="F171" s="1063">
        <v>9764.4717753999994</v>
      </c>
      <c r="G171" s="654" t="s">
        <v>2262</v>
      </c>
    </row>
    <row r="172" spans="1:7" s="335" customFormat="1" ht="24">
      <c r="A172" s="649"/>
      <c r="B172" s="649"/>
      <c r="C172" s="649"/>
      <c r="D172" s="647" t="s">
        <v>1095</v>
      </c>
      <c r="E172" s="648" t="s">
        <v>3091</v>
      </c>
      <c r="F172" s="1063">
        <v>0</v>
      </c>
      <c r="G172" s="654" t="s">
        <v>3092</v>
      </c>
    </row>
    <row r="173" spans="1:7" s="335" customFormat="1" ht="12">
      <c r="A173" s="645"/>
      <c r="B173" s="645"/>
      <c r="C173" s="653" t="s">
        <v>3323</v>
      </c>
      <c r="D173" s="645"/>
      <c r="E173" s="651" t="s">
        <v>3324</v>
      </c>
      <c r="F173" s="1061">
        <v>12.91315</v>
      </c>
      <c r="G173" s="651" t="s">
        <v>3325</v>
      </c>
    </row>
    <row r="174" spans="1:7" s="335" customFormat="1" ht="12">
      <c r="A174" s="649"/>
      <c r="B174" s="649"/>
      <c r="C174" s="646" t="s">
        <v>3323</v>
      </c>
      <c r="D174" s="647" t="s">
        <v>1538</v>
      </c>
      <c r="E174" s="648" t="s">
        <v>3328</v>
      </c>
      <c r="F174" s="1063">
        <v>12.91315</v>
      </c>
      <c r="G174" s="654" t="s">
        <v>3329</v>
      </c>
    </row>
    <row r="175" spans="1:7" s="335" customFormat="1" ht="12">
      <c r="A175" s="645"/>
      <c r="B175" s="645"/>
      <c r="C175" s="653" t="s">
        <v>2675</v>
      </c>
      <c r="D175" s="645"/>
      <c r="E175" s="651" t="s">
        <v>2952</v>
      </c>
      <c r="F175" s="1061">
        <v>2488.1839461899999</v>
      </c>
      <c r="G175" s="651" t="s">
        <v>2676</v>
      </c>
    </row>
    <row r="176" spans="1:7" s="335" customFormat="1" ht="12">
      <c r="A176" s="649"/>
      <c r="B176" s="649"/>
      <c r="C176" s="646" t="s">
        <v>2675</v>
      </c>
      <c r="D176" s="647" t="s">
        <v>2140</v>
      </c>
      <c r="E176" s="648" t="s">
        <v>2240</v>
      </c>
      <c r="F176" s="1063">
        <v>2488.1839461899999</v>
      </c>
      <c r="G176" s="654" t="s">
        <v>2241</v>
      </c>
    </row>
    <row r="177" spans="1:7" s="335" customFormat="1" ht="12">
      <c r="A177" s="645"/>
      <c r="B177" s="645"/>
      <c r="C177" s="653" t="s">
        <v>2677</v>
      </c>
      <c r="D177" s="645"/>
      <c r="E177" s="651" t="s">
        <v>2945</v>
      </c>
      <c r="F177" s="1061">
        <v>2993.6146379100001</v>
      </c>
      <c r="G177" s="651" t="s">
        <v>2946</v>
      </c>
    </row>
    <row r="178" spans="1:7" s="335" customFormat="1" ht="24">
      <c r="A178" s="649"/>
      <c r="B178" s="649"/>
      <c r="C178" s="646" t="s">
        <v>2677</v>
      </c>
      <c r="D178" s="647" t="s">
        <v>1538</v>
      </c>
      <c r="E178" s="648" t="s">
        <v>2685</v>
      </c>
      <c r="F178" s="1063">
        <v>2985.2395405100001</v>
      </c>
      <c r="G178" s="654" t="s">
        <v>2686</v>
      </c>
    </row>
    <row r="179" spans="1:7" s="335" customFormat="1" ht="12">
      <c r="A179" s="649"/>
      <c r="B179" s="649"/>
      <c r="C179" s="649"/>
      <c r="D179" s="647" t="s">
        <v>967</v>
      </c>
      <c r="E179" s="648" t="s">
        <v>2155</v>
      </c>
      <c r="F179" s="1063">
        <v>1.0534984000000001</v>
      </c>
      <c r="G179" s="654" t="s">
        <v>2156</v>
      </c>
    </row>
    <row r="180" spans="1:7" s="335" customFormat="1" ht="24">
      <c r="A180" s="649"/>
      <c r="B180" s="649"/>
      <c r="C180" s="649"/>
      <c r="D180" s="647" t="s">
        <v>1095</v>
      </c>
      <c r="E180" s="648" t="s">
        <v>3091</v>
      </c>
      <c r="F180" s="1063">
        <v>0</v>
      </c>
      <c r="G180" s="654" t="s">
        <v>3092</v>
      </c>
    </row>
    <row r="181" spans="1:7" s="335" customFormat="1" ht="36">
      <c r="A181" s="649"/>
      <c r="B181" s="649"/>
      <c r="C181" s="649"/>
      <c r="D181" s="647" t="s">
        <v>3012</v>
      </c>
      <c r="E181" s="648" t="s">
        <v>3244</v>
      </c>
      <c r="F181" s="1063">
        <v>0</v>
      </c>
      <c r="G181" s="654" t="s">
        <v>3245</v>
      </c>
    </row>
    <row r="182" spans="1:7" s="335" customFormat="1" ht="24">
      <c r="A182" s="649"/>
      <c r="B182" s="649"/>
      <c r="C182" s="649"/>
      <c r="D182" s="647" t="s">
        <v>2812</v>
      </c>
      <c r="E182" s="648" t="s">
        <v>2813</v>
      </c>
      <c r="F182" s="1063">
        <v>7.321599</v>
      </c>
      <c r="G182" s="654" t="s">
        <v>2814</v>
      </c>
    </row>
    <row r="183" spans="1:7" s="335" customFormat="1" ht="12">
      <c r="A183" s="653" t="s">
        <v>1247</v>
      </c>
      <c r="B183" s="645"/>
      <c r="C183" s="645"/>
      <c r="D183" s="645"/>
      <c r="E183" s="651" t="s">
        <v>2263</v>
      </c>
      <c r="F183" s="1061">
        <v>484052.08282682998</v>
      </c>
      <c r="G183" s="651" t="s">
        <v>323</v>
      </c>
    </row>
    <row r="184" spans="1:7" s="335" customFormat="1" ht="12">
      <c r="A184" s="645"/>
      <c r="B184" s="653" t="s">
        <v>502</v>
      </c>
      <c r="C184" s="645"/>
      <c r="D184" s="645"/>
      <c r="E184" s="651" t="s">
        <v>2264</v>
      </c>
      <c r="F184" s="1061">
        <v>411705.35402982001</v>
      </c>
      <c r="G184" s="651" t="s">
        <v>2265</v>
      </c>
    </row>
    <row r="185" spans="1:7" s="335" customFormat="1" ht="12">
      <c r="A185" s="645"/>
      <c r="B185" s="645"/>
      <c r="C185" s="653" t="s">
        <v>1206</v>
      </c>
      <c r="D185" s="645"/>
      <c r="E185" s="651" t="s">
        <v>2934</v>
      </c>
      <c r="F185" s="1061">
        <v>341342.29157131002</v>
      </c>
      <c r="G185" s="651" t="s">
        <v>403</v>
      </c>
    </row>
    <row r="186" spans="1:7" s="335" customFormat="1" ht="36">
      <c r="A186" s="646" t="s">
        <v>1247</v>
      </c>
      <c r="B186" s="646" t="s">
        <v>502</v>
      </c>
      <c r="C186" s="646" t="s">
        <v>1206</v>
      </c>
      <c r="D186" s="647" t="s">
        <v>1538</v>
      </c>
      <c r="E186" s="648" t="s">
        <v>2266</v>
      </c>
      <c r="F186" s="1063">
        <v>2788.3833570000002</v>
      </c>
      <c r="G186" s="654" t="s">
        <v>2267</v>
      </c>
    </row>
    <row r="187" spans="1:7" s="335" customFormat="1" ht="24">
      <c r="A187" s="649"/>
      <c r="B187" s="649"/>
      <c r="C187" s="649"/>
      <c r="D187" s="647" t="s">
        <v>2268</v>
      </c>
      <c r="E187" s="648" t="s">
        <v>2269</v>
      </c>
      <c r="F187" s="1063">
        <v>338553.90821431001</v>
      </c>
      <c r="G187" s="654" t="s">
        <v>2270</v>
      </c>
    </row>
    <row r="188" spans="1:7" s="335" customFormat="1" ht="12">
      <c r="A188" s="645"/>
      <c r="B188" s="645"/>
      <c r="C188" s="653" t="s">
        <v>2457</v>
      </c>
      <c r="D188" s="645"/>
      <c r="E188" s="651" t="s">
        <v>2943</v>
      </c>
      <c r="F188" s="1061">
        <v>70363.062458510001</v>
      </c>
      <c r="G188" s="651" t="s">
        <v>2671</v>
      </c>
    </row>
    <row r="189" spans="1:7" s="335" customFormat="1" ht="12">
      <c r="A189" s="649"/>
      <c r="B189" s="649"/>
      <c r="C189" s="646" t="s">
        <v>2457</v>
      </c>
      <c r="D189" s="647" t="s">
        <v>1540</v>
      </c>
      <c r="E189" s="648" t="s">
        <v>2271</v>
      </c>
      <c r="F189" s="1063">
        <v>70363.062458510001</v>
      </c>
      <c r="G189" s="654" t="s">
        <v>2272</v>
      </c>
    </row>
    <row r="190" spans="1:7" s="335" customFormat="1" ht="12">
      <c r="A190" s="645"/>
      <c r="B190" s="653" t="s">
        <v>185</v>
      </c>
      <c r="C190" s="645"/>
      <c r="D190" s="645"/>
      <c r="E190" s="651" t="s">
        <v>2273</v>
      </c>
      <c r="F190" s="1061">
        <v>72346.728797010001</v>
      </c>
      <c r="G190" s="651" t="s">
        <v>2274</v>
      </c>
    </row>
    <row r="191" spans="1:7" s="335" customFormat="1" ht="12">
      <c r="A191" s="645"/>
      <c r="B191" s="645"/>
      <c r="C191" s="653" t="s">
        <v>1544</v>
      </c>
      <c r="D191" s="645"/>
      <c r="E191" s="651" t="s">
        <v>2932</v>
      </c>
      <c r="F191" s="1061">
        <v>72346.728797010001</v>
      </c>
      <c r="G191" s="651" t="s">
        <v>1619</v>
      </c>
    </row>
    <row r="192" spans="1:7" s="335" customFormat="1" ht="36">
      <c r="A192" s="649"/>
      <c r="B192" s="646" t="s">
        <v>185</v>
      </c>
      <c r="C192" s="646" t="s">
        <v>1544</v>
      </c>
      <c r="D192" s="647" t="s">
        <v>1538</v>
      </c>
      <c r="E192" s="648" t="s">
        <v>2953</v>
      </c>
      <c r="F192" s="1063">
        <v>70836.721538509999</v>
      </c>
      <c r="G192" s="654" t="s">
        <v>2954</v>
      </c>
    </row>
    <row r="193" spans="1:7" s="335" customFormat="1" ht="24">
      <c r="A193" s="649"/>
      <c r="B193" s="649"/>
      <c r="C193" s="649"/>
      <c r="D193" s="647" t="s">
        <v>2211</v>
      </c>
      <c r="E193" s="648" t="s">
        <v>2275</v>
      </c>
      <c r="F193" s="1063">
        <v>1510.0072585</v>
      </c>
      <c r="G193" s="654" t="s">
        <v>2276</v>
      </c>
    </row>
    <row r="194" spans="1:7" s="335" customFormat="1" ht="12">
      <c r="A194" s="649"/>
      <c r="B194" s="649"/>
      <c r="C194" s="649"/>
      <c r="D194" s="647" t="s">
        <v>2142</v>
      </c>
      <c r="E194" s="648" t="s">
        <v>2277</v>
      </c>
      <c r="F194" s="1063">
        <v>0</v>
      </c>
      <c r="G194" s="654" t="s">
        <v>2278</v>
      </c>
    </row>
    <row r="195" spans="1:7" s="335" customFormat="1" ht="12">
      <c r="A195" s="649"/>
      <c r="B195" s="649"/>
      <c r="C195" s="649"/>
      <c r="D195" s="647" t="s">
        <v>967</v>
      </c>
      <c r="E195" s="648" t="s">
        <v>2155</v>
      </c>
      <c r="F195" s="1063">
        <v>0</v>
      </c>
      <c r="G195" s="654" t="s">
        <v>2156</v>
      </c>
    </row>
    <row r="196" spans="1:7" s="335" customFormat="1" ht="24">
      <c r="A196" s="653" t="s">
        <v>1248</v>
      </c>
      <c r="B196" s="645"/>
      <c r="C196" s="645"/>
      <c r="D196" s="645"/>
      <c r="E196" s="651" t="s">
        <v>2279</v>
      </c>
      <c r="F196" s="1061">
        <v>682846.03126314003</v>
      </c>
      <c r="G196" s="651" t="s">
        <v>76</v>
      </c>
    </row>
    <row r="197" spans="1:7" s="335" customFormat="1" ht="12">
      <c r="A197" s="645"/>
      <c r="B197" s="653" t="s">
        <v>502</v>
      </c>
      <c r="C197" s="645"/>
      <c r="D197" s="645"/>
      <c r="E197" s="651" t="s">
        <v>2280</v>
      </c>
      <c r="F197" s="1061">
        <v>191210.17642880001</v>
      </c>
      <c r="G197" s="651" t="s">
        <v>2281</v>
      </c>
    </row>
    <row r="198" spans="1:7" s="335" customFormat="1" ht="12">
      <c r="A198" s="645"/>
      <c r="B198" s="645"/>
      <c r="C198" s="653" t="s">
        <v>1204</v>
      </c>
      <c r="D198" s="645"/>
      <c r="E198" s="651" t="s">
        <v>2948</v>
      </c>
      <c r="F198" s="1061">
        <v>167369.26365608</v>
      </c>
      <c r="G198" s="651" t="s">
        <v>131</v>
      </c>
    </row>
    <row r="199" spans="1:7" s="335" customFormat="1" ht="36">
      <c r="A199" s="646" t="s">
        <v>1248</v>
      </c>
      <c r="B199" s="646" t="s">
        <v>502</v>
      </c>
      <c r="C199" s="646" t="s">
        <v>1204</v>
      </c>
      <c r="D199" s="647" t="s">
        <v>2282</v>
      </c>
      <c r="E199" s="648" t="s">
        <v>2283</v>
      </c>
      <c r="F199" s="1063">
        <v>16526.833999999999</v>
      </c>
      <c r="G199" s="654" t="s">
        <v>2284</v>
      </c>
    </row>
    <row r="200" spans="1:7" s="335" customFormat="1" ht="12">
      <c r="A200" s="649"/>
      <c r="B200" s="649"/>
      <c r="C200" s="649"/>
      <c r="D200" s="647" t="s">
        <v>2285</v>
      </c>
      <c r="E200" s="648" t="s">
        <v>2286</v>
      </c>
      <c r="F200" s="1063">
        <v>138377.42618926</v>
      </c>
      <c r="G200" s="654" t="s">
        <v>2287</v>
      </c>
    </row>
    <row r="201" spans="1:7" s="335" customFormat="1" ht="12">
      <c r="A201" s="649"/>
      <c r="B201" s="649"/>
      <c r="C201" s="649"/>
      <c r="D201" s="647" t="s">
        <v>2288</v>
      </c>
      <c r="E201" s="648" t="s">
        <v>2289</v>
      </c>
      <c r="F201" s="1063">
        <v>12465.003466820001</v>
      </c>
      <c r="G201" s="654" t="s">
        <v>2290</v>
      </c>
    </row>
    <row r="202" spans="1:7" s="335" customFormat="1" ht="24">
      <c r="A202" s="645"/>
      <c r="B202" s="645"/>
      <c r="C202" s="653" t="s">
        <v>1518</v>
      </c>
      <c r="D202" s="645"/>
      <c r="E202" s="651" t="s">
        <v>2955</v>
      </c>
      <c r="F202" s="1061">
        <v>18832.133429639998</v>
      </c>
      <c r="G202" s="651" t="s">
        <v>1519</v>
      </c>
    </row>
    <row r="203" spans="1:7" s="335" customFormat="1" ht="24">
      <c r="A203" s="649"/>
      <c r="B203" s="649"/>
      <c r="C203" s="646" t="s">
        <v>1518</v>
      </c>
      <c r="D203" s="647" t="s">
        <v>1538</v>
      </c>
      <c r="E203" s="648" t="s">
        <v>2760</v>
      </c>
      <c r="F203" s="1063">
        <v>12124.121964600001</v>
      </c>
      <c r="G203" s="654" t="s">
        <v>2291</v>
      </c>
    </row>
    <row r="204" spans="1:7" s="335" customFormat="1" ht="24">
      <c r="A204" s="649"/>
      <c r="B204" s="649"/>
      <c r="C204" s="649"/>
      <c r="D204" s="647" t="s">
        <v>2140</v>
      </c>
      <c r="E204" s="648" t="s">
        <v>2292</v>
      </c>
      <c r="F204" s="1063">
        <v>6708.0114650400001</v>
      </c>
      <c r="G204" s="654" t="s">
        <v>2293</v>
      </c>
    </row>
    <row r="205" spans="1:7" s="335" customFormat="1" ht="12">
      <c r="A205" s="645"/>
      <c r="B205" s="645"/>
      <c r="C205" s="653" t="s">
        <v>1855</v>
      </c>
      <c r="D205" s="645"/>
      <c r="E205" s="651" t="s">
        <v>2951</v>
      </c>
      <c r="F205" s="1061">
        <v>5008.7793430800002</v>
      </c>
      <c r="G205" s="651" t="s">
        <v>1856</v>
      </c>
    </row>
    <row r="206" spans="1:7" s="335" customFormat="1" ht="12">
      <c r="A206" s="649"/>
      <c r="B206" s="649"/>
      <c r="C206" s="646" t="s">
        <v>1855</v>
      </c>
      <c r="D206" s="647" t="s">
        <v>2140</v>
      </c>
      <c r="E206" s="648" t="s">
        <v>2294</v>
      </c>
      <c r="F206" s="1063">
        <v>4399.8164740000002</v>
      </c>
      <c r="G206" s="654" t="s">
        <v>2295</v>
      </c>
    </row>
    <row r="207" spans="1:7" s="335" customFormat="1" ht="12">
      <c r="A207" s="649"/>
      <c r="B207" s="649"/>
      <c r="C207" s="649"/>
      <c r="D207" s="647" t="s">
        <v>2141</v>
      </c>
      <c r="E207" s="648" t="s">
        <v>2296</v>
      </c>
      <c r="F207" s="1063">
        <v>98.364837080000001</v>
      </c>
      <c r="G207" s="654" t="s">
        <v>2297</v>
      </c>
    </row>
    <row r="208" spans="1:7" s="335" customFormat="1" ht="12">
      <c r="A208" s="649"/>
      <c r="B208" s="649"/>
      <c r="C208" s="649"/>
      <c r="D208" s="647" t="s">
        <v>1539</v>
      </c>
      <c r="E208" s="648" t="s">
        <v>2956</v>
      </c>
      <c r="F208" s="1063">
        <v>510.59803199999999</v>
      </c>
      <c r="G208" s="654" t="s">
        <v>2957</v>
      </c>
    </row>
    <row r="209" spans="1:7" s="335" customFormat="1" ht="12">
      <c r="A209" s="645"/>
      <c r="B209" s="653" t="s">
        <v>185</v>
      </c>
      <c r="C209" s="645"/>
      <c r="D209" s="645"/>
      <c r="E209" s="651" t="s">
        <v>2298</v>
      </c>
      <c r="F209" s="1061">
        <v>2233.1531260699999</v>
      </c>
      <c r="G209" s="651" t="s">
        <v>2299</v>
      </c>
    </row>
    <row r="210" spans="1:7" s="335" customFormat="1" ht="12">
      <c r="A210" s="645"/>
      <c r="B210" s="645"/>
      <c r="C210" s="653" t="s">
        <v>753</v>
      </c>
      <c r="D210" s="645"/>
      <c r="E210" s="651" t="s">
        <v>2958</v>
      </c>
      <c r="F210" s="1061">
        <v>2233.1531260699999</v>
      </c>
      <c r="G210" s="651" t="s">
        <v>204</v>
      </c>
    </row>
    <row r="211" spans="1:7" s="335" customFormat="1" ht="12">
      <c r="A211" s="649"/>
      <c r="B211" s="646" t="s">
        <v>185</v>
      </c>
      <c r="C211" s="646" t="s">
        <v>753</v>
      </c>
      <c r="D211" s="647" t="s">
        <v>1539</v>
      </c>
      <c r="E211" s="648" t="s">
        <v>2300</v>
      </c>
      <c r="F211" s="1063">
        <v>1706.94009059</v>
      </c>
      <c r="G211" s="654" t="s">
        <v>2301</v>
      </c>
    </row>
    <row r="212" spans="1:7" s="335" customFormat="1" ht="12">
      <c r="A212" s="649"/>
      <c r="B212" s="649"/>
      <c r="C212" s="649"/>
      <c r="D212" s="647" t="s">
        <v>2211</v>
      </c>
      <c r="E212" s="648" t="s">
        <v>2959</v>
      </c>
      <c r="F212" s="1063">
        <v>117.36749613000001</v>
      </c>
      <c r="G212" s="654" t="s">
        <v>2960</v>
      </c>
    </row>
    <row r="213" spans="1:7" s="335" customFormat="1" ht="24">
      <c r="A213" s="649"/>
      <c r="B213" s="649"/>
      <c r="C213" s="649"/>
      <c r="D213" s="647" t="s">
        <v>2302</v>
      </c>
      <c r="E213" s="648" t="s">
        <v>2303</v>
      </c>
      <c r="F213" s="1063">
        <v>408.84553935000002</v>
      </c>
      <c r="G213" s="654" t="s">
        <v>2304</v>
      </c>
    </row>
    <row r="214" spans="1:7" s="335" customFormat="1" ht="12">
      <c r="A214" s="645"/>
      <c r="B214" s="653" t="s">
        <v>268</v>
      </c>
      <c r="C214" s="645"/>
      <c r="D214" s="645"/>
      <c r="E214" s="651" t="s">
        <v>2305</v>
      </c>
      <c r="F214" s="1061">
        <v>53114.095026379997</v>
      </c>
      <c r="G214" s="651" t="s">
        <v>2306</v>
      </c>
    </row>
    <row r="215" spans="1:7" s="335" customFormat="1" ht="12">
      <c r="A215" s="645"/>
      <c r="B215" s="645"/>
      <c r="C215" s="653" t="s">
        <v>1214</v>
      </c>
      <c r="D215" s="645"/>
      <c r="E215" s="651" t="s">
        <v>2961</v>
      </c>
      <c r="F215" s="1061">
        <v>53114.095026379997</v>
      </c>
      <c r="G215" s="651" t="s">
        <v>198</v>
      </c>
    </row>
    <row r="216" spans="1:7" s="335" customFormat="1" ht="24">
      <c r="A216" s="649"/>
      <c r="B216" s="646" t="s">
        <v>268</v>
      </c>
      <c r="C216" s="646" t="s">
        <v>1214</v>
      </c>
      <c r="D216" s="647" t="s">
        <v>1538</v>
      </c>
      <c r="E216" s="648" t="s">
        <v>2307</v>
      </c>
      <c r="F216" s="1063">
        <v>53088.55047668</v>
      </c>
      <c r="G216" s="654" t="s">
        <v>2308</v>
      </c>
    </row>
    <row r="217" spans="1:7" s="335" customFormat="1" ht="12">
      <c r="A217" s="649"/>
      <c r="B217" s="649"/>
      <c r="C217" s="649"/>
      <c r="D217" s="647" t="s">
        <v>2211</v>
      </c>
      <c r="E217" s="648" t="s">
        <v>2761</v>
      </c>
      <c r="F217" s="1063">
        <v>25.544549700000001</v>
      </c>
      <c r="G217" s="654" t="s">
        <v>2762</v>
      </c>
    </row>
    <row r="218" spans="1:7" s="335" customFormat="1" ht="12">
      <c r="A218" s="645"/>
      <c r="B218" s="653" t="s">
        <v>454</v>
      </c>
      <c r="C218" s="645"/>
      <c r="D218" s="645"/>
      <c r="E218" s="651" t="s">
        <v>2309</v>
      </c>
      <c r="F218" s="1061">
        <v>32034.862457070001</v>
      </c>
      <c r="G218" s="651" t="s">
        <v>2310</v>
      </c>
    </row>
    <row r="219" spans="1:7" s="335" customFormat="1" ht="12">
      <c r="A219" s="645"/>
      <c r="B219" s="645"/>
      <c r="C219" s="653" t="s">
        <v>1215</v>
      </c>
      <c r="D219" s="645"/>
      <c r="E219" s="651" t="s">
        <v>2962</v>
      </c>
      <c r="F219" s="1061">
        <v>32034.862457070001</v>
      </c>
      <c r="G219" s="651" t="s">
        <v>250</v>
      </c>
    </row>
    <row r="220" spans="1:7" s="335" customFormat="1" ht="24">
      <c r="A220" s="649"/>
      <c r="B220" s="646" t="s">
        <v>454</v>
      </c>
      <c r="C220" s="646" t="s">
        <v>1215</v>
      </c>
      <c r="D220" s="647" t="s">
        <v>1538</v>
      </c>
      <c r="E220" s="648" t="s">
        <v>2311</v>
      </c>
      <c r="F220" s="1063">
        <v>32026.916569069999</v>
      </c>
      <c r="G220" s="654" t="s">
        <v>2312</v>
      </c>
    </row>
    <row r="221" spans="1:7" s="335" customFormat="1" ht="12">
      <c r="A221" s="649"/>
      <c r="B221" s="649"/>
      <c r="C221" s="649"/>
      <c r="D221" s="647" t="s">
        <v>2282</v>
      </c>
      <c r="E221" s="648" t="s">
        <v>2313</v>
      </c>
      <c r="F221" s="1063">
        <v>0</v>
      </c>
      <c r="G221" s="654" t="s">
        <v>2314</v>
      </c>
    </row>
    <row r="222" spans="1:7" s="335" customFormat="1" ht="12">
      <c r="A222" s="649"/>
      <c r="B222" s="649"/>
      <c r="C222" s="649"/>
      <c r="D222" s="647" t="s">
        <v>967</v>
      </c>
      <c r="E222" s="648" t="s">
        <v>2155</v>
      </c>
      <c r="F222" s="1063">
        <v>7.9458880000000001</v>
      </c>
      <c r="G222" s="654" t="s">
        <v>2156</v>
      </c>
    </row>
    <row r="223" spans="1:7" s="335" customFormat="1" ht="12">
      <c r="A223" s="645"/>
      <c r="B223" s="653" t="s">
        <v>664</v>
      </c>
      <c r="C223" s="645"/>
      <c r="D223" s="645"/>
      <c r="E223" s="651" t="s">
        <v>2315</v>
      </c>
      <c r="F223" s="1061">
        <v>344176.58532224997</v>
      </c>
      <c r="G223" s="651" t="s">
        <v>2316</v>
      </c>
    </row>
    <row r="224" spans="1:7" s="335" customFormat="1" ht="24">
      <c r="A224" s="645"/>
      <c r="B224" s="645"/>
      <c r="C224" s="653" t="s">
        <v>1095</v>
      </c>
      <c r="D224" s="645"/>
      <c r="E224" s="655" t="s">
        <v>2059</v>
      </c>
      <c r="F224" s="1061">
        <v>1244.7191823799999</v>
      </c>
      <c r="G224" s="651" t="s">
        <v>2060</v>
      </c>
    </row>
    <row r="225" spans="1:7" s="335" customFormat="1" ht="24">
      <c r="A225" s="649"/>
      <c r="B225" s="646" t="s">
        <v>664</v>
      </c>
      <c r="C225" s="646" t="s">
        <v>1095</v>
      </c>
      <c r="D225" s="647" t="s">
        <v>2140</v>
      </c>
      <c r="E225" s="648" t="s">
        <v>2317</v>
      </c>
      <c r="F225" s="1063">
        <v>1244.7191823799999</v>
      </c>
      <c r="G225" s="654" t="s">
        <v>2318</v>
      </c>
    </row>
    <row r="226" spans="1:7" s="335" customFormat="1" ht="12">
      <c r="A226" s="645"/>
      <c r="B226" s="645"/>
      <c r="C226" s="653" t="s">
        <v>262</v>
      </c>
      <c r="D226" s="645"/>
      <c r="E226" s="651" t="s">
        <v>2963</v>
      </c>
      <c r="F226" s="1061">
        <v>315298.38459618</v>
      </c>
      <c r="G226" s="651" t="s">
        <v>237</v>
      </c>
    </row>
    <row r="227" spans="1:7" s="335" customFormat="1" ht="12">
      <c r="A227" s="649"/>
      <c r="B227" s="649"/>
      <c r="C227" s="646" t="s">
        <v>262</v>
      </c>
      <c r="D227" s="647" t="s">
        <v>1538</v>
      </c>
      <c r="E227" s="648" t="s">
        <v>2319</v>
      </c>
      <c r="F227" s="1063">
        <v>311907.13510036998</v>
      </c>
      <c r="G227" s="654" t="s">
        <v>2320</v>
      </c>
    </row>
    <row r="228" spans="1:7" s="335" customFormat="1" ht="12">
      <c r="A228" s="649"/>
      <c r="B228" s="649"/>
      <c r="C228" s="649"/>
      <c r="D228" s="647" t="s">
        <v>2140</v>
      </c>
      <c r="E228" s="648" t="s">
        <v>2964</v>
      </c>
      <c r="F228" s="1063">
        <v>3391.2494958100001</v>
      </c>
      <c r="G228" s="654" t="s">
        <v>2965</v>
      </c>
    </row>
    <row r="229" spans="1:7" s="335" customFormat="1" ht="12">
      <c r="A229" s="645"/>
      <c r="B229" s="645"/>
      <c r="C229" s="653" t="s">
        <v>1217</v>
      </c>
      <c r="D229" s="645"/>
      <c r="E229" s="651" t="s">
        <v>2966</v>
      </c>
      <c r="F229" s="1061">
        <v>27633.481543689999</v>
      </c>
      <c r="G229" s="651" t="s">
        <v>757</v>
      </c>
    </row>
    <row r="230" spans="1:7" s="335" customFormat="1" ht="12">
      <c r="A230" s="649"/>
      <c r="B230" s="649"/>
      <c r="C230" s="646" t="s">
        <v>1217</v>
      </c>
      <c r="D230" s="647" t="s">
        <v>1538</v>
      </c>
      <c r="E230" s="648" t="s">
        <v>2321</v>
      </c>
      <c r="F230" s="1063">
        <v>26387.206543690001</v>
      </c>
      <c r="G230" s="654" t="s">
        <v>2322</v>
      </c>
    </row>
    <row r="231" spans="1:7" s="335" customFormat="1" ht="12">
      <c r="A231" s="649"/>
      <c r="B231" s="649"/>
      <c r="C231" s="649"/>
      <c r="D231" s="647" t="s">
        <v>2140</v>
      </c>
      <c r="E231" s="648" t="s">
        <v>2967</v>
      </c>
      <c r="F231" s="1063">
        <v>1246.2750000000001</v>
      </c>
      <c r="G231" s="654" t="s">
        <v>2968</v>
      </c>
    </row>
    <row r="232" spans="1:7" s="335" customFormat="1" ht="12">
      <c r="A232" s="645"/>
      <c r="B232" s="653" t="s">
        <v>481</v>
      </c>
      <c r="C232" s="645"/>
      <c r="D232" s="645"/>
      <c r="E232" s="651" t="s">
        <v>2323</v>
      </c>
      <c r="F232" s="1061">
        <v>45343.952883990001</v>
      </c>
      <c r="G232" s="651" t="s">
        <v>2324</v>
      </c>
    </row>
    <row r="233" spans="1:7" s="335" customFormat="1" ht="12">
      <c r="A233" s="645"/>
      <c r="B233" s="645"/>
      <c r="C233" s="653" t="s">
        <v>1204</v>
      </c>
      <c r="D233" s="645"/>
      <c r="E233" s="651" t="s">
        <v>2948</v>
      </c>
      <c r="F233" s="1061">
        <v>45343.952883990001</v>
      </c>
      <c r="G233" s="651" t="s">
        <v>131</v>
      </c>
    </row>
    <row r="234" spans="1:7" s="335" customFormat="1" ht="12">
      <c r="A234" s="649"/>
      <c r="B234" s="646" t="s">
        <v>481</v>
      </c>
      <c r="C234" s="646" t="s">
        <v>1204</v>
      </c>
      <c r="D234" s="647" t="s">
        <v>2325</v>
      </c>
      <c r="E234" s="648" t="s">
        <v>2326</v>
      </c>
      <c r="F234" s="1063">
        <v>45343.952883990001</v>
      </c>
      <c r="G234" s="654" t="s">
        <v>2327</v>
      </c>
    </row>
    <row r="235" spans="1:7" s="335" customFormat="1" ht="12">
      <c r="A235" s="645"/>
      <c r="B235" s="653" t="s">
        <v>407</v>
      </c>
      <c r="C235" s="645"/>
      <c r="D235" s="645"/>
      <c r="E235" s="651" t="s">
        <v>2328</v>
      </c>
      <c r="F235" s="1061">
        <v>14733.20601858</v>
      </c>
      <c r="G235" s="651" t="s">
        <v>2329</v>
      </c>
    </row>
    <row r="236" spans="1:7" s="335" customFormat="1" ht="12">
      <c r="A236" s="645"/>
      <c r="B236" s="645"/>
      <c r="C236" s="653" t="s">
        <v>753</v>
      </c>
      <c r="D236" s="645"/>
      <c r="E236" s="651" t="s">
        <v>2958</v>
      </c>
      <c r="F236" s="1061">
        <v>14733.20601858</v>
      </c>
      <c r="G236" s="651" t="s">
        <v>204</v>
      </c>
    </row>
    <row r="237" spans="1:7" s="335" customFormat="1" ht="12">
      <c r="A237" s="649"/>
      <c r="B237" s="646" t="s">
        <v>407</v>
      </c>
      <c r="C237" s="646" t="s">
        <v>753</v>
      </c>
      <c r="D237" s="647" t="s">
        <v>1538</v>
      </c>
      <c r="E237" s="648" t="s">
        <v>2763</v>
      </c>
      <c r="F237" s="1063">
        <v>7663.5561321599998</v>
      </c>
      <c r="G237" s="654" t="s">
        <v>2330</v>
      </c>
    </row>
    <row r="238" spans="1:7" s="335" customFormat="1" ht="36">
      <c r="A238" s="649"/>
      <c r="B238" s="649"/>
      <c r="C238" s="649"/>
      <c r="D238" s="647" t="s">
        <v>2268</v>
      </c>
      <c r="E238" s="648" t="s">
        <v>2331</v>
      </c>
      <c r="F238" s="1063">
        <v>1555.0734175499999</v>
      </c>
      <c r="G238" s="654" t="s">
        <v>2332</v>
      </c>
    </row>
    <row r="239" spans="1:7" s="335" customFormat="1" ht="12">
      <c r="A239" s="649"/>
      <c r="B239" s="649"/>
      <c r="C239" s="649"/>
      <c r="D239" s="647" t="s">
        <v>2333</v>
      </c>
      <c r="E239" s="648" t="s">
        <v>2334</v>
      </c>
      <c r="F239" s="1063">
        <v>5514.5764688700001</v>
      </c>
      <c r="G239" s="654" t="s">
        <v>2335</v>
      </c>
    </row>
    <row r="240" spans="1:7" s="335" customFormat="1" ht="12">
      <c r="A240" s="653" t="s">
        <v>668</v>
      </c>
      <c r="B240" s="645"/>
      <c r="C240" s="645"/>
      <c r="D240" s="645"/>
      <c r="E240" s="651" t="s">
        <v>93</v>
      </c>
      <c r="F240" s="1061">
        <v>713783.81141036004</v>
      </c>
      <c r="G240" s="651" t="s">
        <v>229</v>
      </c>
    </row>
    <row r="241" spans="1:7" s="335" customFormat="1" ht="12">
      <c r="A241" s="645"/>
      <c r="B241" s="653" t="s">
        <v>502</v>
      </c>
      <c r="C241" s="645"/>
      <c r="D241" s="645"/>
      <c r="E241" s="651" t="s">
        <v>2336</v>
      </c>
      <c r="F241" s="1061">
        <v>45216.353680239998</v>
      </c>
      <c r="G241" s="651" t="s">
        <v>2337</v>
      </c>
    </row>
    <row r="242" spans="1:7" s="335" customFormat="1" ht="12">
      <c r="A242" s="645"/>
      <c r="B242" s="645"/>
      <c r="C242" s="653" t="s">
        <v>1543</v>
      </c>
      <c r="D242" s="645"/>
      <c r="E242" s="651" t="s">
        <v>2939</v>
      </c>
      <c r="F242" s="1061">
        <v>45216.353680239998</v>
      </c>
      <c r="G242" s="651" t="s">
        <v>2016</v>
      </c>
    </row>
    <row r="243" spans="1:7" s="335" customFormat="1" ht="12">
      <c r="A243" s="646" t="s">
        <v>668</v>
      </c>
      <c r="B243" s="646" t="s">
        <v>502</v>
      </c>
      <c r="C243" s="646" t="s">
        <v>1543</v>
      </c>
      <c r="D243" s="647" t="s">
        <v>2141</v>
      </c>
      <c r="E243" s="648" t="s">
        <v>2338</v>
      </c>
      <c r="F243" s="1063">
        <v>45216.353680239998</v>
      </c>
      <c r="G243" s="654" t="s">
        <v>2339</v>
      </c>
    </row>
    <row r="244" spans="1:7" s="335" customFormat="1" ht="12">
      <c r="A244" s="645"/>
      <c r="B244" s="653" t="s">
        <v>185</v>
      </c>
      <c r="C244" s="645"/>
      <c r="D244" s="645"/>
      <c r="E244" s="651" t="s">
        <v>2340</v>
      </c>
      <c r="F244" s="1061">
        <v>265511.92048865999</v>
      </c>
      <c r="G244" s="651" t="s">
        <v>2341</v>
      </c>
    </row>
    <row r="245" spans="1:7" s="335" customFormat="1" ht="12">
      <c r="A245" s="645"/>
      <c r="B245" s="645"/>
      <c r="C245" s="653" t="s">
        <v>1206</v>
      </c>
      <c r="D245" s="645"/>
      <c r="E245" s="651" t="s">
        <v>2934</v>
      </c>
      <c r="F245" s="1061">
        <v>531.01938819999998</v>
      </c>
      <c r="G245" s="651" t="s">
        <v>403</v>
      </c>
    </row>
    <row r="246" spans="1:7" s="335" customFormat="1" ht="12">
      <c r="A246" s="649"/>
      <c r="B246" s="646" t="s">
        <v>185</v>
      </c>
      <c r="C246" s="646" t="s">
        <v>1206</v>
      </c>
      <c r="D246" s="647" t="s">
        <v>1539</v>
      </c>
      <c r="E246" s="648" t="s">
        <v>2342</v>
      </c>
      <c r="F246" s="1063">
        <v>531.01938819999998</v>
      </c>
      <c r="G246" s="654" t="s">
        <v>2343</v>
      </c>
    </row>
    <row r="247" spans="1:7" s="335" customFormat="1" ht="12">
      <c r="A247" s="645"/>
      <c r="B247" s="645"/>
      <c r="C247" s="653" t="s">
        <v>1543</v>
      </c>
      <c r="D247" s="645"/>
      <c r="E247" s="651" t="s">
        <v>2939</v>
      </c>
      <c r="F247" s="1061">
        <v>257964.54188802</v>
      </c>
      <c r="G247" s="651" t="s">
        <v>2016</v>
      </c>
    </row>
    <row r="248" spans="1:7" s="335" customFormat="1" ht="12">
      <c r="A248" s="649"/>
      <c r="B248" s="649"/>
      <c r="C248" s="646" t="s">
        <v>1543</v>
      </c>
      <c r="D248" s="647" t="s">
        <v>1540</v>
      </c>
      <c r="E248" s="648" t="s">
        <v>999</v>
      </c>
      <c r="F248" s="1063">
        <v>257964.54188802</v>
      </c>
      <c r="G248" s="654" t="s">
        <v>1000</v>
      </c>
    </row>
    <row r="249" spans="1:7" s="335" customFormat="1" ht="12">
      <c r="A249" s="645"/>
      <c r="B249" s="645"/>
      <c r="C249" s="653" t="s">
        <v>2673</v>
      </c>
      <c r="D249" s="645"/>
      <c r="E249" s="651" t="s">
        <v>2969</v>
      </c>
      <c r="F249" s="1061">
        <v>4959.6685524200002</v>
      </c>
      <c r="G249" s="651" t="s">
        <v>2674</v>
      </c>
    </row>
    <row r="250" spans="1:7" s="335" customFormat="1" ht="12">
      <c r="A250" s="649"/>
      <c r="B250" s="649"/>
      <c r="C250" s="646" t="s">
        <v>2673</v>
      </c>
      <c r="D250" s="647" t="s">
        <v>1542</v>
      </c>
      <c r="E250" s="648" t="s">
        <v>2687</v>
      </c>
      <c r="F250" s="1063">
        <v>4959.6685524200002</v>
      </c>
      <c r="G250" s="654" t="s">
        <v>2688</v>
      </c>
    </row>
    <row r="251" spans="1:7" s="335" customFormat="1" ht="12">
      <c r="A251" s="645"/>
      <c r="B251" s="645"/>
      <c r="C251" s="653" t="s">
        <v>2675</v>
      </c>
      <c r="D251" s="645"/>
      <c r="E251" s="651" t="s">
        <v>2952</v>
      </c>
      <c r="F251" s="1061">
        <v>2056.69066002</v>
      </c>
      <c r="G251" s="651" t="s">
        <v>2676</v>
      </c>
    </row>
    <row r="252" spans="1:7" s="335" customFormat="1" ht="12">
      <c r="A252" s="649"/>
      <c r="B252" s="649"/>
      <c r="C252" s="646" t="s">
        <v>2675</v>
      </c>
      <c r="D252" s="647" t="s">
        <v>1539</v>
      </c>
      <c r="E252" s="648" t="s">
        <v>2068</v>
      </c>
      <c r="F252" s="1063">
        <v>2056.69066002</v>
      </c>
      <c r="G252" s="654" t="s">
        <v>2069</v>
      </c>
    </row>
    <row r="253" spans="1:7" s="335" customFormat="1" ht="12">
      <c r="A253" s="645"/>
      <c r="B253" s="653" t="s">
        <v>454</v>
      </c>
      <c r="C253" s="645"/>
      <c r="D253" s="645"/>
      <c r="E253" s="651" t="s">
        <v>2345</v>
      </c>
      <c r="F253" s="1061">
        <v>45337.49396752</v>
      </c>
      <c r="G253" s="651" t="s">
        <v>2346</v>
      </c>
    </row>
    <row r="254" spans="1:7" s="335" customFormat="1" ht="12">
      <c r="A254" s="645"/>
      <c r="B254" s="645"/>
      <c r="C254" s="653" t="s">
        <v>1206</v>
      </c>
      <c r="D254" s="645"/>
      <c r="E254" s="651" t="s">
        <v>2934</v>
      </c>
      <c r="F254" s="1061">
        <v>1609.79338553</v>
      </c>
      <c r="G254" s="651" t="s">
        <v>403</v>
      </c>
    </row>
    <row r="255" spans="1:7" s="335" customFormat="1" ht="24">
      <c r="A255" s="649"/>
      <c r="B255" s="646" t="s">
        <v>454</v>
      </c>
      <c r="C255" s="646" t="s">
        <v>1206</v>
      </c>
      <c r="D255" s="647" t="s">
        <v>2152</v>
      </c>
      <c r="E255" s="648" t="s">
        <v>2347</v>
      </c>
      <c r="F255" s="1063">
        <v>1609.79338553</v>
      </c>
      <c r="G255" s="654" t="s">
        <v>2348</v>
      </c>
    </row>
    <row r="256" spans="1:7" s="335" customFormat="1" ht="12">
      <c r="A256" s="645"/>
      <c r="B256" s="645"/>
      <c r="C256" s="653" t="s">
        <v>1543</v>
      </c>
      <c r="D256" s="645"/>
      <c r="E256" s="651" t="s">
        <v>2939</v>
      </c>
      <c r="F256" s="1061">
        <v>38439.018049990002</v>
      </c>
      <c r="G256" s="651" t="s">
        <v>2016</v>
      </c>
    </row>
    <row r="257" spans="1:7" s="335" customFormat="1" ht="12">
      <c r="A257" s="649"/>
      <c r="B257" s="649"/>
      <c r="C257" s="646" t="s">
        <v>1543</v>
      </c>
      <c r="D257" s="647" t="s">
        <v>2211</v>
      </c>
      <c r="E257" s="648" t="s">
        <v>2349</v>
      </c>
      <c r="F257" s="1063">
        <v>38439.018049990002</v>
      </c>
      <c r="G257" s="654" t="s">
        <v>2350</v>
      </c>
    </row>
    <row r="258" spans="1:7" s="335" customFormat="1" ht="12">
      <c r="A258" s="645"/>
      <c r="B258" s="645"/>
      <c r="C258" s="653" t="s">
        <v>1113</v>
      </c>
      <c r="D258" s="645"/>
      <c r="E258" s="651" t="s">
        <v>2940</v>
      </c>
      <c r="F258" s="1061">
        <v>3007.4740000000002</v>
      </c>
      <c r="G258" s="651" t="s">
        <v>1114</v>
      </c>
    </row>
    <row r="259" spans="1:7" s="335" customFormat="1" ht="36">
      <c r="A259" s="649"/>
      <c r="B259" s="649"/>
      <c r="C259" s="646" t="s">
        <v>1113</v>
      </c>
      <c r="D259" s="647" t="s">
        <v>2970</v>
      </c>
      <c r="E259" s="648" t="s">
        <v>2971</v>
      </c>
      <c r="F259" s="1063">
        <v>3007.4740000000002</v>
      </c>
      <c r="G259" s="654" t="s">
        <v>2972</v>
      </c>
    </row>
    <row r="260" spans="1:7" s="335" customFormat="1" ht="12">
      <c r="A260" s="645"/>
      <c r="B260" s="645"/>
      <c r="C260" s="653" t="s">
        <v>2675</v>
      </c>
      <c r="D260" s="645"/>
      <c r="E260" s="651" t="s">
        <v>2952</v>
      </c>
      <c r="F260" s="1061">
        <v>2281.2085320000001</v>
      </c>
      <c r="G260" s="651" t="s">
        <v>2676</v>
      </c>
    </row>
    <row r="261" spans="1:7" s="335" customFormat="1" ht="36">
      <c r="A261" s="649"/>
      <c r="B261" s="649"/>
      <c r="C261" s="646" t="s">
        <v>2675</v>
      </c>
      <c r="D261" s="647" t="s">
        <v>2211</v>
      </c>
      <c r="E261" s="648" t="s">
        <v>2351</v>
      </c>
      <c r="F261" s="1063">
        <v>2281.2085320000001</v>
      </c>
      <c r="G261" s="654" t="s">
        <v>2352</v>
      </c>
    </row>
    <row r="262" spans="1:7" s="335" customFormat="1" ht="12">
      <c r="A262" s="645"/>
      <c r="B262" s="653" t="s">
        <v>664</v>
      </c>
      <c r="C262" s="645"/>
      <c r="D262" s="645"/>
      <c r="E262" s="651" t="s">
        <v>2353</v>
      </c>
      <c r="F262" s="1061">
        <v>5732.8002088900002</v>
      </c>
      <c r="G262" s="651" t="s">
        <v>2354</v>
      </c>
    </row>
    <row r="263" spans="1:7" s="335" customFormat="1" ht="12">
      <c r="A263" s="645"/>
      <c r="B263" s="645"/>
      <c r="C263" s="653" t="s">
        <v>968</v>
      </c>
      <c r="D263" s="645"/>
      <c r="E263" s="651" t="s">
        <v>746</v>
      </c>
      <c r="F263" s="1061">
        <v>0</v>
      </c>
      <c r="G263" s="651" t="s">
        <v>334</v>
      </c>
    </row>
    <row r="264" spans="1:7" s="335" customFormat="1" ht="12">
      <c r="A264" s="649"/>
      <c r="B264" s="646" t="s">
        <v>664</v>
      </c>
      <c r="C264" s="646" t="s">
        <v>968</v>
      </c>
      <c r="D264" s="647" t="s">
        <v>3171</v>
      </c>
      <c r="E264" s="648" t="s">
        <v>3172</v>
      </c>
      <c r="F264" s="1063">
        <v>0</v>
      </c>
      <c r="G264" s="654" t="s">
        <v>3173</v>
      </c>
    </row>
    <row r="265" spans="1:7" s="335" customFormat="1" ht="12">
      <c r="A265" s="645"/>
      <c r="B265" s="645"/>
      <c r="C265" s="653" t="s">
        <v>1028</v>
      </c>
      <c r="D265" s="645"/>
      <c r="E265" s="651" t="s">
        <v>1029</v>
      </c>
      <c r="F265" s="1061">
        <v>428.88702540999998</v>
      </c>
      <c r="G265" s="651" t="s">
        <v>1030</v>
      </c>
    </row>
    <row r="266" spans="1:7" s="335" customFormat="1" ht="24">
      <c r="A266" s="649"/>
      <c r="B266" s="649"/>
      <c r="C266" s="646" t="s">
        <v>1028</v>
      </c>
      <c r="D266" s="647" t="s">
        <v>2140</v>
      </c>
      <c r="E266" s="648" t="s">
        <v>2368</v>
      </c>
      <c r="F266" s="1063">
        <v>428.88702540999998</v>
      </c>
      <c r="G266" s="654" t="s">
        <v>2369</v>
      </c>
    </row>
    <row r="267" spans="1:7" s="335" customFormat="1" ht="12">
      <c r="A267" s="645"/>
      <c r="B267" s="645"/>
      <c r="C267" s="653" t="s">
        <v>1204</v>
      </c>
      <c r="D267" s="645"/>
      <c r="E267" s="651" t="s">
        <v>2948</v>
      </c>
      <c r="F267" s="1061">
        <v>0</v>
      </c>
      <c r="G267" s="651" t="s">
        <v>131</v>
      </c>
    </row>
    <row r="268" spans="1:7" s="335" customFormat="1" ht="12">
      <c r="A268" s="649"/>
      <c r="B268" s="649"/>
      <c r="C268" s="646" t="s">
        <v>1204</v>
      </c>
      <c r="D268" s="647" t="s">
        <v>3171</v>
      </c>
      <c r="E268" s="648" t="s">
        <v>3172</v>
      </c>
      <c r="F268" s="1063">
        <v>0</v>
      </c>
      <c r="G268" s="654" t="s">
        <v>3173</v>
      </c>
    </row>
    <row r="269" spans="1:7" s="335" customFormat="1" ht="12">
      <c r="A269" s="645"/>
      <c r="B269" s="645"/>
      <c r="C269" s="653" t="s">
        <v>1544</v>
      </c>
      <c r="D269" s="645"/>
      <c r="E269" s="651" t="s">
        <v>2932</v>
      </c>
      <c r="F269" s="1061">
        <v>0.91881999999999997</v>
      </c>
      <c r="G269" s="651" t="s">
        <v>1619</v>
      </c>
    </row>
    <row r="270" spans="1:7" s="335" customFormat="1" ht="12">
      <c r="A270" s="649"/>
      <c r="B270" s="649"/>
      <c r="C270" s="646" t="s">
        <v>1544</v>
      </c>
      <c r="D270" s="647" t="s">
        <v>3171</v>
      </c>
      <c r="E270" s="648" t="s">
        <v>3172</v>
      </c>
      <c r="F270" s="1063">
        <v>0.91881999999999997</v>
      </c>
      <c r="G270" s="654" t="s">
        <v>3173</v>
      </c>
    </row>
    <row r="271" spans="1:7" s="335" customFormat="1" ht="12">
      <c r="A271" s="645"/>
      <c r="B271" s="645"/>
      <c r="C271" s="653" t="s">
        <v>1205</v>
      </c>
      <c r="D271" s="645"/>
      <c r="E271" s="651" t="s">
        <v>2929</v>
      </c>
      <c r="F271" s="1061">
        <v>0</v>
      </c>
      <c r="G271" s="651" t="s">
        <v>471</v>
      </c>
    </row>
    <row r="272" spans="1:7" s="335" customFormat="1" ht="12">
      <c r="A272" s="649"/>
      <c r="B272" s="649"/>
      <c r="C272" s="646" t="s">
        <v>1205</v>
      </c>
      <c r="D272" s="647" t="s">
        <v>3171</v>
      </c>
      <c r="E272" s="648" t="s">
        <v>3172</v>
      </c>
      <c r="F272" s="1063">
        <v>0</v>
      </c>
      <c r="G272" s="654" t="s">
        <v>3173</v>
      </c>
    </row>
    <row r="273" spans="1:7" s="335" customFormat="1" ht="12">
      <c r="A273" s="645"/>
      <c r="B273" s="645"/>
      <c r="C273" s="653" t="s">
        <v>1509</v>
      </c>
      <c r="D273" s="645"/>
      <c r="E273" s="651" t="s">
        <v>2933</v>
      </c>
      <c r="F273" s="1061">
        <v>2.06012</v>
      </c>
      <c r="G273" s="651" t="s">
        <v>2087</v>
      </c>
    </row>
    <row r="274" spans="1:7" s="335" customFormat="1" ht="12">
      <c r="A274" s="649"/>
      <c r="B274" s="649"/>
      <c r="C274" s="646" t="s">
        <v>1509</v>
      </c>
      <c r="D274" s="647" t="s">
        <v>3171</v>
      </c>
      <c r="E274" s="648" t="s">
        <v>3172</v>
      </c>
      <c r="F274" s="1063">
        <v>2.06012</v>
      </c>
      <c r="G274" s="654" t="s">
        <v>3173</v>
      </c>
    </row>
    <row r="275" spans="1:7" s="335" customFormat="1" ht="12">
      <c r="A275" s="645"/>
      <c r="B275" s="645"/>
      <c r="C275" s="653" t="s">
        <v>801</v>
      </c>
      <c r="D275" s="645"/>
      <c r="E275" s="651" t="s">
        <v>2949</v>
      </c>
      <c r="F275" s="1061">
        <v>2.24004</v>
      </c>
      <c r="G275" s="651" t="s">
        <v>1510</v>
      </c>
    </row>
    <row r="276" spans="1:7" s="335" customFormat="1" ht="12">
      <c r="A276" s="649"/>
      <c r="B276" s="649"/>
      <c r="C276" s="646" t="s">
        <v>801</v>
      </c>
      <c r="D276" s="647" t="s">
        <v>3171</v>
      </c>
      <c r="E276" s="648" t="s">
        <v>3172</v>
      </c>
      <c r="F276" s="1063">
        <v>2.24004</v>
      </c>
      <c r="G276" s="654" t="s">
        <v>3173</v>
      </c>
    </row>
    <row r="277" spans="1:7" s="335" customFormat="1" ht="12">
      <c r="A277" s="645"/>
      <c r="B277" s="645"/>
      <c r="C277" s="653" t="s">
        <v>752</v>
      </c>
      <c r="D277" s="645"/>
      <c r="E277" s="651" t="s">
        <v>2935</v>
      </c>
      <c r="F277" s="1061">
        <v>11.989879999999999</v>
      </c>
      <c r="G277" s="651" t="s">
        <v>61</v>
      </c>
    </row>
    <row r="278" spans="1:7" s="335" customFormat="1" ht="12">
      <c r="A278" s="649"/>
      <c r="B278" s="649"/>
      <c r="C278" s="646" t="s">
        <v>752</v>
      </c>
      <c r="D278" s="647" t="s">
        <v>3171</v>
      </c>
      <c r="E278" s="648" t="s">
        <v>3172</v>
      </c>
      <c r="F278" s="1063">
        <v>11.989879999999999</v>
      </c>
      <c r="G278" s="654" t="s">
        <v>3173</v>
      </c>
    </row>
    <row r="279" spans="1:7" s="335" customFormat="1" ht="12">
      <c r="A279" s="645"/>
      <c r="B279" s="645"/>
      <c r="C279" s="653" t="s">
        <v>1097</v>
      </c>
      <c r="D279" s="645"/>
      <c r="E279" s="651" t="s">
        <v>2936</v>
      </c>
      <c r="F279" s="1061">
        <v>0.70799999999999996</v>
      </c>
      <c r="G279" s="651" t="s">
        <v>2937</v>
      </c>
    </row>
    <row r="280" spans="1:7" s="335" customFormat="1" ht="12">
      <c r="A280" s="649"/>
      <c r="B280" s="649"/>
      <c r="C280" s="646" t="s">
        <v>1097</v>
      </c>
      <c r="D280" s="647" t="s">
        <v>3171</v>
      </c>
      <c r="E280" s="648" t="s">
        <v>3172</v>
      </c>
      <c r="F280" s="1063">
        <v>0.70799999999999996</v>
      </c>
      <c r="G280" s="654" t="s">
        <v>3173</v>
      </c>
    </row>
    <row r="281" spans="1:7" s="335" customFormat="1" ht="12">
      <c r="A281" s="645"/>
      <c r="B281" s="645"/>
      <c r="C281" s="653" t="s">
        <v>1207</v>
      </c>
      <c r="D281" s="645"/>
      <c r="E281" s="651" t="s">
        <v>2927</v>
      </c>
      <c r="F281" s="1061">
        <v>136.86330000000001</v>
      </c>
      <c r="G281" s="651" t="s">
        <v>45</v>
      </c>
    </row>
    <row r="282" spans="1:7" s="335" customFormat="1" ht="12">
      <c r="A282" s="649"/>
      <c r="B282" s="649"/>
      <c r="C282" s="646" t="s">
        <v>1207</v>
      </c>
      <c r="D282" s="647" t="s">
        <v>3171</v>
      </c>
      <c r="E282" s="648" t="s">
        <v>3174</v>
      </c>
      <c r="F282" s="1063">
        <v>136.86330000000001</v>
      </c>
      <c r="G282" s="654" t="s">
        <v>3173</v>
      </c>
    </row>
    <row r="283" spans="1:7" s="335" customFormat="1" ht="12">
      <c r="A283" s="645"/>
      <c r="B283" s="645"/>
      <c r="C283" s="653" t="s">
        <v>753</v>
      </c>
      <c r="D283" s="645"/>
      <c r="E283" s="651" t="s">
        <v>2958</v>
      </c>
      <c r="F283" s="1061">
        <v>8.4809000000000001</v>
      </c>
      <c r="G283" s="651" t="s">
        <v>204</v>
      </c>
    </row>
    <row r="284" spans="1:7" s="335" customFormat="1" ht="12">
      <c r="A284" s="649"/>
      <c r="B284" s="649"/>
      <c r="C284" s="646" t="s">
        <v>753</v>
      </c>
      <c r="D284" s="647" t="s">
        <v>2355</v>
      </c>
      <c r="E284" s="648" t="s">
        <v>2356</v>
      </c>
      <c r="F284" s="1063">
        <v>0</v>
      </c>
      <c r="G284" s="654" t="s">
        <v>2357</v>
      </c>
    </row>
    <row r="285" spans="1:7" s="335" customFormat="1" ht="12">
      <c r="A285" s="649"/>
      <c r="B285" s="649"/>
      <c r="C285" s="649"/>
      <c r="D285" s="647" t="s">
        <v>3171</v>
      </c>
      <c r="E285" s="648" t="s">
        <v>3172</v>
      </c>
      <c r="F285" s="1063">
        <v>8.4809000000000001</v>
      </c>
      <c r="G285" s="654" t="s">
        <v>3173</v>
      </c>
    </row>
    <row r="286" spans="1:7" s="335" customFormat="1" ht="24">
      <c r="A286" s="645"/>
      <c r="B286" s="645"/>
      <c r="C286" s="653" t="s">
        <v>1472</v>
      </c>
      <c r="D286" s="645"/>
      <c r="E286" s="651" t="s">
        <v>2938</v>
      </c>
      <c r="F286" s="1061">
        <v>8.2439999999999999E-2</v>
      </c>
      <c r="G286" s="651" t="s">
        <v>1511</v>
      </c>
    </row>
    <row r="287" spans="1:7" s="335" customFormat="1" ht="12">
      <c r="A287" s="649"/>
      <c r="B287" s="649"/>
      <c r="C287" s="646" t="s">
        <v>1472</v>
      </c>
      <c r="D287" s="647" t="s">
        <v>3171</v>
      </c>
      <c r="E287" s="648" t="s">
        <v>3172</v>
      </c>
      <c r="F287" s="1063">
        <v>8.2439999999999999E-2</v>
      </c>
      <c r="G287" s="654" t="s">
        <v>3173</v>
      </c>
    </row>
    <row r="288" spans="1:7" s="335" customFormat="1" ht="12">
      <c r="A288" s="645"/>
      <c r="B288" s="645"/>
      <c r="C288" s="653" t="s">
        <v>1543</v>
      </c>
      <c r="D288" s="645"/>
      <c r="E288" s="651" t="s">
        <v>2939</v>
      </c>
      <c r="F288" s="1061">
        <v>4323.9618954799998</v>
      </c>
      <c r="G288" s="651" t="s">
        <v>2016</v>
      </c>
    </row>
    <row r="289" spans="1:7" s="335" customFormat="1" ht="24">
      <c r="A289" s="649"/>
      <c r="B289" s="649"/>
      <c r="C289" s="646" t="s">
        <v>1543</v>
      </c>
      <c r="D289" s="647" t="s">
        <v>2142</v>
      </c>
      <c r="E289" s="648" t="s">
        <v>2358</v>
      </c>
      <c r="F289" s="1063">
        <v>66.170236720000005</v>
      </c>
      <c r="G289" s="654" t="s">
        <v>2359</v>
      </c>
    </row>
    <row r="290" spans="1:7" s="335" customFormat="1" ht="12">
      <c r="A290" s="649"/>
      <c r="B290" s="649"/>
      <c r="C290" s="649"/>
      <c r="D290" s="647" t="s">
        <v>2150</v>
      </c>
      <c r="E290" s="648" t="s">
        <v>2360</v>
      </c>
      <c r="F290" s="1063">
        <v>4097.9043387600004</v>
      </c>
      <c r="G290" s="654" t="s">
        <v>2361</v>
      </c>
    </row>
    <row r="291" spans="1:7" s="335" customFormat="1" ht="24">
      <c r="A291" s="649"/>
      <c r="B291" s="649"/>
      <c r="C291" s="649"/>
      <c r="D291" s="647" t="s">
        <v>2302</v>
      </c>
      <c r="E291" s="648" t="s">
        <v>2362</v>
      </c>
      <c r="F291" s="1063">
        <v>158.69399999999999</v>
      </c>
      <c r="G291" s="654" t="s">
        <v>2363</v>
      </c>
    </row>
    <row r="292" spans="1:7" s="335" customFormat="1" ht="12">
      <c r="A292" s="649"/>
      <c r="B292" s="649"/>
      <c r="C292" s="649"/>
      <c r="D292" s="647" t="s">
        <v>3171</v>
      </c>
      <c r="E292" s="648" t="s">
        <v>3172</v>
      </c>
      <c r="F292" s="1063">
        <v>1.1933199999999999</v>
      </c>
      <c r="G292" s="654" t="s">
        <v>3173</v>
      </c>
    </row>
    <row r="293" spans="1:7" s="335" customFormat="1" ht="12">
      <c r="A293" s="645"/>
      <c r="B293" s="645"/>
      <c r="C293" s="653" t="s">
        <v>1113</v>
      </c>
      <c r="D293" s="645"/>
      <c r="E293" s="651" t="s">
        <v>2940</v>
      </c>
      <c r="F293" s="1061">
        <v>22.958960000000001</v>
      </c>
      <c r="G293" s="651" t="s">
        <v>1114</v>
      </c>
    </row>
    <row r="294" spans="1:7" s="335" customFormat="1" ht="24">
      <c r="A294" s="649"/>
      <c r="B294" s="649"/>
      <c r="C294" s="646" t="s">
        <v>1113</v>
      </c>
      <c r="D294" s="647" t="s">
        <v>1539</v>
      </c>
      <c r="E294" s="648" t="s">
        <v>2364</v>
      </c>
      <c r="F294" s="1063">
        <v>0</v>
      </c>
      <c r="G294" s="654" t="s">
        <v>2365</v>
      </c>
    </row>
    <row r="295" spans="1:7" s="335" customFormat="1" ht="12">
      <c r="A295" s="649"/>
      <c r="B295" s="649"/>
      <c r="C295" s="649"/>
      <c r="D295" s="647" t="s">
        <v>3171</v>
      </c>
      <c r="E295" s="648" t="s">
        <v>3172</v>
      </c>
      <c r="F295" s="1063">
        <v>22.958960000000001</v>
      </c>
      <c r="G295" s="654" t="s">
        <v>3173</v>
      </c>
    </row>
    <row r="296" spans="1:7" s="335" customFormat="1" ht="12">
      <c r="A296" s="645"/>
      <c r="B296" s="645"/>
      <c r="C296" s="653" t="s">
        <v>1541</v>
      </c>
      <c r="D296" s="645"/>
      <c r="E296" s="651" t="s">
        <v>2941</v>
      </c>
      <c r="F296" s="1061">
        <v>0.63204000000000005</v>
      </c>
      <c r="G296" s="651" t="s">
        <v>2017</v>
      </c>
    </row>
    <row r="297" spans="1:7" s="335" customFormat="1" ht="12">
      <c r="A297" s="649"/>
      <c r="B297" s="649"/>
      <c r="C297" s="646" t="s">
        <v>1541</v>
      </c>
      <c r="D297" s="647" t="s">
        <v>3171</v>
      </c>
      <c r="E297" s="648" t="s">
        <v>3172</v>
      </c>
      <c r="F297" s="1063">
        <v>0.63204000000000005</v>
      </c>
      <c r="G297" s="654" t="s">
        <v>3173</v>
      </c>
    </row>
    <row r="298" spans="1:7" s="335" customFormat="1" ht="12">
      <c r="A298" s="645"/>
      <c r="B298" s="645"/>
      <c r="C298" s="653" t="s">
        <v>2454</v>
      </c>
      <c r="D298" s="645"/>
      <c r="E298" s="651" t="s">
        <v>2942</v>
      </c>
      <c r="F298" s="1061">
        <v>4.4365600000000001</v>
      </c>
      <c r="G298" s="651" t="s">
        <v>2670</v>
      </c>
    </row>
    <row r="299" spans="1:7" s="335" customFormat="1" ht="12">
      <c r="A299" s="649"/>
      <c r="B299" s="649"/>
      <c r="C299" s="646" t="s">
        <v>2454</v>
      </c>
      <c r="D299" s="647" t="s">
        <v>3171</v>
      </c>
      <c r="E299" s="648" t="s">
        <v>3172</v>
      </c>
      <c r="F299" s="1063">
        <v>4.4365600000000001</v>
      </c>
      <c r="G299" s="654" t="s">
        <v>3173</v>
      </c>
    </row>
    <row r="300" spans="1:7" s="335" customFormat="1" ht="12">
      <c r="A300" s="645"/>
      <c r="B300" s="645"/>
      <c r="C300" s="653" t="s">
        <v>2457</v>
      </c>
      <c r="D300" s="645"/>
      <c r="E300" s="651" t="s">
        <v>2943</v>
      </c>
      <c r="F300" s="1061">
        <v>1.0992</v>
      </c>
      <c r="G300" s="651" t="s">
        <v>2671</v>
      </c>
    </row>
    <row r="301" spans="1:7" s="335" customFormat="1" ht="12">
      <c r="A301" s="649"/>
      <c r="B301" s="649"/>
      <c r="C301" s="646" t="s">
        <v>2457</v>
      </c>
      <c r="D301" s="647" t="s">
        <v>3171</v>
      </c>
      <c r="E301" s="648" t="s">
        <v>3172</v>
      </c>
      <c r="F301" s="1063">
        <v>1.0992</v>
      </c>
      <c r="G301" s="654" t="s">
        <v>3173</v>
      </c>
    </row>
    <row r="302" spans="1:7" s="335" customFormat="1" ht="12">
      <c r="A302" s="645"/>
      <c r="B302" s="645"/>
      <c r="C302" s="653" t="s">
        <v>1209</v>
      </c>
      <c r="D302" s="645"/>
      <c r="E302" s="651" t="s">
        <v>2944</v>
      </c>
      <c r="F302" s="1061">
        <v>1.7178</v>
      </c>
      <c r="G302" s="651" t="s">
        <v>754</v>
      </c>
    </row>
    <row r="303" spans="1:7" s="335" customFormat="1" ht="12">
      <c r="A303" s="649"/>
      <c r="B303" s="649"/>
      <c r="C303" s="646" t="s">
        <v>1209</v>
      </c>
      <c r="D303" s="647" t="s">
        <v>3171</v>
      </c>
      <c r="E303" s="648" t="s">
        <v>3172</v>
      </c>
      <c r="F303" s="1063">
        <v>1.7178</v>
      </c>
      <c r="G303" s="654" t="s">
        <v>3173</v>
      </c>
    </row>
    <row r="304" spans="1:7" s="335" customFormat="1" ht="12">
      <c r="A304" s="645"/>
      <c r="B304" s="645"/>
      <c r="C304" s="653" t="s">
        <v>1210</v>
      </c>
      <c r="D304" s="645"/>
      <c r="E304" s="651" t="s">
        <v>2931</v>
      </c>
      <c r="F304" s="1061">
        <v>2.9403600000000001</v>
      </c>
      <c r="G304" s="651" t="s">
        <v>755</v>
      </c>
    </row>
    <row r="305" spans="1:7" s="335" customFormat="1" ht="12">
      <c r="A305" s="649"/>
      <c r="B305" s="649"/>
      <c r="C305" s="646" t="s">
        <v>1210</v>
      </c>
      <c r="D305" s="647" t="s">
        <v>3171</v>
      </c>
      <c r="E305" s="648" t="s">
        <v>3172</v>
      </c>
      <c r="F305" s="1063">
        <v>2.9403600000000001</v>
      </c>
      <c r="G305" s="654" t="s">
        <v>3173</v>
      </c>
    </row>
    <row r="306" spans="1:7" s="335" customFormat="1" ht="12">
      <c r="A306" s="649"/>
      <c r="B306" s="649"/>
      <c r="C306" s="649"/>
      <c r="D306" s="647" t="s">
        <v>1497</v>
      </c>
      <c r="E306" s="648" t="s">
        <v>2366</v>
      </c>
      <c r="F306" s="1063">
        <v>0</v>
      </c>
      <c r="G306" s="654" t="s">
        <v>2367</v>
      </c>
    </row>
    <row r="307" spans="1:7" s="335" customFormat="1" ht="12">
      <c r="A307" s="645"/>
      <c r="B307" s="645"/>
      <c r="C307" s="653" t="s">
        <v>1214</v>
      </c>
      <c r="D307" s="645"/>
      <c r="E307" s="651" t="s">
        <v>2961</v>
      </c>
      <c r="F307" s="1061">
        <v>8.4322400000000002</v>
      </c>
      <c r="G307" s="651" t="s">
        <v>198</v>
      </c>
    </row>
    <row r="308" spans="1:7" s="335" customFormat="1" ht="12">
      <c r="A308" s="649"/>
      <c r="B308" s="649"/>
      <c r="C308" s="646" t="s">
        <v>1214</v>
      </c>
      <c r="D308" s="647" t="s">
        <v>3171</v>
      </c>
      <c r="E308" s="648" t="s">
        <v>3172</v>
      </c>
      <c r="F308" s="1063">
        <v>8.4322400000000002</v>
      </c>
      <c r="G308" s="654" t="s">
        <v>3173</v>
      </c>
    </row>
    <row r="309" spans="1:7" s="335" customFormat="1" ht="12">
      <c r="A309" s="645"/>
      <c r="B309" s="645"/>
      <c r="C309" s="653" t="s">
        <v>1215</v>
      </c>
      <c r="D309" s="645"/>
      <c r="E309" s="651" t="s">
        <v>2962</v>
      </c>
      <c r="F309" s="1061">
        <v>1.19814</v>
      </c>
      <c r="G309" s="651" t="s">
        <v>250</v>
      </c>
    </row>
    <row r="310" spans="1:7" s="335" customFormat="1" ht="12">
      <c r="A310" s="649"/>
      <c r="B310" s="649"/>
      <c r="C310" s="646" t="s">
        <v>1215</v>
      </c>
      <c r="D310" s="647" t="s">
        <v>3171</v>
      </c>
      <c r="E310" s="648" t="s">
        <v>3172</v>
      </c>
      <c r="F310" s="1063">
        <v>1.19814</v>
      </c>
      <c r="G310" s="654" t="s">
        <v>3173</v>
      </c>
    </row>
    <row r="311" spans="1:7" s="335" customFormat="1" ht="12">
      <c r="A311" s="645"/>
      <c r="B311" s="645"/>
      <c r="C311" s="653" t="s">
        <v>1516</v>
      </c>
      <c r="D311" s="645"/>
      <c r="E311" s="651" t="s">
        <v>2947</v>
      </c>
      <c r="F311" s="1061">
        <v>755.29884000000004</v>
      </c>
      <c r="G311" s="651" t="s">
        <v>1517</v>
      </c>
    </row>
    <row r="312" spans="1:7" s="335" customFormat="1" ht="12">
      <c r="A312" s="649"/>
      <c r="B312" s="649"/>
      <c r="C312" s="646" t="s">
        <v>1516</v>
      </c>
      <c r="D312" s="647" t="s">
        <v>2140</v>
      </c>
      <c r="E312" s="648" t="s">
        <v>2370</v>
      </c>
      <c r="F312" s="1063">
        <v>0</v>
      </c>
      <c r="G312" s="654" t="s">
        <v>2371</v>
      </c>
    </row>
    <row r="313" spans="1:7" s="335" customFormat="1" ht="24">
      <c r="A313" s="649"/>
      <c r="B313" s="649"/>
      <c r="C313" s="649"/>
      <c r="D313" s="647" t="s">
        <v>2187</v>
      </c>
      <c r="E313" s="648" t="s">
        <v>2372</v>
      </c>
      <c r="F313" s="1063">
        <v>752.55600000000004</v>
      </c>
      <c r="G313" s="654" t="s">
        <v>2373</v>
      </c>
    </row>
    <row r="314" spans="1:7" s="335" customFormat="1" ht="12">
      <c r="A314" s="649"/>
      <c r="B314" s="649"/>
      <c r="C314" s="649"/>
      <c r="D314" s="647" t="s">
        <v>3171</v>
      </c>
      <c r="E314" s="648" t="s">
        <v>3172</v>
      </c>
      <c r="F314" s="1063">
        <v>2.7428400000000002</v>
      </c>
      <c r="G314" s="654" t="s">
        <v>3173</v>
      </c>
    </row>
    <row r="315" spans="1:7" s="335" customFormat="1" ht="24">
      <c r="A315" s="645"/>
      <c r="B315" s="645"/>
      <c r="C315" s="653" t="s">
        <v>1518</v>
      </c>
      <c r="D315" s="645"/>
      <c r="E315" s="651" t="s">
        <v>2955</v>
      </c>
      <c r="F315" s="1061">
        <v>0.36892000000000003</v>
      </c>
      <c r="G315" s="651" t="s">
        <v>1519</v>
      </c>
    </row>
    <row r="316" spans="1:7" s="335" customFormat="1" ht="12">
      <c r="A316" s="649"/>
      <c r="B316" s="649"/>
      <c r="C316" s="646" t="s">
        <v>1518</v>
      </c>
      <c r="D316" s="647" t="s">
        <v>3171</v>
      </c>
      <c r="E316" s="648" t="s">
        <v>3172</v>
      </c>
      <c r="F316" s="1063">
        <v>0.36892000000000003</v>
      </c>
      <c r="G316" s="654" t="s">
        <v>3173</v>
      </c>
    </row>
    <row r="317" spans="1:7" s="335" customFormat="1" ht="12">
      <c r="A317" s="645"/>
      <c r="B317" s="645"/>
      <c r="C317" s="653" t="s">
        <v>1617</v>
      </c>
      <c r="D317" s="645"/>
      <c r="E317" s="651" t="s">
        <v>2925</v>
      </c>
      <c r="F317" s="1061">
        <v>8.8574079999999995</v>
      </c>
      <c r="G317" s="651" t="s">
        <v>1620</v>
      </c>
    </row>
    <row r="318" spans="1:7" s="335" customFormat="1" ht="12">
      <c r="A318" s="649"/>
      <c r="B318" s="649"/>
      <c r="C318" s="646" t="s">
        <v>1617</v>
      </c>
      <c r="D318" s="647" t="s">
        <v>3171</v>
      </c>
      <c r="E318" s="648" t="s">
        <v>3172</v>
      </c>
      <c r="F318" s="1063">
        <v>8.8574079999999995</v>
      </c>
      <c r="G318" s="654" t="s">
        <v>3173</v>
      </c>
    </row>
    <row r="319" spans="1:7" s="335" customFormat="1" ht="12">
      <c r="A319" s="645"/>
      <c r="B319" s="645"/>
      <c r="C319" s="653" t="s">
        <v>1618</v>
      </c>
      <c r="D319" s="645"/>
      <c r="E319" s="651" t="s">
        <v>2950</v>
      </c>
      <c r="F319" s="1061">
        <v>3.7562799999999998</v>
      </c>
      <c r="G319" s="651" t="s">
        <v>1621</v>
      </c>
    </row>
    <row r="320" spans="1:7" s="335" customFormat="1" ht="12">
      <c r="A320" s="649"/>
      <c r="B320" s="649"/>
      <c r="C320" s="646" t="s">
        <v>1618</v>
      </c>
      <c r="D320" s="647" t="s">
        <v>3171</v>
      </c>
      <c r="E320" s="648" t="s">
        <v>3172</v>
      </c>
      <c r="F320" s="1063">
        <v>3.7562799999999998</v>
      </c>
      <c r="G320" s="654" t="s">
        <v>3173</v>
      </c>
    </row>
    <row r="321" spans="1:7" s="335" customFormat="1" ht="12">
      <c r="A321" s="645"/>
      <c r="B321" s="645"/>
      <c r="C321" s="653" t="s">
        <v>1855</v>
      </c>
      <c r="D321" s="645"/>
      <c r="E321" s="651" t="s">
        <v>2951</v>
      </c>
      <c r="F321" s="1061">
        <v>1.12504</v>
      </c>
      <c r="G321" s="651" t="s">
        <v>1856</v>
      </c>
    </row>
    <row r="322" spans="1:7" s="335" customFormat="1" ht="12">
      <c r="A322" s="649"/>
      <c r="B322" s="649"/>
      <c r="C322" s="646" t="s">
        <v>1855</v>
      </c>
      <c r="D322" s="647" t="s">
        <v>3171</v>
      </c>
      <c r="E322" s="648" t="s">
        <v>3172</v>
      </c>
      <c r="F322" s="1063">
        <v>1.12504</v>
      </c>
      <c r="G322" s="654" t="s">
        <v>3173</v>
      </c>
    </row>
    <row r="323" spans="1:7" s="335" customFormat="1" ht="12">
      <c r="A323" s="645"/>
      <c r="B323" s="645"/>
      <c r="C323" s="653" t="s">
        <v>2673</v>
      </c>
      <c r="D323" s="645"/>
      <c r="E323" s="651" t="s">
        <v>2969</v>
      </c>
      <c r="F323" s="1061">
        <v>0.96179999999999999</v>
      </c>
      <c r="G323" s="651" t="s">
        <v>2674</v>
      </c>
    </row>
    <row r="324" spans="1:7" s="335" customFormat="1" ht="12">
      <c r="A324" s="649"/>
      <c r="B324" s="649"/>
      <c r="C324" s="646" t="s">
        <v>2673</v>
      </c>
      <c r="D324" s="647" t="s">
        <v>3171</v>
      </c>
      <c r="E324" s="648" t="s">
        <v>3172</v>
      </c>
      <c r="F324" s="1063">
        <v>0.96179999999999999</v>
      </c>
      <c r="G324" s="654" t="s">
        <v>3173</v>
      </c>
    </row>
    <row r="325" spans="1:7" s="335" customFormat="1" ht="12">
      <c r="A325" s="645"/>
      <c r="B325" s="645"/>
      <c r="C325" s="653" t="s">
        <v>2675</v>
      </c>
      <c r="D325" s="645"/>
      <c r="E325" s="651" t="s">
        <v>2952</v>
      </c>
      <c r="F325" s="1061">
        <v>0</v>
      </c>
      <c r="G325" s="651" t="s">
        <v>2676</v>
      </c>
    </row>
    <row r="326" spans="1:7" s="335" customFormat="1" ht="12">
      <c r="A326" s="649"/>
      <c r="B326" s="649"/>
      <c r="C326" s="646" t="s">
        <v>2675</v>
      </c>
      <c r="D326" s="647" t="s">
        <v>3171</v>
      </c>
      <c r="E326" s="648" t="s">
        <v>3172</v>
      </c>
      <c r="F326" s="1063">
        <v>0</v>
      </c>
      <c r="G326" s="654" t="s">
        <v>3173</v>
      </c>
    </row>
    <row r="327" spans="1:7" s="335" customFormat="1" ht="12">
      <c r="A327" s="645"/>
      <c r="B327" s="645"/>
      <c r="C327" s="653" t="s">
        <v>2677</v>
      </c>
      <c r="D327" s="645"/>
      <c r="E327" s="651" t="s">
        <v>2945</v>
      </c>
      <c r="F327" s="1061">
        <v>2.7967200000000001</v>
      </c>
      <c r="G327" s="651" t="s">
        <v>2946</v>
      </c>
    </row>
    <row r="328" spans="1:7" s="335" customFormat="1" ht="12">
      <c r="A328" s="649"/>
      <c r="B328" s="649"/>
      <c r="C328" s="646" t="s">
        <v>2677</v>
      </c>
      <c r="D328" s="647" t="s">
        <v>3171</v>
      </c>
      <c r="E328" s="648" t="s">
        <v>3172</v>
      </c>
      <c r="F328" s="1063">
        <v>2.7967200000000001</v>
      </c>
      <c r="G328" s="654" t="s">
        <v>3173</v>
      </c>
    </row>
    <row r="329" spans="1:7" s="335" customFormat="1" ht="12">
      <c r="A329" s="645"/>
      <c r="B329" s="645"/>
      <c r="C329" s="653" t="s">
        <v>1219</v>
      </c>
      <c r="D329" s="645"/>
      <c r="E329" s="651" t="s">
        <v>1108</v>
      </c>
      <c r="F329" s="1061">
        <v>2.7480000000000001E-2</v>
      </c>
      <c r="G329" s="651" t="s">
        <v>1109</v>
      </c>
    </row>
    <row r="330" spans="1:7" s="335" customFormat="1" ht="12">
      <c r="A330" s="649"/>
      <c r="B330" s="649"/>
      <c r="C330" s="646" t="s">
        <v>1219</v>
      </c>
      <c r="D330" s="647" t="s">
        <v>3171</v>
      </c>
      <c r="E330" s="648" t="s">
        <v>3172</v>
      </c>
      <c r="F330" s="1063">
        <v>2.7480000000000001E-2</v>
      </c>
      <c r="G330" s="654" t="s">
        <v>3173</v>
      </c>
    </row>
    <row r="331" spans="1:7" s="335" customFormat="1" ht="12">
      <c r="A331" s="645"/>
      <c r="B331" s="645"/>
      <c r="C331" s="653" t="s">
        <v>1220</v>
      </c>
      <c r="D331" s="645"/>
      <c r="E331" s="651" t="s">
        <v>758</v>
      </c>
      <c r="F331" s="1061">
        <v>0</v>
      </c>
      <c r="G331" s="651" t="s">
        <v>1221</v>
      </c>
    </row>
    <row r="332" spans="1:7" s="335" customFormat="1" ht="12">
      <c r="A332" s="649"/>
      <c r="B332" s="649"/>
      <c r="C332" s="646" t="s">
        <v>1220</v>
      </c>
      <c r="D332" s="647" t="s">
        <v>3171</v>
      </c>
      <c r="E332" s="648" t="s">
        <v>3172</v>
      </c>
      <c r="F332" s="1063">
        <v>0</v>
      </c>
      <c r="G332" s="654" t="s">
        <v>3173</v>
      </c>
    </row>
    <row r="333" spans="1:7" s="335" customFormat="1" ht="12">
      <c r="A333" s="645"/>
      <c r="B333" s="653" t="s">
        <v>481</v>
      </c>
      <c r="C333" s="645"/>
      <c r="D333" s="645"/>
      <c r="E333" s="651" t="s">
        <v>2374</v>
      </c>
      <c r="F333" s="1061">
        <v>315177.831137</v>
      </c>
      <c r="G333" s="651" t="s">
        <v>2375</v>
      </c>
    </row>
    <row r="334" spans="1:7" s="335" customFormat="1" ht="12">
      <c r="A334" s="645"/>
      <c r="B334" s="645"/>
      <c r="C334" s="653" t="s">
        <v>1206</v>
      </c>
      <c r="D334" s="645"/>
      <c r="E334" s="651" t="s">
        <v>2934</v>
      </c>
      <c r="F334" s="1061">
        <v>11972.92708741</v>
      </c>
      <c r="G334" s="651" t="s">
        <v>403</v>
      </c>
    </row>
    <row r="335" spans="1:7" s="335" customFormat="1" ht="12">
      <c r="A335" s="649"/>
      <c r="B335" s="646" t="s">
        <v>481</v>
      </c>
      <c r="C335" s="646" t="s">
        <v>1206</v>
      </c>
      <c r="D335" s="647" t="s">
        <v>2376</v>
      </c>
      <c r="E335" s="648" t="s">
        <v>2377</v>
      </c>
      <c r="F335" s="1063">
        <v>11972.92708741</v>
      </c>
      <c r="G335" s="654" t="s">
        <v>2378</v>
      </c>
    </row>
    <row r="336" spans="1:7" s="335" customFormat="1" ht="12">
      <c r="A336" s="645"/>
      <c r="B336" s="645"/>
      <c r="C336" s="653" t="s">
        <v>1113</v>
      </c>
      <c r="D336" s="645"/>
      <c r="E336" s="651" t="s">
        <v>2940</v>
      </c>
      <c r="F336" s="1061">
        <v>30359.758405870001</v>
      </c>
      <c r="G336" s="651" t="s">
        <v>1114</v>
      </c>
    </row>
    <row r="337" spans="1:7" s="335" customFormat="1" ht="24">
      <c r="A337" s="649"/>
      <c r="B337" s="649"/>
      <c r="C337" s="646" t="s">
        <v>1113</v>
      </c>
      <c r="D337" s="647" t="s">
        <v>2211</v>
      </c>
      <c r="E337" s="648" t="s">
        <v>2379</v>
      </c>
      <c r="F337" s="1063">
        <v>30359.758405870001</v>
      </c>
      <c r="G337" s="654" t="s">
        <v>2380</v>
      </c>
    </row>
    <row r="338" spans="1:7" s="335" customFormat="1" ht="12">
      <c r="A338" s="645"/>
      <c r="B338" s="645"/>
      <c r="C338" s="653" t="s">
        <v>1541</v>
      </c>
      <c r="D338" s="645"/>
      <c r="E338" s="651" t="s">
        <v>2941</v>
      </c>
      <c r="F338" s="1061">
        <v>271139.00423768</v>
      </c>
      <c r="G338" s="651" t="s">
        <v>2017</v>
      </c>
    </row>
    <row r="339" spans="1:7" s="335" customFormat="1" ht="12">
      <c r="A339" s="649"/>
      <c r="B339" s="649"/>
      <c r="C339" s="646" t="s">
        <v>1541</v>
      </c>
      <c r="D339" s="647" t="s">
        <v>1205</v>
      </c>
      <c r="E339" s="648" t="s">
        <v>2381</v>
      </c>
      <c r="F339" s="1063">
        <v>271139.00423768</v>
      </c>
      <c r="G339" s="654" t="s">
        <v>2382</v>
      </c>
    </row>
    <row r="340" spans="1:7" s="335" customFormat="1" ht="12">
      <c r="A340" s="645"/>
      <c r="B340" s="645"/>
      <c r="C340" s="653" t="s">
        <v>1215</v>
      </c>
      <c r="D340" s="645"/>
      <c r="E340" s="651" t="s">
        <v>2962</v>
      </c>
      <c r="F340" s="1061">
        <v>1706.14140604</v>
      </c>
      <c r="G340" s="651" t="s">
        <v>250</v>
      </c>
    </row>
    <row r="341" spans="1:7" s="335" customFormat="1" ht="24">
      <c r="A341" s="649"/>
      <c r="B341" s="649"/>
      <c r="C341" s="646" t="s">
        <v>1215</v>
      </c>
      <c r="D341" s="647" t="s">
        <v>2383</v>
      </c>
      <c r="E341" s="648" t="s">
        <v>2764</v>
      </c>
      <c r="F341" s="1063">
        <v>1706.14140604</v>
      </c>
      <c r="G341" s="654" t="s">
        <v>2384</v>
      </c>
    </row>
    <row r="342" spans="1:7" s="335" customFormat="1" ht="12">
      <c r="A342" s="645"/>
      <c r="B342" s="653" t="s">
        <v>407</v>
      </c>
      <c r="C342" s="645"/>
      <c r="D342" s="645"/>
      <c r="E342" s="651" t="s">
        <v>2385</v>
      </c>
      <c r="F342" s="1061">
        <v>36807.411928050002</v>
      </c>
      <c r="G342" s="651" t="s">
        <v>2386</v>
      </c>
    </row>
    <row r="343" spans="1:7" s="335" customFormat="1" ht="12">
      <c r="A343" s="645"/>
      <c r="B343" s="645"/>
      <c r="C343" s="653" t="s">
        <v>1204</v>
      </c>
      <c r="D343" s="645"/>
      <c r="E343" s="651" t="s">
        <v>2948</v>
      </c>
      <c r="F343" s="1061">
        <v>9309.1554089300007</v>
      </c>
      <c r="G343" s="651" t="s">
        <v>131</v>
      </c>
    </row>
    <row r="344" spans="1:7" s="335" customFormat="1" ht="24">
      <c r="A344" s="649"/>
      <c r="B344" s="646" t="s">
        <v>407</v>
      </c>
      <c r="C344" s="646" t="s">
        <v>1204</v>
      </c>
      <c r="D344" s="647" t="s">
        <v>2387</v>
      </c>
      <c r="E344" s="648" t="s">
        <v>2388</v>
      </c>
      <c r="F344" s="1063">
        <v>9309.1554089300007</v>
      </c>
      <c r="G344" s="654" t="s">
        <v>2389</v>
      </c>
    </row>
    <row r="345" spans="1:7" s="335" customFormat="1" ht="12">
      <c r="A345" s="645"/>
      <c r="B345" s="645"/>
      <c r="C345" s="653" t="s">
        <v>1544</v>
      </c>
      <c r="D345" s="645"/>
      <c r="E345" s="651" t="s">
        <v>2932</v>
      </c>
      <c r="F345" s="1061">
        <v>1260.5883786100001</v>
      </c>
      <c r="G345" s="651" t="s">
        <v>1619</v>
      </c>
    </row>
    <row r="346" spans="1:7" s="335" customFormat="1" ht="24">
      <c r="A346" s="649"/>
      <c r="B346" s="649"/>
      <c r="C346" s="646" t="s">
        <v>1544</v>
      </c>
      <c r="D346" s="647" t="s">
        <v>2141</v>
      </c>
      <c r="E346" s="648" t="s">
        <v>2390</v>
      </c>
      <c r="F346" s="1063">
        <v>1260.5883786100001</v>
      </c>
      <c r="G346" s="654" t="s">
        <v>2391</v>
      </c>
    </row>
    <row r="347" spans="1:7" s="335" customFormat="1" ht="12">
      <c r="A347" s="645"/>
      <c r="B347" s="645"/>
      <c r="C347" s="653" t="s">
        <v>1543</v>
      </c>
      <c r="D347" s="645"/>
      <c r="E347" s="651" t="s">
        <v>2939</v>
      </c>
      <c r="F347" s="1061">
        <v>6879.5464656699996</v>
      </c>
      <c r="G347" s="651" t="s">
        <v>2016</v>
      </c>
    </row>
    <row r="348" spans="1:7" s="335" customFormat="1" ht="12">
      <c r="A348" s="649"/>
      <c r="B348" s="649"/>
      <c r="C348" s="646" t="s">
        <v>1543</v>
      </c>
      <c r="D348" s="647" t="s">
        <v>1538</v>
      </c>
      <c r="E348" s="648" t="s">
        <v>2018</v>
      </c>
      <c r="F348" s="1063">
        <v>2791.84746567</v>
      </c>
      <c r="G348" s="654" t="s">
        <v>2019</v>
      </c>
    </row>
    <row r="349" spans="1:7" s="335" customFormat="1" ht="12">
      <c r="A349" s="649"/>
      <c r="B349" s="649"/>
      <c r="C349" s="649"/>
      <c r="D349" s="647" t="s">
        <v>2392</v>
      </c>
      <c r="E349" s="648" t="s">
        <v>2393</v>
      </c>
      <c r="F349" s="1063">
        <v>4087.6990000000001</v>
      </c>
      <c r="G349" s="654" t="s">
        <v>2394</v>
      </c>
    </row>
    <row r="350" spans="1:7" s="335" customFormat="1" ht="12">
      <c r="A350" s="645"/>
      <c r="B350" s="645"/>
      <c r="C350" s="653" t="s">
        <v>1541</v>
      </c>
      <c r="D350" s="645"/>
      <c r="E350" s="651" t="s">
        <v>2941</v>
      </c>
      <c r="F350" s="1061">
        <v>4787.7159101200004</v>
      </c>
      <c r="G350" s="651" t="s">
        <v>2017</v>
      </c>
    </row>
    <row r="351" spans="1:7" s="335" customFormat="1" ht="24">
      <c r="A351" s="649"/>
      <c r="B351" s="649"/>
      <c r="C351" s="646" t="s">
        <v>1541</v>
      </c>
      <c r="D351" s="647" t="s">
        <v>1538</v>
      </c>
      <c r="E351" s="648" t="s">
        <v>2070</v>
      </c>
      <c r="F351" s="1063">
        <v>4445.2890764900003</v>
      </c>
      <c r="G351" s="654" t="s">
        <v>2020</v>
      </c>
    </row>
    <row r="352" spans="1:7" s="335" customFormat="1" ht="12">
      <c r="A352" s="649"/>
      <c r="B352" s="649"/>
      <c r="C352" s="649"/>
      <c r="D352" s="647" t="s">
        <v>2396</v>
      </c>
      <c r="E352" s="648" t="s">
        <v>2397</v>
      </c>
      <c r="F352" s="1063">
        <v>324.72183362999999</v>
      </c>
      <c r="G352" s="654" t="s">
        <v>2398</v>
      </c>
    </row>
    <row r="353" spans="1:7" s="335" customFormat="1" ht="24">
      <c r="A353" s="649"/>
      <c r="B353" s="649"/>
      <c r="C353" s="649"/>
      <c r="D353" s="647" t="s">
        <v>2399</v>
      </c>
      <c r="E353" s="648" t="s">
        <v>2400</v>
      </c>
      <c r="F353" s="1063">
        <v>17.704999999999998</v>
      </c>
      <c r="G353" s="654" t="s">
        <v>2401</v>
      </c>
    </row>
    <row r="354" spans="1:7" s="335" customFormat="1" ht="12">
      <c r="A354" s="645"/>
      <c r="B354" s="645"/>
      <c r="C354" s="653" t="s">
        <v>2673</v>
      </c>
      <c r="D354" s="645"/>
      <c r="E354" s="651" t="s">
        <v>2969</v>
      </c>
      <c r="F354" s="1061">
        <v>2521.5393657700001</v>
      </c>
      <c r="G354" s="651" t="s">
        <v>2674</v>
      </c>
    </row>
    <row r="355" spans="1:7" s="335" customFormat="1" ht="24">
      <c r="A355" s="649"/>
      <c r="B355" s="649"/>
      <c r="C355" s="646" t="s">
        <v>2673</v>
      </c>
      <c r="D355" s="647" t="s">
        <v>2405</v>
      </c>
      <c r="E355" s="648" t="s">
        <v>2406</v>
      </c>
      <c r="F355" s="1063">
        <v>2521.5393657700001</v>
      </c>
      <c r="G355" s="654" t="s">
        <v>2407</v>
      </c>
    </row>
    <row r="356" spans="1:7" s="335" customFormat="1" ht="12">
      <c r="A356" s="645"/>
      <c r="B356" s="645"/>
      <c r="C356" s="653" t="s">
        <v>2675</v>
      </c>
      <c r="D356" s="645"/>
      <c r="E356" s="651" t="s">
        <v>2952</v>
      </c>
      <c r="F356" s="1061">
        <v>12048.86639895</v>
      </c>
      <c r="G356" s="651" t="s">
        <v>2676</v>
      </c>
    </row>
    <row r="357" spans="1:7" s="335" customFormat="1" ht="12">
      <c r="A357" s="649"/>
      <c r="B357" s="649"/>
      <c r="C357" s="646" t="s">
        <v>2675</v>
      </c>
      <c r="D357" s="647" t="s">
        <v>2402</v>
      </c>
      <c r="E357" s="648" t="s">
        <v>2403</v>
      </c>
      <c r="F357" s="1063">
        <v>12048.86639895</v>
      </c>
      <c r="G357" s="654" t="s">
        <v>2404</v>
      </c>
    </row>
    <row r="358" spans="1:7" s="335" customFormat="1" ht="12">
      <c r="A358" s="653" t="s">
        <v>672</v>
      </c>
      <c r="B358" s="645"/>
      <c r="C358" s="645"/>
      <c r="D358" s="645"/>
      <c r="E358" s="651" t="s">
        <v>374</v>
      </c>
      <c r="F358" s="1061">
        <v>977320.11826818006</v>
      </c>
      <c r="G358" s="651" t="s">
        <v>453</v>
      </c>
    </row>
    <row r="359" spans="1:7" s="335" customFormat="1" ht="12">
      <c r="A359" s="645"/>
      <c r="B359" s="653" t="s">
        <v>502</v>
      </c>
      <c r="C359" s="645"/>
      <c r="D359" s="645"/>
      <c r="E359" s="651" t="s">
        <v>2408</v>
      </c>
      <c r="F359" s="1061">
        <v>6223.9177234099998</v>
      </c>
      <c r="G359" s="651" t="s">
        <v>2409</v>
      </c>
    </row>
    <row r="360" spans="1:7" s="335" customFormat="1" ht="12">
      <c r="A360" s="645"/>
      <c r="B360" s="645"/>
      <c r="C360" s="653" t="s">
        <v>1206</v>
      </c>
      <c r="D360" s="645"/>
      <c r="E360" s="651" t="s">
        <v>2934</v>
      </c>
      <c r="F360" s="1061">
        <v>6223.9177234099998</v>
      </c>
      <c r="G360" s="651" t="s">
        <v>403</v>
      </c>
    </row>
    <row r="361" spans="1:7" s="335" customFormat="1" ht="12">
      <c r="A361" s="646" t="s">
        <v>672</v>
      </c>
      <c r="B361" s="646" t="s">
        <v>502</v>
      </c>
      <c r="C361" s="646" t="s">
        <v>1206</v>
      </c>
      <c r="D361" s="647" t="s">
        <v>2150</v>
      </c>
      <c r="E361" s="648" t="s">
        <v>2410</v>
      </c>
      <c r="F361" s="1063">
        <v>6223.9177234099998</v>
      </c>
      <c r="G361" s="654" t="s">
        <v>2411</v>
      </c>
    </row>
    <row r="362" spans="1:7" s="335" customFormat="1" ht="12">
      <c r="A362" s="645"/>
      <c r="B362" s="653" t="s">
        <v>185</v>
      </c>
      <c r="C362" s="645"/>
      <c r="D362" s="645"/>
      <c r="E362" s="651" t="s">
        <v>2412</v>
      </c>
      <c r="F362" s="1061">
        <v>939734.08740333002</v>
      </c>
      <c r="G362" s="651" t="s">
        <v>2413</v>
      </c>
    </row>
    <row r="363" spans="1:7" s="335" customFormat="1" ht="12">
      <c r="A363" s="645"/>
      <c r="B363" s="645"/>
      <c r="C363" s="653" t="s">
        <v>1543</v>
      </c>
      <c r="D363" s="645"/>
      <c r="E363" s="651" t="s">
        <v>2939</v>
      </c>
      <c r="F363" s="1061">
        <v>897.37909204000005</v>
      </c>
      <c r="G363" s="651" t="s">
        <v>2016</v>
      </c>
    </row>
    <row r="364" spans="1:7" s="335" customFormat="1" ht="12">
      <c r="A364" s="649"/>
      <c r="B364" s="646" t="s">
        <v>185</v>
      </c>
      <c r="C364" s="646" t="s">
        <v>1543</v>
      </c>
      <c r="D364" s="647" t="s">
        <v>2221</v>
      </c>
      <c r="E364" s="648" t="s">
        <v>2414</v>
      </c>
      <c r="F364" s="1063">
        <v>897.37909204000005</v>
      </c>
      <c r="G364" s="654" t="s">
        <v>2415</v>
      </c>
    </row>
    <row r="365" spans="1:7" s="335" customFormat="1" ht="12">
      <c r="A365" s="645"/>
      <c r="B365" s="645"/>
      <c r="C365" s="653" t="s">
        <v>1113</v>
      </c>
      <c r="D365" s="645"/>
      <c r="E365" s="651" t="s">
        <v>2940</v>
      </c>
      <c r="F365" s="1061">
        <v>917271.2531184</v>
      </c>
      <c r="G365" s="651" t="s">
        <v>1114</v>
      </c>
    </row>
    <row r="366" spans="1:7" s="335" customFormat="1" ht="12">
      <c r="A366" s="649"/>
      <c r="B366" s="649"/>
      <c r="C366" s="646" t="s">
        <v>1113</v>
      </c>
      <c r="D366" s="647" t="s">
        <v>2140</v>
      </c>
      <c r="E366" s="648" t="s">
        <v>2765</v>
      </c>
      <c r="F366" s="1063">
        <v>873800</v>
      </c>
      <c r="G366" s="654" t="s">
        <v>2766</v>
      </c>
    </row>
    <row r="367" spans="1:7" s="335" customFormat="1" ht="24">
      <c r="A367" s="649"/>
      <c r="B367" s="649"/>
      <c r="C367" s="649"/>
      <c r="D367" s="647" t="s">
        <v>2416</v>
      </c>
      <c r="E367" s="648" t="s">
        <v>2973</v>
      </c>
      <c r="F367" s="1063">
        <v>13186.25512519</v>
      </c>
      <c r="G367" s="654" t="s">
        <v>2417</v>
      </c>
    </row>
    <row r="368" spans="1:7" s="335" customFormat="1" ht="12">
      <c r="A368" s="649"/>
      <c r="B368" s="649"/>
      <c r="C368" s="649"/>
      <c r="D368" s="647" t="s">
        <v>1222</v>
      </c>
      <c r="E368" s="648" t="s">
        <v>1223</v>
      </c>
      <c r="F368" s="1063">
        <v>9729.6922901199996</v>
      </c>
      <c r="G368" s="654" t="s">
        <v>1153</v>
      </c>
    </row>
    <row r="369" spans="1:7" s="335" customFormat="1" ht="12">
      <c r="A369" s="649"/>
      <c r="B369" s="649"/>
      <c r="C369" s="649"/>
      <c r="D369" s="647" t="s">
        <v>1096</v>
      </c>
      <c r="E369" s="648" t="s">
        <v>1154</v>
      </c>
      <c r="F369" s="1063">
        <v>19906.72370309</v>
      </c>
      <c r="G369" s="654" t="s">
        <v>1155</v>
      </c>
    </row>
    <row r="370" spans="1:7" s="335" customFormat="1" ht="36">
      <c r="A370" s="649"/>
      <c r="B370" s="649"/>
      <c r="C370" s="649"/>
      <c r="D370" s="647" t="s">
        <v>2974</v>
      </c>
      <c r="E370" s="648" t="s">
        <v>2975</v>
      </c>
      <c r="F370" s="1063">
        <v>648.58199999999999</v>
      </c>
      <c r="G370" s="654" t="s">
        <v>2976</v>
      </c>
    </row>
    <row r="371" spans="1:7" s="335" customFormat="1" ht="12">
      <c r="A371" s="645"/>
      <c r="B371" s="645"/>
      <c r="C371" s="653" t="s">
        <v>1220</v>
      </c>
      <c r="D371" s="645"/>
      <c r="E371" s="651" t="s">
        <v>758</v>
      </c>
      <c r="F371" s="1061">
        <v>21565.45519289</v>
      </c>
      <c r="G371" s="651" t="s">
        <v>1221</v>
      </c>
    </row>
    <row r="372" spans="1:7" s="335" customFormat="1" ht="24">
      <c r="A372" s="649"/>
      <c r="B372" s="649"/>
      <c r="C372" s="646" t="s">
        <v>1220</v>
      </c>
      <c r="D372" s="647" t="s">
        <v>2234</v>
      </c>
      <c r="E372" s="648" t="s">
        <v>2418</v>
      </c>
      <c r="F372" s="1063">
        <v>21565.45519289</v>
      </c>
      <c r="G372" s="654" t="s">
        <v>2419</v>
      </c>
    </row>
    <row r="373" spans="1:7" s="335" customFormat="1" ht="12">
      <c r="A373" s="645"/>
      <c r="B373" s="653" t="s">
        <v>407</v>
      </c>
      <c r="C373" s="645"/>
      <c r="D373" s="645"/>
      <c r="E373" s="651" t="s">
        <v>2420</v>
      </c>
      <c r="F373" s="1061">
        <v>31362.113141440001</v>
      </c>
      <c r="G373" s="651" t="s">
        <v>2421</v>
      </c>
    </row>
    <row r="374" spans="1:7" s="335" customFormat="1" ht="12">
      <c r="A374" s="645"/>
      <c r="B374" s="645"/>
      <c r="C374" s="653" t="s">
        <v>1204</v>
      </c>
      <c r="D374" s="645"/>
      <c r="E374" s="651" t="s">
        <v>2948</v>
      </c>
      <c r="F374" s="1061">
        <v>4611.4409740900001</v>
      </c>
      <c r="G374" s="651" t="s">
        <v>131</v>
      </c>
    </row>
    <row r="375" spans="1:7" s="335" customFormat="1" ht="24">
      <c r="A375" s="649"/>
      <c r="B375" s="646" t="s">
        <v>407</v>
      </c>
      <c r="C375" s="646" t="s">
        <v>1204</v>
      </c>
      <c r="D375" s="647" t="s">
        <v>2422</v>
      </c>
      <c r="E375" s="648" t="s">
        <v>2423</v>
      </c>
      <c r="F375" s="1063">
        <v>4611.4409740900001</v>
      </c>
      <c r="G375" s="654" t="s">
        <v>2424</v>
      </c>
    </row>
    <row r="376" spans="1:7" s="335" customFormat="1" ht="12">
      <c r="A376" s="645"/>
      <c r="B376" s="645"/>
      <c r="C376" s="653" t="s">
        <v>1544</v>
      </c>
      <c r="D376" s="645"/>
      <c r="E376" s="651" t="s">
        <v>2932</v>
      </c>
      <c r="F376" s="1061">
        <v>2045.4509044700001</v>
      </c>
      <c r="G376" s="651" t="s">
        <v>1619</v>
      </c>
    </row>
    <row r="377" spans="1:7" s="335" customFormat="1" ht="36">
      <c r="A377" s="649"/>
      <c r="B377" s="649"/>
      <c r="C377" s="646" t="s">
        <v>1544</v>
      </c>
      <c r="D377" s="647" t="s">
        <v>1540</v>
      </c>
      <c r="E377" s="648" t="s">
        <v>2425</v>
      </c>
      <c r="F377" s="1063">
        <v>2045.4509044700001</v>
      </c>
      <c r="G377" s="654" t="s">
        <v>2426</v>
      </c>
    </row>
    <row r="378" spans="1:7" s="335" customFormat="1" ht="12">
      <c r="A378" s="645"/>
      <c r="B378" s="645"/>
      <c r="C378" s="653" t="s">
        <v>1113</v>
      </c>
      <c r="D378" s="645"/>
      <c r="E378" s="651" t="s">
        <v>2940</v>
      </c>
      <c r="F378" s="1061">
        <v>24705.221262880001</v>
      </c>
      <c r="G378" s="651" t="s">
        <v>1114</v>
      </c>
    </row>
    <row r="379" spans="1:7" s="335" customFormat="1" ht="12">
      <c r="A379" s="649"/>
      <c r="B379" s="649"/>
      <c r="C379" s="646" t="s">
        <v>1113</v>
      </c>
      <c r="D379" s="647" t="s">
        <v>1538</v>
      </c>
      <c r="E379" s="648" t="s">
        <v>2427</v>
      </c>
      <c r="F379" s="1063">
        <v>23039.714195010001</v>
      </c>
      <c r="G379" s="654" t="s">
        <v>2428</v>
      </c>
    </row>
    <row r="380" spans="1:7" s="335" customFormat="1" ht="24">
      <c r="A380" s="649"/>
      <c r="B380" s="649"/>
      <c r="C380" s="649"/>
      <c r="D380" s="647" t="s">
        <v>2187</v>
      </c>
      <c r="E380" s="648" t="s">
        <v>2429</v>
      </c>
      <c r="F380" s="1063">
        <v>1546.09880787</v>
      </c>
      <c r="G380" s="654" t="s">
        <v>2430</v>
      </c>
    </row>
    <row r="381" spans="1:7" s="335" customFormat="1" ht="12">
      <c r="A381" s="649"/>
      <c r="B381" s="649"/>
      <c r="C381" s="649"/>
      <c r="D381" s="647" t="s">
        <v>2431</v>
      </c>
      <c r="E381" s="648" t="s">
        <v>2977</v>
      </c>
      <c r="F381" s="1063">
        <v>117.67400000000001</v>
      </c>
      <c r="G381" s="654" t="s">
        <v>2978</v>
      </c>
    </row>
    <row r="382" spans="1:7" s="335" customFormat="1" ht="12">
      <c r="A382" s="649"/>
      <c r="B382" s="649"/>
      <c r="C382" s="649"/>
      <c r="D382" s="647" t="s">
        <v>967</v>
      </c>
      <c r="E382" s="648" t="s">
        <v>2155</v>
      </c>
      <c r="F382" s="1063">
        <v>1.7342599999999999</v>
      </c>
      <c r="G382" s="654" t="s">
        <v>2156</v>
      </c>
    </row>
    <row r="383" spans="1:7" s="335" customFormat="1" ht="36">
      <c r="A383" s="649"/>
      <c r="B383" s="649"/>
      <c r="C383" s="649"/>
      <c r="D383" s="647" t="s">
        <v>3012</v>
      </c>
      <c r="E383" s="648" t="s">
        <v>3244</v>
      </c>
      <c r="F383" s="1063">
        <v>0</v>
      </c>
      <c r="G383" s="654" t="s">
        <v>3245</v>
      </c>
    </row>
    <row r="384" spans="1:7" s="335" customFormat="1" ht="12">
      <c r="A384" s="653" t="s">
        <v>679</v>
      </c>
      <c r="B384" s="645"/>
      <c r="C384" s="645"/>
      <c r="D384" s="645"/>
      <c r="E384" s="651" t="s">
        <v>658</v>
      </c>
      <c r="F384" s="1061">
        <v>3480453.1928413799</v>
      </c>
      <c r="G384" s="651" t="s">
        <v>303</v>
      </c>
    </row>
    <row r="385" spans="1:7" s="335" customFormat="1" ht="12">
      <c r="A385" s="645"/>
      <c r="B385" s="653" t="s">
        <v>502</v>
      </c>
      <c r="C385" s="645"/>
      <c r="D385" s="645"/>
      <c r="E385" s="651" t="s">
        <v>2433</v>
      </c>
      <c r="F385" s="1061">
        <v>3454192.1771059101</v>
      </c>
      <c r="G385" s="651" t="s">
        <v>2434</v>
      </c>
    </row>
    <row r="386" spans="1:7" s="335" customFormat="1" ht="12">
      <c r="A386" s="645"/>
      <c r="B386" s="645"/>
      <c r="C386" s="653" t="s">
        <v>1097</v>
      </c>
      <c r="D386" s="645"/>
      <c r="E386" s="651" t="s">
        <v>2936</v>
      </c>
      <c r="F386" s="1061">
        <v>3454192.1771059101</v>
      </c>
      <c r="G386" s="651" t="s">
        <v>2937</v>
      </c>
    </row>
    <row r="387" spans="1:7" s="335" customFormat="1" ht="24">
      <c r="A387" s="646" t="s">
        <v>679</v>
      </c>
      <c r="B387" s="646" t="s">
        <v>502</v>
      </c>
      <c r="C387" s="646" t="s">
        <v>1097</v>
      </c>
      <c r="D387" s="647" t="s">
        <v>777</v>
      </c>
      <c r="E387" s="648" t="s">
        <v>1001</v>
      </c>
      <c r="F387" s="1063">
        <v>3454192.1771059101</v>
      </c>
      <c r="G387" s="654" t="s">
        <v>1002</v>
      </c>
    </row>
    <row r="388" spans="1:7" s="335" customFormat="1" ht="24">
      <c r="A388" s="645"/>
      <c r="B388" s="653" t="s">
        <v>407</v>
      </c>
      <c r="C388" s="645"/>
      <c r="D388" s="645"/>
      <c r="E388" s="651" t="s">
        <v>2436</v>
      </c>
      <c r="F388" s="1061">
        <v>26261.015735469999</v>
      </c>
      <c r="G388" s="651" t="s">
        <v>2437</v>
      </c>
    </row>
    <row r="389" spans="1:7" s="335" customFormat="1" ht="12">
      <c r="A389" s="645"/>
      <c r="B389" s="645"/>
      <c r="C389" s="653" t="s">
        <v>1097</v>
      </c>
      <c r="D389" s="645"/>
      <c r="E389" s="651" t="s">
        <v>2936</v>
      </c>
      <c r="F389" s="1061">
        <v>26261.015735469999</v>
      </c>
      <c r="G389" s="651" t="s">
        <v>2937</v>
      </c>
    </row>
    <row r="390" spans="1:7" s="335" customFormat="1" ht="24">
      <c r="A390" s="649"/>
      <c r="B390" s="646" t="s">
        <v>407</v>
      </c>
      <c r="C390" s="646" t="s">
        <v>1097</v>
      </c>
      <c r="D390" s="647" t="s">
        <v>1538</v>
      </c>
      <c r="E390" s="648" t="s">
        <v>2438</v>
      </c>
      <c r="F390" s="1063">
        <v>7913.0280568799999</v>
      </c>
      <c r="G390" s="654" t="s">
        <v>2439</v>
      </c>
    </row>
    <row r="391" spans="1:7" s="335" customFormat="1" ht="12">
      <c r="A391" s="649"/>
      <c r="B391" s="649"/>
      <c r="C391" s="649"/>
      <c r="D391" s="647" t="s">
        <v>2440</v>
      </c>
      <c r="E391" s="648" t="s">
        <v>2441</v>
      </c>
      <c r="F391" s="1063">
        <v>103.125</v>
      </c>
      <c r="G391" s="654" t="s">
        <v>2442</v>
      </c>
    </row>
    <row r="392" spans="1:7" s="335" customFormat="1" ht="24">
      <c r="A392" s="649"/>
      <c r="B392" s="649"/>
      <c r="C392" s="649"/>
      <c r="D392" s="647" t="s">
        <v>2443</v>
      </c>
      <c r="E392" s="648" t="s">
        <v>2444</v>
      </c>
      <c r="F392" s="1063">
        <v>13005.83106359</v>
      </c>
      <c r="G392" s="654" t="s">
        <v>2445</v>
      </c>
    </row>
    <row r="393" spans="1:7" s="335" customFormat="1" ht="12">
      <c r="A393" s="649"/>
      <c r="B393" s="649"/>
      <c r="C393" s="649"/>
      <c r="D393" s="647" t="s">
        <v>2446</v>
      </c>
      <c r="E393" s="648" t="s">
        <v>2447</v>
      </c>
      <c r="F393" s="1063">
        <v>1379.5944750000001</v>
      </c>
      <c r="G393" s="654" t="s">
        <v>2448</v>
      </c>
    </row>
    <row r="394" spans="1:7" s="335" customFormat="1" ht="36">
      <c r="A394" s="649"/>
      <c r="B394" s="649"/>
      <c r="C394" s="649"/>
      <c r="D394" s="647" t="s">
        <v>2974</v>
      </c>
      <c r="E394" s="648" t="s">
        <v>2979</v>
      </c>
      <c r="F394" s="1063">
        <v>1421.1679999999999</v>
      </c>
      <c r="G394" s="654" t="s">
        <v>2980</v>
      </c>
    </row>
    <row r="395" spans="1:7" s="335" customFormat="1" ht="12">
      <c r="A395" s="649"/>
      <c r="B395" s="649"/>
      <c r="C395" s="649"/>
      <c r="D395" s="647" t="s">
        <v>2285</v>
      </c>
      <c r="E395" s="648" t="s">
        <v>2449</v>
      </c>
      <c r="F395" s="1063">
        <v>98.794139999999999</v>
      </c>
      <c r="G395" s="654" t="s">
        <v>2450</v>
      </c>
    </row>
    <row r="396" spans="1:7" s="335" customFormat="1" ht="36">
      <c r="A396" s="649"/>
      <c r="B396" s="649"/>
      <c r="C396" s="649"/>
      <c r="D396" s="647" t="s">
        <v>2767</v>
      </c>
      <c r="E396" s="648" t="s">
        <v>2768</v>
      </c>
      <c r="F396" s="1063">
        <v>2339.4749999999999</v>
      </c>
      <c r="G396" s="654" t="s">
        <v>2769</v>
      </c>
    </row>
    <row r="397" spans="1:7" s="335" customFormat="1" ht="12">
      <c r="A397" s="653" t="s">
        <v>1267</v>
      </c>
      <c r="B397" s="645"/>
      <c r="C397" s="645"/>
      <c r="D397" s="645"/>
      <c r="E397" s="651" t="s">
        <v>2451</v>
      </c>
      <c r="F397" s="1061">
        <v>75057.343580000001</v>
      </c>
      <c r="G397" s="651" t="s">
        <v>523</v>
      </c>
    </row>
    <row r="398" spans="1:7" s="335" customFormat="1" ht="12">
      <c r="A398" s="645"/>
      <c r="B398" s="653" t="s">
        <v>502</v>
      </c>
      <c r="C398" s="645"/>
      <c r="D398" s="645"/>
      <c r="E398" s="651" t="s">
        <v>2452</v>
      </c>
      <c r="F398" s="1061">
        <v>25632.561000000002</v>
      </c>
      <c r="G398" s="651" t="s">
        <v>2453</v>
      </c>
    </row>
    <row r="399" spans="1:7" s="335" customFormat="1" ht="12">
      <c r="A399" s="645"/>
      <c r="B399" s="645"/>
      <c r="C399" s="653" t="s">
        <v>2457</v>
      </c>
      <c r="D399" s="645"/>
      <c r="E399" s="651" t="s">
        <v>2943</v>
      </c>
      <c r="F399" s="1061">
        <v>25632.561000000002</v>
      </c>
      <c r="G399" s="651" t="s">
        <v>2671</v>
      </c>
    </row>
    <row r="400" spans="1:7" s="335" customFormat="1" ht="12">
      <c r="A400" s="646" t="s">
        <v>1267</v>
      </c>
      <c r="B400" s="646" t="s">
        <v>502</v>
      </c>
      <c r="C400" s="646" t="s">
        <v>2457</v>
      </c>
      <c r="D400" s="647" t="s">
        <v>2454</v>
      </c>
      <c r="E400" s="648" t="s">
        <v>2770</v>
      </c>
      <c r="F400" s="1063">
        <v>25632.561000000002</v>
      </c>
      <c r="G400" s="654" t="s">
        <v>2771</v>
      </c>
    </row>
    <row r="401" spans="1:7" s="335" customFormat="1" ht="12">
      <c r="A401" s="645"/>
      <c r="B401" s="653" t="s">
        <v>185</v>
      </c>
      <c r="C401" s="645"/>
      <c r="D401" s="645"/>
      <c r="E401" s="651" t="s">
        <v>2455</v>
      </c>
      <c r="F401" s="1061">
        <v>49424.782579999999</v>
      </c>
      <c r="G401" s="651" t="s">
        <v>2456</v>
      </c>
    </row>
    <row r="402" spans="1:7" s="335" customFormat="1" ht="12">
      <c r="A402" s="645"/>
      <c r="B402" s="645"/>
      <c r="C402" s="653" t="s">
        <v>2457</v>
      </c>
      <c r="D402" s="645"/>
      <c r="E402" s="651" t="s">
        <v>2943</v>
      </c>
      <c r="F402" s="1061">
        <v>38042.109600000003</v>
      </c>
      <c r="G402" s="651" t="s">
        <v>2671</v>
      </c>
    </row>
    <row r="403" spans="1:7" s="335" customFormat="1" ht="36">
      <c r="A403" s="649"/>
      <c r="B403" s="646" t="s">
        <v>185</v>
      </c>
      <c r="C403" s="646" t="s">
        <v>2457</v>
      </c>
      <c r="D403" s="647" t="s">
        <v>2548</v>
      </c>
      <c r="E403" s="648" t="s">
        <v>2772</v>
      </c>
      <c r="F403" s="1063">
        <v>0</v>
      </c>
      <c r="G403" s="654" t="s">
        <v>2773</v>
      </c>
    </row>
    <row r="404" spans="1:7" s="335" customFormat="1" ht="12">
      <c r="A404" s="649"/>
      <c r="B404" s="649"/>
      <c r="C404" s="649"/>
      <c r="D404" s="647" t="s">
        <v>2457</v>
      </c>
      <c r="E404" s="648" t="s">
        <v>2458</v>
      </c>
      <c r="F404" s="1063">
        <v>38042.109600000003</v>
      </c>
      <c r="G404" s="654" t="s">
        <v>2459</v>
      </c>
    </row>
    <row r="405" spans="1:7" s="335" customFormat="1" ht="12">
      <c r="A405" s="645"/>
      <c r="B405" s="645"/>
      <c r="C405" s="653" t="s">
        <v>1209</v>
      </c>
      <c r="D405" s="645"/>
      <c r="E405" s="651" t="s">
        <v>2944</v>
      </c>
      <c r="F405" s="1061">
        <v>11382.672979999999</v>
      </c>
      <c r="G405" s="651" t="s">
        <v>754</v>
      </c>
    </row>
    <row r="406" spans="1:7" s="335" customFormat="1" ht="12">
      <c r="A406" s="649"/>
      <c r="B406" s="649"/>
      <c r="C406" s="646" t="s">
        <v>1209</v>
      </c>
      <c r="D406" s="647" t="s">
        <v>2140</v>
      </c>
      <c r="E406" s="648" t="s">
        <v>2981</v>
      </c>
      <c r="F406" s="1063">
        <v>11382.672979999999</v>
      </c>
      <c r="G406" s="654" t="s">
        <v>2982</v>
      </c>
    </row>
    <row r="407" spans="1:7" s="335" customFormat="1" ht="12">
      <c r="A407" s="653" t="s">
        <v>1286</v>
      </c>
      <c r="B407" s="645"/>
      <c r="C407" s="645"/>
      <c r="D407" s="645"/>
      <c r="E407" s="651" t="s">
        <v>2460</v>
      </c>
      <c r="F407" s="1061">
        <v>126264.97131033</v>
      </c>
      <c r="G407" s="651" t="s">
        <v>429</v>
      </c>
    </row>
    <row r="408" spans="1:7" s="335" customFormat="1" ht="12">
      <c r="A408" s="645"/>
      <c r="B408" s="653" t="s">
        <v>502</v>
      </c>
      <c r="C408" s="645"/>
      <c r="D408" s="645"/>
      <c r="E408" s="651" t="s">
        <v>2461</v>
      </c>
      <c r="F408" s="1061">
        <v>27048.025918560001</v>
      </c>
      <c r="G408" s="651" t="s">
        <v>2462</v>
      </c>
    </row>
    <row r="409" spans="1:7" s="335" customFormat="1" ht="12">
      <c r="A409" s="645"/>
      <c r="B409" s="645"/>
      <c r="C409" s="653" t="s">
        <v>2675</v>
      </c>
      <c r="D409" s="645"/>
      <c r="E409" s="651" t="s">
        <v>2952</v>
      </c>
      <c r="F409" s="1061">
        <v>27048.025918560001</v>
      </c>
      <c r="G409" s="651" t="s">
        <v>2676</v>
      </c>
    </row>
    <row r="410" spans="1:7" s="335" customFormat="1" ht="36">
      <c r="A410" s="646" t="s">
        <v>1286</v>
      </c>
      <c r="B410" s="646" t="s">
        <v>502</v>
      </c>
      <c r="C410" s="646" t="s">
        <v>2675</v>
      </c>
      <c r="D410" s="647" t="s">
        <v>2463</v>
      </c>
      <c r="E410" s="648" t="s">
        <v>2464</v>
      </c>
      <c r="F410" s="1063">
        <v>27010.519609350002</v>
      </c>
      <c r="G410" s="654" t="s">
        <v>2465</v>
      </c>
    </row>
    <row r="411" spans="1:7" s="335" customFormat="1" ht="12">
      <c r="A411" s="649"/>
      <c r="B411" s="649"/>
      <c r="C411" s="649"/>
      <c r="D411" s="647" t="s">
        <v>2466</v>
      </c>
      <c r="E411" s="648" t="s">
        <v>2467</v>
      </c>
      <c r="F411" s="1063">
        <v>37.506309209999998</v>
      </c>
      <c r="G411" s="654" t="s">
        <v>2468</v>
      </c>
    </row>
    <row r="412" spans="1:7" s="335" customFormat="1" ht="12">
      <c r="A412" s="645"/>
      <c r="B412" s="653" t="s">
        <v>185</v>
      </c>
      <c r="C412" s="645"/>
      <c r="D412" s="645"/>
      <c r="E412" s="651" t="s">
        <v>2469</v>
      </c>
      <c r="F412" s="1061">
        <v>56465.286720130003</v>
      </c>
      <c r="G412" s="651" t="s">
        <v>2469</v>
      </c>
    </row>
    <row r="413" spans="1:7" s="335" customFormat="1" ht="12">
      <c r="A413" s="645"/>
      <c r="B413" s="645"/>
      <c r="C413" s="653" t="s">
        <v>2673</v>
      </c>
      <c r="D413" s="645"/>
      <c r="E413" s="651" t="s">
        <v>2969</v>
      </c>
      <c r="F413" s="1061">
        <v>56465.286720130003</v>
      </c>
      <c r="G413" s="651" t="s">
        <v>2674</v>
      </c>
    </row>
    <row r="414" spans="1:7" s="335" customFormat="1" ht="12">
      <c r="A414" s="649"/>
      <c r="B414" s="646" t="s">
        <v>185</v>
      </c>
      <c r="C414" s="646" t="s">
        <v>2673</v>
      </c>
      <c r="D414" s="647" t="s">
        <v>2470</v>
      </c>
      <c r="E414" s="648" t="s">
        <v>2774</v>
      </c>
      <c r="F414" s="1063">
        <v>593.41</v>
      </c>
      <c r="G414" s="654" t="s">
        <v>2471</v>
      </c>
    </row>
    <row r="415" spans="1:7" s="335" customFormat="1" ht="12">
      <c r="A415" s="649"/>
      <c r="B415" s="649"/>
      <c r="C415" s="649"/>
      <c r="D415" s="647" t="s">
        <v>2472</v>
      </c>
      <c r="E415" s="648" t="s">
        <v>2473</v>
      </c>
      <c r="F415" s="1063">
        <v>55871.87672013</v>
      </c>
      <c r="G415" s="654" t="s">
        <v>2474</v>
      </c>
    </row>
    <row r="416" spans="1:7" s="335" customFormat="1" ht="12">
      <c r="A416" s="645"/>
      <c r="B416" s="653" t="s">
        <v>268</v>
      </c>
      <c r="C416" s="645"/>
      <c r="D416" s="645"/>
      <c r="E416" s="651" t="s">
        <v>2475</v>
      </c>
      <c r="F416" s="1061">
        <v>34118.256133989998</v>
      </c>
      <c r="G416" s="651" t="s">
        <v>2476</v>
      </c>
    </row>
    <row r="417" spans="1:7" s="335" customFormat="1" ht="12">
      <c r="A417" s="645"/>
      <c r="B417" s="645"/>
      <c r="C417" s="653" t="s">
        <v>1543</v>
      </c>
      <c r="D417" s="645"/>
      <c r="E417" s="651" t="s">
        <v>2939</v>
      </c>
      <c r="F417" s="1061">
        <v>81.675401359999995</v>
      </c>
      <c r="G417" s="651" t="s">
        <v>2016</v>
      </c>
    </row>
    <row r="418" spans="1:7" s="335" customFormat="1" ht="24">
      <c r="A418" s="649"/>
      <c r="B418" s="646" t="s">
        <v>268</v>
      </c>
      <c r="C418" s="646" t="s">
        <v>1543</v>
      </c>
      <c r="D418" s="647" t="s">
        <v>2187</v>
      </c>
      <c r="E418" s="648" t="s">
        <v>2480</v>
      </c>
      <c r="F418" s="1063">
        <v>81.675401359999995</v>
      </c>
      <c r="G418" s="654" t="s">
        <v>2481</v>
      </c>
    </row>
    <row r="419" spans="1:7" s="335" customFormat="1" ht="12">
      <c r="A419" s="645"/>
      <c r="B419" s="645"/>
      <c r="C419" s="653" t="s">
        <v>1541</v>
      </c>
      <c r="D419" s="645"/>
      <c r="E419" s="651" t="s">
        <v>2941</v>
      </c>
      <c r="F419" s="1061">
        <v>661.88654056999997</v>
      </c>
      <c r="G419" s="651" t="s">
        <v>2017</v>
      </c>
    </row>
    <row r="420" spans="1:7" s="335" customFormat="1" ht="24">
      <c r="A420" s="649"/>
      <c r="B420" s="649"/>
      <c r="C420" s="646" t="s">
        <v>1541</v>
      </c>
      <c r="D420" s="647" t="s">
        <v>2482</v>
      </c>
      <c r="E420" s="648" t="s">
        <v>2483</v>
      </c>
      <c r="F420" s="1063">
        <v>661.88654056999997</v>
      </c>
      <c r="G420" s="654" t="s">
        <v>2484</v>
      </c>
    </row>
    <row r="421" spans="1:7" s="335" customFormat="1" ht="12">
      <c r="A421" s="645"/>
      <c r="B421" s="645"/>
      <c r="C421" s="653" t="s">
        <v>2675</v>
      </c>
      <c r="D421" s="645"/>
      <c r="E421" s="651" t="s">
        <v>2952</v>
      </c>
      <c r="F421" s="1061">
        <v>26424.73048106</v>
      </c>
      <c r="G421" s="651" t="s">
        <v>2676</v>
      </c>
    </row>
    <row r="422" spans="1:7" s="335" customFormat="1" ht="12">
      <c r="A422" s="649"/>
      <c r="B422" s="649"/>
      <c r="C422" s="646" t="s">
        <v>2675</v>
      </c>
      <c r="D422" s="647" t="s">
        <v>2141</v>
      </c>
      <c r="E422" s="648" t="s">
        <v>2477</v>
      </c>
      <c r="F422" s="1063">
        <v>25513.6775323</v>
      </c>
      <c r="G422" s="654" t="s">
        <v>2478</v>
      </c>
    </row>
    <row r="423" spans="1:7" s="335" customFormat="1" ht="24">
      <c r="A423" s="649"/>
      <c r="B423" s="649"/>
      <c r="C423" s="649"/>
      <c r="D423" s="647" t="s">
        <v>1540</v>
      </c>
      <c r="E423" s="648" t="s">
        <v>2689</v>
      </c>
      <c r="F423" s="1063">
        <v>911.05294876000005</v>
      </c>
      <c r="G423" s="654" t="s">
        <v>2479</v>
      </c>
    </row>
    <row r="424" spans="1:7" s="335" customFormat="1" ht="12">
      <c r="A424" s="649"/>
      <c r="B424" s="649"/>
      <c r="C424" s="649"/>
      <c r="D424" s="647" t="s">
        <v>2152</v>
      </c>
      <c r="E424" s="648" t="s">
        <v>2485</v>
      </c>
      <c r="F424" s="1063">
        <v>0</v>
      </c>
      <c r="G424" s="654" t="s">
        <v>2486</v>
      </c>
    </row>
    <row r="425" spans="1:7" s="335" customFormat="1" ht="12">
      <c r="A425" s="645"/>
      <c r="B425" s="645"/>
      <c r="C425" s="653" t="s">
        <v>1220</v>
      </c>
      <c r="D425" s="645"/>
      <c r="E425" s="651" t="s">
        <v>758</v>
      </c>
      <c r="F425" s="1061">
        <v>6949.9637110000003</v>
      </c>
      <c r="G425" s="651" t="s">
        <v>1221</v>
      </c>
    </row>
    <row r="426" spans="1:7" s="335" customFormat="1" ht="12">
      <c r="A426" s="649"/>
      <c r="B426" s="649"/>
      <c r="C426" s="646" t="s">
        <v>1220</v>
      </c>
      <c r="D426" s="647" t="s">
        <v>2211</v>
      </c>
      <c r="E426" s="648" t="s">
        <v>2477</v>
      </c>
      <c r="F426" s="1063">
        <v>6949.9637110000003</v>
      </c>
      <c r="G426" s="654" t="s">
        <v>2478</v>
      </c>
    </row>
    <row r="427" spans="1:7" s="335" customFormat="1" ht="12">
      <c r="A427" s="645"/>
      <c r="B427" s="653" t="s">
        <v>454</v>
      </c>
      <c r="C427" s="645"/>
      <c r="D427" s="645"/>
      <c r="E427" s="651" t="s">
        <v>2487</v>
      </c>
      <c r="F427" s="1061">
        <v>969.45480748</v>
      </c>
      <c r="G427" s="651" t="s">
        <v>2487</v>
      </c>
    </row>
    <row r="428" spans="1:7" s="335" customFormat="1" ht="12">
      <c r="A428" s="645"/>
      <c r="B428" s="645"/>
      <c r="C428" s="653" t="s">
        <v>2673</v>
      </c>
      <c r="D428" s="645"/>
      <c r="E428" s="651" t="s">
        <v>2969</v>
      </c>
      <c r="F428" s="1061">
        <v>780.43980748000001</v>
      </c>
      <c r="G428" s="651" t="s">
        <v>2674</v>
      </c>
    </row>
    <row r="429" spans="1:7" s="335" customFormat="1" ht="24">
      <c r="A429" s="649"/>
      <c r="B429" s="646" t="s">
        <v>454</v>
      </c>
      <c r="C429" s="646" t="s">
        <v>2673</v>
      </c>
      <c r="D429" s="647" t="s">
        <v>2488</v>
      </c>
      <c r="E429" s="648" t="s">
        <v>2489</v>
      </c>
      <c r="F429" s="1063">
        <v>664.42684048000001</v>
      </c>
      <c r="G429" s="654" t="s">
        <v>2490</v>
      </c>
    </row>
    <row r="430" spans="1:7" s="335" customFormat="1" ht="12">
      <c r="A430" s="649"/>
      <c r="B430" s="649"/>
      <c r="C430" s="649"/>
      <c r="D430" s="647" t="s">
        <v>2491</v>
      </c>
      <c r="E430" s="648" t="s">
        <v>2492</v>
      </c>
      <c r="F430" s="1063">
        <v>116.012967</v>
      </c>
      <c r="G430" s="654" t="s">
        <v>2493</v>
      </c>
    </row>
    <row r="431" spans="1:7" s="335" customFormat="1" ht="12">
      <c r="A431" s="645"/>
      <c r="B431" s="645"/>
      <c r="C431" s="653" t="s">
        <v>1220</v>
      </c>
      <c r="D431" s="645"/>
      <c r="E431" s="651" t="s">
        <v>758</v>
      </c>
      <c r="F431" s="1061">
        <v>189.01499999999999</v>
      </c>
      <c r="G431" s="651" t="s">
        <v>1221</v>
      </c>
    </row>
    <row r="432" spans="1:7" s="335" customFormat="1" ht="12">
      <c r="A432" s="649"/>
      <c r="B432" s="649"/>
      <c r="C432" s="646" t="s">
        <v>1220</v>
      </c>
      <c r="D432" s="647" t="s">
        <v>2494</v>
      </c>
      <c r="E432" s="648" t="s">
        <v>2495</v>
      </c>
      <c r="F432" s="1063">
        <v>189.01499999999999</v>
      </c>
      <c r="G432" s="654" t="s">
        <v>2496</v>
      </c>
    </row>
    <row r="433" spans="1:7" s="335" customFormat="1" ht="24">
      <c r="A433" s="645"/>
      <c r="B433" s="653" t="s">
        <v>407</v>
      </c>
      <c r="C433" s="645"/>
      <c r="D433" s="645"/>
      <c r="E433" s="651" t="s">
        <v>2497</v>
      </c>
      <c r="F433" s="1061">
        <v>7663.9477301699999</v>
      </c>
      <c r="G433" s="651" t="s">
        <v>2498</v>
      </c>
    </row>
    <row r="434" spans="1:7" s="335" customFormat="1" ht="12">
      <c r="A434" s="645"/>
      <c r="B434" s="645"/>
      <c r="C434" s="653" t="s">
        <v>2673</v>
      </c>
      <c r="D434" s="645"/>
      <c r="E434" s="651" t="s">
        <v>2969</v>
      </c>
      <c r="F434" s="1061">
        <v>3653.7668316200002</v>
      </c>
      <c r="G434" s="651" t="s">
        <v>2674</v>
      </c>
    </row>
    <row r="435" spans="1:7" s="335" customFormat="1" ht="12">
      <c r="A435" s="649"/>
      <c r="B435" s="646" t="s">
        <v>407</v>
      </c>
      <c r="C435" s="646" t="s">
        <v>2673</v>
      </c>
      <c r="D435" s="647" t="s">
        <v>1538</v>
      </c>
      <c r="E435" s="648" t="s">
        <v>2690</v>
      </c>
      <c r="F435" s="1063">
        <v>1048.80945262</v>
      </c>
      <c r="G435" s="654" t="s">
        <v>2691</v>
      </c>
    </row>
    <row r="436" spans="1:7" s="335" customFormat="1" ht="24">
      <c r="A436" s="649"/>
      <c r="B436" s="649"/>
      <c r="C436" s="649"/>
      <c r="D436" s="647" t="s">
        <v>1095</v>
      </c>
      <c r="E436" s="648" t="s">
        <v>3091</v>
      </c>
      <c r="F436" s="1063">
        <v>2396.1165350000001</v>
      </c>
      <c r="G436" s="654" t="s">
        <v>3092</v>
      </c>
    </row>
    <row r="437" spans="1:7" s="335" customFormat="1" ht="24">
      <c r="A437" s="649"/>
      <c r="B437" s="649"/>
      <c r="C437" s="649"/>
      <c r="D437" s="647" t="s">
        <v>2812</v>
      </c>
      <c r="E437" s="648" t="s">
        <v>2813</v>
      </c>
      <c r="F437" s="1063">
        <v>208.840844</v>
      </c>
      <c r="G437" s="654" t="s">
        <v>2814</v>
      </c>
    </row>
    <row r="438" spans="1:7" s="335" customFormat="1" ht="12">
      <c r="A438" s="645"/>
      <c r="B438" s="645"/>
      <c r="C438" s="653" t="s">
        <v>2675</v>
      </c>
      <c r="D438" s="645"/>
      <c r="E438" s="651" t="s">
        <v>2952</v>
      </c>
      <c r="F438" s="1061">
        <v>2864.9657775800001</v>
      </c>
      <c r="G438" s="651" t="s">
        <v>2676</v>
      </c>
    </row>
    <row r="439" spans="1:7" s="335" customFormat="1" ht="12">
      <c r="A439" s="649"/>
      <c r="B439" s="649"/>
      <c r="C439" s="646" t="s">
        <v>2675</v>
      </c>
      <c r="D439" s="647" t="s">
        <v>1538</v>
      </c>
      <c r="E439" s="648" t="s">
        <v>2692</v>
      </c>
      <c r="F439" s="1063">
        <v>2411.6003217500001</v>
      </c>
      <c r="G439" s="654" t="s">
        <v>2693</v>
      </c>
    </row>
    <row r="440" spans="1:7" s="335" customFormat="1" ht="12">
      <c r="A440" s="649"/>
      <c r="B440" s="649"/>
      <c r="C440" s="649"/>
      <c r="D440" s="647" t="s">
        <v>2150</v>
      </c>
      <c r="E440" s="648" t="s">
        <v>2499</v>
      </c>
      <c r="F440" s="1063">
        <v>324.56935583000001</v>
      </c>
      <c r="G440" s="654" t="s">
        <v>2500</v>
      </c>
    </row>
    <row r="441" spans="1:7" s="335" customFormat="1" ht="24">
      <c r="A441" s="649"/>
      <c r="B441" s="649"/>
      <c r="C441" s="649"/>
      <c r="D441" s="647" t="s">
        <v>2302</v>
      </c>
      <c r="E441" s="648" t="s">
        <v>2501</v>
      </c>
      <c r="F441" s="1063">
        <v>0</v>
      </c>
      <c r="G441" s="654" t="s">
        <v>2435</v>
      </c>
    </row>
    <row r="442" spans="1:7" s="335" customFormat="1" ht="12">
      <c r="A442" s="649"/>
      <c r="B442" s="649"/>
      <c r="C442" s="649"/>
      <c r="D442" s="647" t="s">
        <v>2502</v>
      </c>
      <c r="E442" s="648" t="s">
        <v>2503</v>
      </c>
      <c r="F442" s="1063">
        <v>18.796099999999999</v>
      </c>
      <c r="G442" s="654" t="s">
        <v>2504</v>
      </c>
    </row>
    <row r="443" spans="1:7" s="335" customFormat="1" ht="12">
      <c r="A443" s="649"/>
      <c r="B443" s="649"/>
      <c r="C443" s="649"/>
      <c r="D443" s="647" t="s">
        <v>967</v>
      </c>
      <c r="E443" s="648" t="s">
        <v>2155</v>
      </c>
      <c r="F443" s="1063">
        <v>110</v>
      </c>
      <c r="G443" s="654" t="s">
        <v>2156</v>
      </c>
    </row>
    <row r="444" spans="1:7" s="335" customFormat="1" ht="12">
      <c r="A444" s="645"/>
      <c r="B444" s="645"/>
      <c r="C444" s="653" t="s">
        <v>1220</v>
      </c>
      <c r="D444" s="645"/>
      <c r="E444" s="651" t="s">
        <v>758</v>
      </c>
      <c r="F444" s="1061">
        <v>1145.21512097</v>
      </c>
      <c r="G444" s="651" t="s">
        <v>1221</v>
      </c>
    </row>
    <row r="445" spans="1:7" s="335" customFormat="1" ht="24">
      <c r="A445" s="649"/>
      <c r="B445" s="649"/>
      <c r="C445" s="646" t="s">
        <v>1220</v>
      </c>
      <c r="D445" s="647" t="s">
        <v>2282</v>
      </c>
      <c r="E445" s="648" t="s">
        <v>2983</v>
      </c>
      <c r="F445" s="1063">
        <v>1145.21512097</v>
      </c>
      <c r="G445" s="657" t="s">
        <v>2984</v>
      </c>
    </row>
    <row r="446" spans="1:7" s="335" customFormat="1" ht="12">
      <c r="A446" s="653" t="s">
        <v>1268</v>
      </c>
      <c r="B446" s="645"/>
      <c r="C446" s="645"/>
      <c r="D446" s="645"/>
      <c r="E446" s="651" t="s">
        <v>2505</v>
      </c>
      <c r="F446" s="1061">
        <v>34610.234464089997</v>
      </c>
      <c r="G446" s="651" t="s">
        <v>333</v>
      </c>
    </row>
    <row r="447" spans="1:7" s="335" customFormat="1" ht="12">
      <c r="A447" s="645"/>
      <c r="B447" s="653" t="s">
        <v>502</v>
      </c>
      <c r="C447" s="645"/>
      <c r="D447" s="645"/>
      <c r="E447" s="651" t="s">
        <v>2506</v>
      </c>
      <c r="F447" s="1061">
        <v>15758.63188909</v>
      </c>
      <c r="G447" s="651" t="s">
        <v>2507</v>
      </c>
    </row>
    <row r="448" spans="1:7" s="335" customFormat="1" ht="12">
      <c r="A448" s="645"/>
      <c r="B448" s="645"/>
      <c r="C448" s="653" t="s">
        <v>2457</v>
      </c>
      <c r="D448" s="645"/>
      <c r="E448" s="651" t="s">
        <v>2943</v>
      </c>
      <c r="F448" s="1061">
        <v>3169.9958933399998</v>
      </c>
      <c r="G448" s="651" t="s">
        <v>2671</v>
      </c>
    </row>
    <row r="449" spans="1:7" s="335" customFormat="1" ht="24">
      <c r="A449" s="646" t="s">
        <v>1268</v>
      </c>
      <c r="B449" s="646" t="s">
        <v>502</v>
      </c>
      <c r="C449" s="646" t="s">
        <v>2457</v>
      </c>
      <c r="D449" s="647" t="s">
        <v>2508</v>
      </c>
      <c r="E449" s="648" t="s">
        <v>2514</v>
      </c>
      <c r="F449" s="1063">
        <v>3169.9958933399998</v>
      </c>
      <c r="G449" s="654" t="s">
        <v>2509</v>
      </c>
    </row>
    <row r="450" spans="1:7" s="335" customFormat="1" ht="12">
      <c r="A450" s="645"/>
      <c r="B450" s="645"/>
      <c r="C450" s="653" t="s">
        <v>1209</v>
      </c>
      <c r="D450" s="645"/>
      <c r="E450" s="651" t="s">
        <v>2944</v>
      </c>
      <c r="F450" s="1061">
        <v>9667.9509999999991</v>
      </c>
      <c r="G450" s="651" t="s">
        <v>754</v>
      </c>
    </row>
    <row r="451" spans="1:7" s="335" customFormat="1" ht="12">
      <c r="A451" s="649"/>
      <c r="B451" s="649"/>
      <c r="C451" s="646" t="s">
        <v>1209</v>
      </c>
      <c r="D451" s="647" t="s">
        <v>2472</v>
      </c>
      <c r="E451" s="648" t="s">
        <v>2510</v>
      </c>
      <c r="F451" s="1063">
        <v>0</v>
      </c>
      <c r="G451" s="654" t="s">
        <v>2511</v>
      </c>
    </row>
    <row r="452" spans="1:7" s="335" customFormat="1" ht="12">
      <c r="A452" s="649"/>
      <c r="B452" s="649"/>
      <c r="C452" s="649"/>
      <c r="D452" s="647" t="s">
        <v>2402</v>
      </c>
      <c r="E452" s="648" t="s">
        <v>2512</v>
      </c>
      <c r="F452" s="1063">
        <v>9667.9509999999991</v>
      </c>
      <c r="G452" s="654" t="s">
        <v>2513</v>
      </c>
    </row>
    <row r="453" spans="1:7" s="335" customFormat="1" ht="12">
      <c r="A453" s="645"/>
      <c r="B453" s="645"/>
      <c r="C453" s="653" t="s">
        <v>3323</v>
      </c>
      <c r="D453" s="645"/>
      <c r="E453" s="651" t="s">
        <v>3324</v>
      </c>
      <c r="F453" s="1061">
        <v>2920.6849957499999</v>
      </c>
      <c r="G453" s="651" t="s">
        <v>3325</v>
      </c>
    </row>
    <row r="454" spans="1:7" s="335" customFormat="1" ht="12">
      <c r="A454" s="649"/>
      <c r="B454" s="649"/>
      <c r="C454" s="646" t="s">
        <v>3323</v>
      </c>
      <c r="D454" s="647" t="s">
        <v>2140</v>
      </c>
      <c r="E454" s="648" t="s">
        <v>2510</v>
      </c>
      <c r="F454" s="1063">
        <v>2920.6849957499999</v>
      </c>
      <c r="G454" s="654" t="s">
        <v>2511</v>
      </c>
    </row>
    <row r="455" spans="1:7" s="335" customFormat="1" ht="24">
      <c r="A455" s="645"/>
      <c r="B455" s="653" t="s">
        <v>407</v>
      </c>
      <c r="C455" s="645"/>
      <c r="D455" s="645"/>
      <c r="E455" s="651" t="s">
        <v>2515</v>
      </c>
      <c r="F455" s="1061">
        <v>18851.602575000001</v>
      </c>
      <c r="G455" s="651" t="s">
        <v>2516</v>
      </c>
    </row>
    <row r="456" spans="1:7" s="335" customFormat="1" ht="12">
      <c r="A456" s="645"/>
      <c r="B456" s="645"/>
      <c r="C456" s="653" t="s">
        <v>1544</v>
      </c>
      <c r="D456" s="645"/>
      <c r="E456" s="651" t="s">
        <v>2932</v>
      </c>
      <c r="F456" s="1061">
        <v>474.25187499999998</v>
      </c>
      <c r="G456" s="651" t="s">
        <v>1619</v>
      </c>
    </row>
    <row r="457" spans="1:7" s="335" customFormat="1" ht="12">
      <c r="A457" s="649"/>
      <c r="B457" s="646" t="s">
        <v>407</v>
      </c>
      <c r="C457" s="646" t="s">
        <v>1544</v>
      </c>
      <c r="D457" s="647" t="s">
        <v>2517</v>
      </c>
      <c r="E457" s="648" t="s">
        <v>2518</v>
      </c>
      <c r="F457" s="1063">
        <v>474.25187499999998</v>
      </c>
      <c r="G457" s="654" t="s">
        <v>2519</v>
      </c>
    </row>
    <row r="458" spans="1:7" s="335" customFormat="1" ht="12">
      <c r="A458" s="645"/>
      <c r="B458" s="645"/>
      <c r="C458" s="653" t="s">
        <v>2457</v>
      </c>
      <c r="D458" s="645"/>
      <c r="E458" s="651" t="s">
        <v>2943</v>
      </c>
      <c r="F458" s="1061">
        <v>524.78639999999996</v>
      </c>
      <c r="G458" s="651" t="s">
        <v>2671</v>
      </c>
    </row>
    <row r="459" spans="1:7" s="335" customFormat="1" ht="12">
      <c r="A459" s="649"/>
      <c r="B459" s="649"/>
      <c r="C459" s="646" t="s">
        <v>2457</v>
      </c>
      <c r="D459" s="647" t="s">
        <v>2522</v>
      </c>
      <c r="E459" s="648" t="s">
        <v>2523</v>
      </c>
      <c r="F459" s="1063">
        <v>314.78640000000001</v>
      </c>
      <c r="G459" s="654" t="s">
        <v>2524</v>
      </c>
    </row>
    <row r="460" spans="1:7" s="335" customFormat="1" ht="24">
      <c r="A460" s="649"/>
      <c r="B460" s="649"/>
      <c r="C460" s="649"/>
      <c r="D460" s="647" t="s">
        <v>2525</v>
      </c>
      <c r="E460" s="648" t="s">
        <v>2526</v>
      </c>
      <c r="F460" s="1063">
        <v>210</v>
      </c>
      <c r="G460" s="654" t="s">
        <v>2527</v>
      </c>
    </row>
    <row r="461" spans="1:7" s="335" customFormat="1" ht="12">
      <c r="A461" s="645"/>
      <c r="B461" s="645"/>
      <c r="C461" s="653" t="s">
        <v>1209</v>
      </c>
      <c r="D461" s="645"/>
      <c r="E461" s="651" t="s">
        <v>2944</v>
      </c>
      <c r="F461" s="1061">
        <v>17852.564299999998</v>
      </c>
      <c r="G461" s="651" t="s">
        <v>754</v>
      </c>
    </row>
    <row r="462" spans="1:7" s="335" customFormat="1" ht="24">
      <c r="A462" s="649"/>
      <c r="B462" s="649"/>
      <c r="C462" s="646" t="s">
        <v>1209</v>
      </c>
      <c r="D462" s="647" t="s">
        <v>2141</v>
      </c>
      <c r="E462" s="648" t="s">
        <v>2520</v>
      </c>
      <c r="F462" s="1063">
        <v>17852.564299999998</v>
      </c>
      <c r="G462" s="654" t="s">
        <v>2521</v>
      </c>
    </row>
    <row r="463" spans="1:7" s="335" customFormat="1" ht="24">
      <c r="A463" s="653" t="s">
        <v>1085</v>
      </c>
      <c r="B463" s="645"/>
      <c r="C463" s="645"/>
      <c r="D463" s="645"/>
      <c r="E463" s="651" t="s">
        <v>2528</v>
      </c>
      <c r="F463" s="1061">
        <v>244706.1610237</v>
      </c>
      <c r="G463" s="651" t="s">
        <v>190</v>
      </c>
    </row>
    <row r="464" spans="1:7" s="335" customFormat="1" ht="12">
      <c r="A464" s="645"/>
      <c r="B464" s="653" t="s">
        <v>502</v>
      </c>
      <c r="C464" s="645"/>
      <c r="D464" s="645"/>
      <c r="E464" s="651" t="s">
        <v>2529</v>
      </c>
      <c r="F464" s="1061">
        <v>40009.987142550002</v>
      </c>
      <c r="G464" s="651" t="s">
        <v>2530</v>
      </c>
    </row>
    <row r="465" spans="1:7" s="335" customFormat="1" ht="12">
      <c r="A465" s="645"/>
      <c r="B465" s="645"/>
      <c r="C465" s="653" t="s">
        <v>1509</v>
      </c>
      <c r="D465" s="645"/>
      <c r="E465" s="651" t="s">
        <v>2933</v>
      </c>
      <c r="F465" s="1061">
        <v>333.21649169</v>
      </c>
      <c r="G465" s="651" t="s">
        <v>2087</v>
      </c>
    </row>
    <row r="466" spans="1:7" s="335" customFormat="1" ht="12">
      <c r="A466" s="646" t="s">
        <v>1085</v>
      </c>
      <c r="B466" s="646" t="s">
        <v>502</v>
      </c>
      <c r="C466" s="646" t="s">
        <v>1509</v>
      </c>
      <c r="D466" s="647" t="s">
        <v>2531</v>
      </c>
      <c r="E466" s="648" t="s">
        <v>2532</v>
      </c>
      <c r="F466" s="1063">
        <v>333.21649169</v>
      </c>
      <c r="G466" s="654" t="s">
        <v>2533</v>
      </c>
    </row>
    <row r="467" spans="1:7" s="335" customFormat="1" ht="12">
      <c r="A467" s="645"/>
      <c r="B467" s="645"/>
      <c r="C467" s="653" t="s">
        <v>752</v>
      </c>
      <c r="D467" s="645"/>
      <c r="E467" s="651" t="s">
        <v>2935</v>
      </c>
      <c r="F467" s="1061">
        <v>39676.770650860002</v>
      </c>
      <c r="G467" s="651" t="s">
        <v>61</v>
      </c>
    </row>
    <row r="468" spans="1:7" s="335" customFormat="1" ht="24">
      <c r="A468" s="649"/>
      <c r="B468" s="649"/>
      <c r="C468" s="646" t="s">
        <v>752</v>
      </c>
      <c r="D468" s="647" t="s">
        <v>2775</v>
      </c>
      <c r="E468" s="648" t="s">
        <v>2985</v>
      </c>
      <c r="F468" s="1063">
        <v>939.99999719000004</v>
      </c>
      <c r="G468" s="654" t="s">
        <v>2776</v>
      </c>
    </row>
    <row r="469" spans="1:7" s="335" customFormat="1" ht="24">
      <c r="A469" s="649"/>
      <c r="B469" s="649"/>
      <c r="C469" s="649"/>
      <c r="D469" s="647" t="s">
        <v>1473</v>
      </c>
      <c r="E469" s="648" t="s">
        <v>2986</v>
      </c>
      <c r="F469" s="1063">
        <v>16105.542683019999</v>
      </c>
      <c r="G469" s="654" t="s">
        <v>2534</v>
      </c>
    </row>
    <row r="470" spans="1:7" s="335" customFormat="1" ht="12">
      <c r="A470" s="649"/>
      <c r="B470" s="649"/>
      <c r="C470" s="649"/>
      <c r="D470" s="647" t="s">
        <v>2987</v>
      </c>
      <c r="E470" s="648" t="s">
        <v>2988</v>
      </c>
      <c r="F470" s="1063">
        <v>11648.793455999999</v>
      </c>
      <c r="G470" s="654" t="s">
        <v>2989</v>
      </c>
    </row>
    <row r="471" spans="1:7" s="335" customFormat="1" ht="12">
      <c r="A471" s="649"/>
      <c r="B471" s="649"/>
      <c r="C471" s="649"/>
      <c r="D471" s="647" t="s">
        <v>1352</v>
      </c>
      <c r="E471" s="648" t="s">
        <v>2990</v>
      </c>
      <c r="F471" s="1063">
        <v>5768.5433405699996</v>
      </c>
      <c r="G471" s="654" t="s">
        <v>2535</v>
      </c>
    </row>
    <row r="472" spans="1:7" s="335" customFormat="1" ht="12">
      <c r="A472" s="649"/>
      <c r="B472" s="649"/>
      <c r="C472" s="649"/>
      <c r="D472" s="647" t="s">
        <v>2531</v>
      </c>
      <c r="E472" s="648" t="s">
        <v>2532</v>
      </c>
      <c r="F472" s="1063">
        <v>5213.8911740800004</v>
      </c>
      <c r="G472" s="654" t="s">
        <v>2533</v>
      </c>
    </row>
    <row r="473" spans="1:7" s="335" customFormat="1" ht="12">
      <c r="A473" s="645"/>
      <c r="B473" s="653" t="s">
        <v>185</v>
      </c>
      <c r="C473" s="645"/>
      <c r="D473" s="645"/>
      <c r="E473" s="651" t="s">
        <v>2536</v>
      </c>
      <c r="F473" s="1061">
        <v>56962.737803290001</v>
      </c>
      <c r="G473" s="651" t="s">
        <v>2537</v>
      </c>
    </row>
    <row r="474" spans="1:7" s="335" customFormat="1" ht="12">
      <c r="A474" s="645"/>
      <c r="B474" s="645"/>
      <c r="C474" s="653" t="s">
        <v>2677</v>
      </c>
      <c r="D474" s="645"/>
      <c r="E474" s="651" t="s">
        <v>2945</v>
      </c>
      <c r="F474" s="1061">
        <v>56962.737803290001</v>
      </c>
      <c r="G474" s="651" t="s">
        <v>2946</v>
      </c>
    </row>
    <row r="475" spans="1:7" s="335" customFormat="1" ht="12">
      <c r="A475" s="649"/>
      <c r="B475" s="646" t="s">
        <v>185</v>
      </c>
      <c r="C475" s="646" t="s">
        <v>2677</v>
      </c>
      <c r="D475" s="647" t="s">
        <v>1351</v>
      </c>
      <c r="E475" s="648" t="s">
        <v>2538</v>
      </c>
      <c r="F475" s="1063">
        <v>45534.775325679999</v>
      </c>
      <c r="G475" s="654" t="s">
        <v>2539</v>
      </c>
    </row>
    <row r="476" spans="1:7" s="335" customFormat="1" ht="12">
      <c r="A476" s="649"/>
      <c r="B476" s="649"/>
      <c r="C476" s="649"/>
      <c r="D476" s="647" t="s">
        <v>1361</v>
      </c>
      <c r="E476" s="648" t="s">
        <v>2991</v>
      </c>
      <c r="F476" s="1063">
        <v>11427.962477610001</v>
      </c>
      <c r="G476" s="654" t="s">
        <v>2992</v>
      </c>
    </row>
    <row r="477" spans="1:7" s="335" customFormat="1" ht="12">
      <c r="A477" s="645"/>
      <c r="B477" s="653" t="s">
        <v>268</v>
      </c>
      <c r="C477" s="645"/>
      <c r="D477" s="645"/>
      <c r="E477" s="651" t="s">
        <v>2540</v>
      </c>
      <c r="F477" s="1061">
        <v>31722.643055969998</v>
      </c>
      <c r="G477" s="651" t="s">
        <v>2541</v>
      </c>
    </row>
    <row r="478" spans="1:7" s="335" customFormat="1" ht="12">
      <c r="A478" s="645"/>
      <c r="B478" s="645"/>
      <c r="C478" s="653" t="s">
        <v>1509</v>
      </c>
      <c r="D478" s="645"/>
      <c r="E478" s="651" t="s">
        <v>2933</v>
      </c>
      <c r="F478" s="1061">
        <v>31722.643055969998</v>
      </c>
      <c r="G478" s="651" t="s">
        <v>2087</v>
      </c>
    </row>
    <row r="479" spans="1:7" s="335" customFormat="1" ht="24">
      <c r="A479" s="649"/>
      <c r="B479" s="646" t="s">
        <v>268</v>
      </c>
      <c r="C479" s="646" t="s">
        <v>1509</v>
      </c>
      <c r="D479" s="647" t="s">
        <v>2472</v>
      </c>
      <c r="E479" s="648" t="s">
        <v>2777</v>
      </c>
      <c r="F479" s="1063">
        <v>0</v>
      </c>
      <c r="G479" s="654" t="s">
        <v>2778</v>
      </c>
    </row>
    <row r="480" spans="1:7" s="335" customFormat="1" ht="12">
      <c r="A480" s="649"/>
      <c r="B480" s="649"/>
      <c r="C480" s="649"/>
      <c r="D480" s="647" t="s">
        <v>1353</v>
      </c>
      <c r="E480" s="648" t="s">
        <v>2779</v>
      </c>
      <c r="F480" s="1063">
        <v>31722.643055969998</v>
      </c>
      <c r="G480" s="654" t="s">
        <v>2542</v>
      </c>
    </row>
    <row r="481" spans="1:7" s="335" customFormat="1" ht="12">
      <c r="A481" s="645"/>
      <c r="B481" s="653" t="s">
        <v>454</v>
      </c>
      <c r="C481" s="645"/>
      <c r="D481" s="645"/>
      <c r="E481" s="651" t="s">
        <v>2780</v>
      </c>
      <c r="F481" s="1061">
        <v>976.43299999999999</v>
      </c>
      <c r="G481" s="651" t="s">
        <v>2781</v>
      </c>
    </row>
    <row r="482" spans="1:7" s="335" customFormat="1" ht="12">
      <c r="A482" s="645"/>
      <c r="B482" s="645"/>
      <c r="C482" s="653" t="s">
        <v>752</v>
      </c>
      <c r="D482" s="645"/>
      <c r="E482" s="651" t="s">
        <v>2935</v>
      </c>
      <c r="F482" s="1061">
        <v>976.43299999999999</v>
      </c>
      <c r="G482" s="651" t="s">
        <v>61</v>
      </c>
    </row>
    <row r="483" spans="1:7" s="335" customFormat="1" ht="12">
      <c r="A483" s="649"/>
      <c r="B483" s="646" t="s">
        <v>454</v>
      </c>
      <c r="C483" s="646" t="s">
        <v>752</v>
      </c>
      <c r="D483" s="647" t="s">
        <v>2228</v>
      </c>
      <c r="E483" s="648" t="s">
        <v>2782</v>
      </c>
      <c r="F483" s="1063">
        <v>976.43299999999999</v>
      </c>
      <c r="G483" s="654" t="s">
        <v>2783</v>
      </c>
    </row>
    <row r="484" spans="1:7" s="335" customFormat="1" ht="12">
      <c r="A484" s="645"/>
      <c r="B484" s="653" t="s">
        <v>664</v>
      </c>
      <c r="C484" s="645"/>
      <c r="D484" s="645"/>
      <c r="E484" s="651" t="s">
        <v>2543</v>
      </c>
      <c r="F484" s="1061">
        <v>9195.3128503900007</v>
      </c>
      <c r="G484" s="651" t="s">
        <v>2544</v>
      </c>
    </row>
    <row r="485" spans="1:7" s="335" customFormat="1" ht="12">
      <c r="A485" s="645"/>
      <c r="B485" s="645"/>
      <c r="C485" s="653" t="s">
        <v>1509</v>
      </c>
      <c r="D485" s="645"/>
      <c r="E485" s="651" t="s">
        <v>2933</v>
      </c>
      <c r="F485" s="1061">
        <v>7654.8834590200004</v>
      </c>
      <c r="G485" s="651" t="s">
        <v>2087</v>
      </c>
    </row>
    <row r="486" spans="1:7" s="335" customFormat="1" ht="12">
      <c r="A486" s="649"/>
      <c r="B486" s="646" t="s">
        <v>664</v>
      </c>
      <c r="C486" s="646" t="s">
        <v>1509</v>
      </c>
      <c r="D486" s="647" t="s">
        <v>2545</v>
      </c>
      <c r="E486" s="648" t="s">
        <v>2546</v>
      </c>
      <c r="F486" s="1063">
        <v>33.436900000000001</v>
      </c>
      <c r="G486" s="654" t="s">
        <v>2547</v>
      </c>
    </row>
    <row r="487" spans="1:7" s="335" customFormat="1" ht="12">
      <c r="A487" s="649"/>
      <c r="B487" s="649"/>
      <c r="C487" s="649"/>
      <c r="D487" s="647" t="s">
        <v>2548</v>
      </c>
      <c r="E487" s="648" t="s">
        <v>2549</v>
      </c>
      <c r="F487" s="1063">
        <v>7272.4916985999998</v>
      </c>
      <c r="G487" s="654" t="s">
        <v>2550</v>
      </c>
    </row>
    <row r="488" spans="1:7" s="335" customFormat="1" ht="24">
      <c r="A488" s="649"/>
      <c r="B488" s="649"/>
      <c r="C488" s="649"/>
      <c r="D488" s="647" t="s">
        <v>2551</v>
      </c>
      <c r="E488" s="648" t="s">
        <v>2552</v>
      </c>
      <c r="F488" s="1063">
        <v>348.95486041999999</v>
      </c>
      <c r="G488" s="654" t="s">
        <v>2553</v>
      </c>
    </row>
    <row r="489" spans="1:7" s="335" customFormat="1" ht="12">
      <c r="A489" s="645"/>
      <c r="B489" s="645"/>
      <c r="C489" s="653" t="s">
        <v>1220</v>
      </c>
      <c r="D489" s="645"/>
      <c r="E489" s="651" t="s">
        <v>758</v>
      </c>
      <c r="F489" s="1061">
        <v>1540.4293913700001</v>
      </c>
      <c r="G489" s="651" t="s">
        <v>1221</v>
      </c>
    </row>
    <row r="490" spans="1:7" s="335" customFormat="1" ht="12">
      <c r="A490" s="649"/>
      <c r="B490" s="649"/>
      <c r="C490" s="646" t="s">
        <v>1220</v>
      </c>
      <c r="D490" s="647" t="s">
        <v>2142</v>
      </c>
      <c r="E490" s="648" t="s">
        <v>2554</v>
      </c>
      <c r="F490" s="1063">
        <v>1540.4293913700001</v>
      </c>
      <c r="G490" s="654" t="s">
        <v>2555</v>
      </c>
    </row>
    <row r="491" spans="1:7" s="335" customFormat="1" ht="12">
      <c r="A491" s="645"/>
      <c r="B491" s="653" t="s">
        <v>481</v>
      </c>
      <c r="C491" s="645"/>
      <c r="D491" s="645"/>
      <c r="E491" s="651" t="s">
        <v>2556</v>
      </c>
      <c r="F491" s="1061">
        <v>8334.3418517800001</v>
      </c>
      <c r="G491" s="651" t="s">
        <v>2557</v>
      </c>
    </row>
    <row r="492" spans="1:7" s="335" customFormat="1" ht="12">
      <c r="A492" s="645"/>
      <c r="B492" s="645"/>
      <c r="C492" s="653" t="s">
        <v>752</v>
      </c>
      <c r="D492" s="645"/>
      <c r="E492" s="651" t="s">
        <v>2935</v>
      </c>
      <c r="F492" s="1061">
        <v>5817.8588517799999</v>
      </c>
      <c r="G492" s="651" t="s">
        <v>61</v>
      </c>
    </row>
    <row r="493" spans="1:7" s="335" customFormat="1" ht="12">
      <c r="A493" s="649"/>
      <c r="B493" s="646" t="s">
        <v>481</v>
      </c>
      <c r="C493" s="646" t="s">
        <v>752</v>
      </c>
      <c r="D493" s="647" t="s">
        <v>2558</v>
      </c>
      <c r="E493" s="648" t="s">
        <v>2559</v>
      </c>
      <c r="F493" s="1063">
        <v>5817.8588517799999</v>
      </c>
      <c r="G493" s="654" t="s">
        <v>2560</v>
      </c>
    </row>
    <row r="494" spans="1:7" s="335" customFormat="1" ht="24">
      <c r="A494" s="645"/>
      <c r="B494" s="645"/>
      <c r="C494" s="653" t="s">
        <v>1472</v>
      </c>
      <c r="D494" s="645"/>
      <c r="E494" s="651" t="s">
        <v>2938</v>
      </c>
      <c r="F494" s="1061">
        <v>2516.4830000000002</v>
      </c>
      <c r="G494" s="651" t="s">
        <v>1511</v>
      </c>
    </row>
    <row r="495" spans="1:7" s="335" customFormat="1" ht="24">
      <c r="A495" s="649"/>
      <c r="B495" s="649"/>
      <c r="C495" s="646" t="s">
        <v>1472</v>
      </c>
      <c r="D495" s="647" t="s">
        <v>2142</v>
      </c>
      <c r="E495" s="648" t="s">
        <v>2993</v>
      </c>
      <c r="F495" s="1063">
        <v>2516.4830000000002</v>
      </c>
      <c r="G495" s="654" t="s">
        <v>2561</v>
      </c>
    </row>
    <row r="496" spans="1:7" s="335" customFormat="1" ht="24">
      <c r="A496" s="645"/>
      <c r="B496" s="653" t="s">
        <v>407</v>
      </c>
      <c r="C496" s="645"/>
      <c r="D496" s="645"/>
      <c r="E496" s="651" t="s">
        <v>2562</v>
      </c>
      <c r="F496" s="1061">
        <v>97504.70531972</v>
      </c>
      <c r="G496" s="651" t="s">
        <v>2563</v>
      </c>
    </row>
    <row r="497" spans="1:7" s="335" customFormat="1" ht="12">
      <c r="A497" s="645"/>
      <c r="B497" s="645"/>
      <c r="C497" s="653" t="s">
        <v>1509</v>
      </c>
      <c r="D497" s="645"/>
      <c r="E497" s="651" t="s">
        <v>2933</v>
      </c>
      <c r="F497" s="1061">
        <v>35.643999999999998</v>
      </c>
      <c r="G497" s="651" t="s">
        <v>2087</v>
      </c>
    </row>
    <row r="498" spans="1:7" s="335" customFormat="1" ht="12">
      <c r="A498" s="649"/>
      <c r="B498" s="646" t="s">
        <v>407</v>
      </c>
      <c r="C498" s="646" t="s">
        <v>1509</v>
      </c>
      <c r="D498" s="647" t="s">
        <v>1542</v>
      </c>
      <c r="E498" s="648" t="s">
        <v>2564</v>
      </c>
      <c r="F498" s="1063">
        <v>35.643999999999998</v>
      </c>
      <c r="G498" s="654" t="s">
        <v>2565</v>
      </c>
    </row>
    <row r="499" spans="1:7" s="335" customFormat="1" ht="12">
      <c r="A499" s="645"/>
      <c r="B499" s="645"/>
      <c r="C499" s="653" t="s">
        <v>752</v>
      </c>
      <c r="D499" s="645"/>
      <c r="E499" s="651" t="s">
        <v>2935</v>
      </c>
      <c r="F499" s="1061">
        <v>97469.06131972</v>
      </c>
      <c r="G499" s="651" t="s">
        <v>61</v>
      </c>
    </row>
    <row r="500" spans="1:7" s="335" customFormat="1" ht="24">
      <c r="A500" s="649"/>
      <c r="B500" s="649"/>
      <c r="C500" s="646" t="s">
        <v>752</v>
      </c>
      <c r="D500" s="647" t="s">
        <v>1538</v>
      </c>
      <c r="E500" s="648" t="s">
        <v>2566</v>
      </c>
      <c r="F500" s="1063">
        <v>19109.094817720001</v>
      </c>
      <c r="G500" s="654" t="s">
        <v>2567</v>
      </c>
    </row>
    <row r="501" spans="1:7" s="335" customFormat="1" ht="12">
      <c r="A501" s="649"/>
      <c r="B501" s="649"/>
      <c r="C501" s="649"/>
      <c r="D501" s="647" t="s">
        <v>967</v>
      </c>
      <c r="E501" s="648" t="s">
        <v>2155</v>
      </c>
      <c r="F501" s="1063">
        <v>0.50998100000000002</v>
      </c>
      <c r="G501" s="654" t="s">
        <v>2156</v>
      </c>
    </row>
    <row r="502" spans="1:7" s="335" customFormat="1" ht="24">
      <c r="A502" s="649"/>
      <c r="B502" s="649"/>
      <c r="C502" s="649"/>
      <c r="D502" s="647" t="s">
        <v>1095</v>
      </c>
      <c r="E502" s="648" t="s">
        <v>3091</v>
      </c>
      <c r="F502" s="1063">
        <v>24171.456521</v>
      </c>
      <c r="G502" s="654" t="s">
        <v>3092</v>
      </c>
    </row>
    <row r="503" spans="1:7" s="335" customFormat="1" ht="36">
      <c r="A503" s="649"/>
      <c r="B503" s="649"/>
      <c r="C503" s="649"/>
      <c r="D503" s="647" t="s">
        <v>2239</v>
      </c>
      <c r="E503" s="648" t="s">
        <v>3175</v>
      </c>
      <c r="F503" s="1063">
        <v>54188</v>
      </c>
      <c r="G503" s="654" t="s">
        <v>3176</v>
      </c>
    </row>
    <row r="504" spans="1:7" s="335" customFormat="1" ht="24">
      <c r="A504" s="653" t="s">
        <v>1088</v>
      </c>
      <c r="B504" s="645"/>
      <c r="C504" s="645"/>
      <c r="D504" s="645"/>
      <c r="E504" s="651" t="s">
        <v>2568</v>
      </c>
      <c r="F504" s="1061">
        <v>7033.150877</v>
      </c>
      <c r="G504" s="651" t="s">
        <v>593</v>
      </c>
    </row>
    <row r="505" spans="1:7" s="335" customFormat="1" ht="12">
      <c r="A505" s="645"/>
      <c r="B505" s="653" t="s">
        <v>502</v>
      </c>
      <c r="C505" s="645"/>
      <c r="D505" s="645"/>
      <c r="E505" s="651" t="s">
        <v>2569</v>
      </c>
      <c r="F505" s="1061">
        <v>6244.4557770000001</v>
      </c>
      <c r="G505" s="651" t="s">
        <v>2570</v>
      </c>
    </row>
    <row r="506" spans="1:7" s="335" customFormat="1" ht="12">
      <c r="A506" s="645"/>
      <c r="B506" s="645"/>
      <c r="C506" s="653" t="s">
        <v>801</v>
      </c>
      <c r="D506" s="645"/>
      <c r="E506" s="651" t="s">
        <v>2949</v>
      </c>
      <c r="F506" s="1061">
        <v>2627.6689999999999</v>
      </c>
      <c r="G506" s="651" t="s">
        <v>1510</v>
      </c>
    </row>
    <row r="507" spans="1:7" s="335" customFormat="1" ht="12">
      <c r="A507" s="646" t="s">
        <v>1088</v>
      </c>
      <c r="B507" s="646" t="s">
        <v>502</v>
      </c>
      <c r="C507" s="646" t="s">
        <v>801</v>
      </c>
      <c r="D507" s="647" t="s">
        <v>2571</v>
      </c>
      <c r="E507" s="648" t="s">
        <v>2572</v>
      </c>
      <c r="F507" s="1063">
        <v>2627.6689999999999</v>
      </c>
      <c r="G507" s="654" t="s">
        <v>2573</v>
      </c>
    </row>
    <row r="508" spans="1:7" s="335" customFormat="1" ht="12">
      <c r="A508" s="645"/>
      <c r="B508" s="645"/>
      <c r="C508" s="653" t="s">
        <v>2457</v>
      </c>
      <c r="D508" s="645"/>
      <c r="E508" s="651" t="s">
        <v>2943</v>
      </c>
      <c r="F508" s="1061">
        <v>3577.1428369999999</v>
      </c>
      <c r="G508" s="651" t="s">
        <v>2671</v>
      </c>
    </row>
    <row r="509" spans="1:7" s="335" customFormat="1" ht="24">
      <c r="A509" s="649"/>
      <c r="B509" s="649"/>
      <c r="C509" s="646" t="s">
        <v>2457</v>
      </c>
      <c r="D509" s="647" t="s">
        <v>2194</v>
      </c>
      <c r="E509" s="648" t="s">
        <v>2577</v>
      </c>
      <c r="F509" s="1063">
        <v>1329.791027</v>
      </c>
      <c r="G509" s="654" t="s">
        <v>2578</v>
      </c>
    </row>
    <row r="510" spans="1:7" s="335" customFormat="1" ht="12">
      <c r="A510" s="649"/>
      <c r="B510" s="649"/>
      <c r="C510" s="649"/>
      <c r="D510" s="647" t="s">
        <v>2571</v>
      </c>
      <c r="E510" s="648" t="s">
        <v>2579</v>
      </c>
      <c r="F510" s="1063">
        <v>2247.3518100000001</v>
      </c>
      <c r="G510" s="654" t="s">
        <v>2580</v>
      </c>
    </row>
    <row r="511" spans="1:7" s="336" customFormat="1">
      <c r="A511" s="645"/>
      <c r="B511" s="645"/>
      <c r="C511" s="653" t="s">
        <v>1209</v>
      </c>
      <c r="D511" s="645"/>
      <c r="E511" s="651" t="s">
        <v>2944</v>
      </c>
      <c r="F511" s="1061">
        <v>39.643940000000001</v>
      </c>
      <c r="G511" s="651" t="s">
        <v>754</v>
      </c>
    </row>
    <row r="512" spans="1:7" s="336" customFormat="1" ht="24">
      <c r="A512" s="649"/>
      <c r="B512" s="649"/>
      <c r="C512" s="646" t="s">
        <v>1209</v>
      </c>
      <c r="D512" s="647" t="s">
        <v>2574</v>
      </c>
      <c r="E512" s="648" t="s">
        <v>2575</v>
      </c>
      <c r="F512" s="1063">
        <v>39.643940000000001</v>
      </c>
      <c r="G512" s="654" t="s">
        <v>2576</v>
      </c>
    </row>
    <row r="513" spans="1:7" s="336" customFormat="1">
      <c r="A513" s="645"/>
      <c r="B513" s="653" t="s">
        <v>185</v>
      </c>
      <c r="C513" s="645"/>
      <c r="D513" s="645"/>
      <c r="E513" s="651" t="s">
        <v>2581</v>
      </c>
      <c r="F513" s="1061">
        <v>788.69510000000002</v>
      </c>
      <c r="G513" s="651" t="s">
        <v>2582</v>
      </c>
    </row>
    <row r="514" spans="1:7" s="336" customFormat="1">
      <c r="A514" s="645"/>
      <c r="B514" s="645"/>
      <c r="C514" s="653" t="s">
        <v>2457</v>
      </c>
      <c r="D514" s="645"/>
      <c r="E514" s="651" t="s">
        <v>2943</v>
      </c>
      <c r="F514" s="1061">
        <v>788.69510000000002</v>
      </c>
      <c r="G514" s="651" t="s">
        <v>2671</v>
      </c>
    </row>
    <row r="515" spans="1:7" s="336" customFormat="1" ht="24">
      <c r="A515" s="649"/>
      <c r="B515" s="646" t="s">
        <v>185</v>
      </c>
      <c r="C515" s="646" t="s">
        <v>2457</v>
      </c>
      <c r="D515" s="647" t="s">
        <v>2583</v>
      </c>
      <c r="E515" s="648" t="s">
        <v>2694</v>
      </c>
      <c r="F515" s="1063">
        <v>788.69510000000002</v>
      </c>
      <c r="G515" s="654" t="s">
        <v>2695</v>
      </c>
    </row>
    <row r="516" spans="1:7" s="336" customFormat="1">
      <c r="A516" s="653" t="s">
        <v>1089</v>
      </c>
      <c r="B516" s="645"/>
      <c r="C516" s="645"/>
      <c r="D516" s="645"/>
      <c r="E516" s="651" t="s">
        <v>2584</v>
      </c>
      <c r="F516" s="1061">
        <v>422706.84171268001</v>
      </c>
      <c r="G516" s="651" t="s">
        <v>494</v>
      </c>
    </row>
    <row r="517" spans="1:7" s="336" customFormat="1">
      <c r="A517" s="645"/>
      <c r="B517" s="653" t="s">
        <v>502</v>
      </c>
      <c r="C517" s="645"/>
      <c r="D517" s="645"/>
      <c r="E517" s="651" t="s">
        <v>2585</v>
      </c>
      <c r="F517" s="1061">
        <v>176655.47876751999</v>
      </c>
      <c r="G517" s="651" t="s">
        <v>2586</v>
      </c>
    </row>
    <row r="518" spans="1:7" s="336" customFormat="1">
      <c r="A518" s="645"/>
      <c r="B518" s="645"/>
      <c r="C518" s="653" t="s">
        <v>2454</v>
      </c>
      <c r="D518" s="645"/>
      <c r="E518" s="651" t="s">
        <v>2942</v>
      </c>
      <c r="F518" s="1061">
        <v>176655.47876751999</v>
      </c>
      <c r="G518" s="651" t="s">
        <v>2670</v>
      </c>
    </row>
    <row r="519" spans="1:7" s="336" customFormat="1">
      <c r="A519" s="646" t="s">
        <v>1089</v>
      </c>
      <c r="B519" s="646" t="s">
        <v>502</v>
      </c>
      <c r="C519" s="646" t="s">
        <v>2454</v>
      </c>
      <c r="D519" s="647" t="s">
        <v>2141</v>
      </c>
      <c r="E519" s="648" t="s">
        <v>2587</v>
      </c>
      <c r="F519" s="1063">
        <v>51111.261545289999</v>
      </c>
      <c r="G519" s="654" t="s">
        <v>2588</v>
      </c>
    </row>
    <row r="520" spans="1:7" s="336" customFormat="1" ht="24">
      <c r="A520" s="649"/>
      <c r="B520" s="649"/>
      <c r="C520" s="649"/>
      <c r="D520" s="647" t="s">
        <v>2589</v>
      </c>
      <c r="E520" s="648" t="s">
        <v>2590</v>
      </c>
      <c r="F520" s="1063">
        <v>53211.185422850001</v>
      </c>
      <c r="G520" s="654" t="s">
        <v>2994</v>
      </c>
    </row>
    <row r="521" spans="1:7" s="336" customFormat="1" ht="24">
      <c r="A521" s="649"/>
      <c r="B521" s="649"/>
      <c r="C521" s="649"/>
      <c r="D521" s="647" t="s">
        <v>2591</v>
      </c>
      <c r="E521" s="648" t="s">
        <v>2592</v>
      </c>
      <c r="F521" s="1063">
        <v>72333.031799379998</v>
      </c>
      <c r="G521" s="654" t="s">
        <v>2593</v>
      </c>
    </row>
    <row r="522" spans="1:7" s="336" customFormat="1">
      <c r="A522" s="645"/>
      <c r="B522" s="653" t="s">
        <v>268</v>
      </c>
      <c r="C522" s="645"/>
      <c r="D522" s="645"/>
      <c r="E522" s="651" t="s">
        <v>2594</v>
      </c>
      <c r="F522" s="1061">
        <v>15178.988579999999</v>
      </c>
      <c r="G522" s="651" t="s">
        <v>2595</v>
      </c>
    </row>
    <row r="523" spans="1:7" s="336" customFormat="1">
      <c r="A523" s="645"/>
      <c r="B523" s="645"/>
      <c r="C523" s="653" t="s">
        <v>2454</v>
      </c>
      <c r="D523" s="645"/>
      <c r="E523" s="651" t="s">
        <v>2942</v>
      </c>
      <c r="F523" s="1061">
        <v>15178.988579999999</v>
      </c>
      <c r="G523" s="651" t="s">
        <v>2670</v>
      </c>
    </row>
    <row r="524" spans="1:7" s="336" customFormat="1">
      <c r="A524" s="649"/>
      <c r="B524" s="646" t="s">
        <v>268</v>
      </c>
      <c r="C524" s="646" t="s">
        <v>2454</v>
      </c>
      <c r="D524" s="647" t="s">
        <v>2395</v>
      </c>
      <c r="E524" s="648" t="s">
        <v>2596</v>
      </c>
      <c r="F524" s="1063">
        <v>15178.988579999999</v>
      </c>
      <c r="G524" s="654" t="s">
        <v>2597</v>
      </c>
    </row>
    <row r="525" spans="1:7" s="336" customFormat="1">
      <c r="A525" s="645"/>
      <c r="B525" s="653" t="s">
        <v>454</v>
      </c>
      <c r="C525" s="645"/>
      <c r="D525" s="645"/>
      <c r="E525" s="651" t="s">
        <v>2598</v>
      </c>
      <c r="F525" s="1061">
        <v>3354.9830000000002</v>
      </c>
      <c r="G525" s="651" t="s">
        <v>2599</v>
      </c>
    </row>
    <row r="526" spans="1:7" s="336" customFormat="1">
      <c r="A526" s="645"/>
      <c r="B526" s="645"/>
      <c r="C526" s="653" t="s">
        <v>2454</v>
      </c>
      <c r="D526" s="645"/>
      <c r="E526" s="651" t="s">
        <v>2942</v>
      </c>
      <c r="F526" s="1061">
        <v>3354.9830000000002</v>
      </c>
      <c r="G526" s="651" t="s">
        <v>2670</v>
      </c>
    </row>
    <row r="527" spans="1:7" s="336" customFormat="1">
      <c r="A527" s="649"/>
      <c r="B527" s="646" t="s">
        <v>454</v>
      </c>
      <c r="C527" s="646" t="s">
        <v>2454</v>
      </c>
      <c r="D527" s="647" t="s">
        <v>2187</v>
      </c>
      <c r="E527" s="648" t="s">
        <v>2600</v>
      </c>
      <c r="F527" s="1063">
        <v>2200</v>
      </c>
      <c r="G527" s="654" t="s">
        <v>2601</v>
      </c>
    </row>
    <row r="528" spans="1:7" s="336" customFormat="1">
      <c r="A528" s="649"/>
      <c r="B528" s="649"/>
      <c r="C528" s="649"/>
      <c r="D528" s="647" t="s">
        <v>2344</v>
      </c>
      <c r="E528" s="648" t="s">
        <v>2784</v>
      </c>
      <c r="F528" s="1063">
        <v>1154.9829999999999</v>
      </c>
      <c r="G528" s="654" t="s">
        <v>2785</v>
      </c>
    </row>
    <row r="529" spans="1:7" s="336" customFormat="1">
      <c r="A529" s="645"/>
      <c r="B529" s="653" t="s">
        <v>664</v>
      </c>
      <c r="C529" s="645"/>
      <c r="D529" s="645"/>
      <c r="E529" s="651" t="s">
        <v>2602</v>
      </c>
      <c r="F529" s="1061">
        <v>154912.64807396001</v>
      </c>
      <c r="G529" s="651" t="s">
        <v>2603</v>
      </c>
    </row>
    <row r="530" spans="1:7" s="336" customFormat="1">
      <c r="A530" s="645"/>
      <c r="B530" s="645"/>
      <c r="C530" s="653" t="s">
        <v>2454</v>
      </c>
      <c r="D530" s="645"/>
      <c r="E530" s="651" t="s">
        <v>2942</v>
      </c>
      <c r="F530" s="1061">
        <v>154912.64807396001</v>
      </c>
      <c r="G530" s="651" t="s">
        <v>2670</v>
      </c>
    </row>
    <row r="531" spans="1:7" s="336" customFormat="1" ht="24">
      <c r="A531" s="649"/>
      <c r="B531" s="646" t="s">
        <v>664</v>
      </c>
      <c r="C531" s="646" t="s">
        <v>2454</v>
      </c>
      <c r="D531" s="647" t="s">
        <v>2282</v>
      </c>
      <c r="E531" s="648" t="s">
        <v>2604</v>
      </c>
      <c r="F531" s="1063">
        <v>17933.403911810001</v>
      </c>
      <c r="G531" s="654" t="s">
        <v>2605</v>
      </c>
    </row>
    <row r="532" spans="1:7" s="336" customFormat="1" ht="24">
      <c r="A532" s="649"/>
      <c r="B532" s="649"/>
      <c r="C532" s="649"/>
      <c r="D532" s="647" t="s">
        <v>2440</v>
      </c>
      <c r="E532" s="648" t="s">
        <v>2606</v>
      </c>
      <c r="F532" s="1063">
        <v>105000</v>
      </c>
      <c r="G532" s="654" t="s">
        <v>2607</v>
      </c>
    </row>
    <row r="533" spans="1:7" s="336" customFormat="1">
      <c r="A533" s="649"/>
      <c r="B533" s="649"/>
      <c r="C533" s="649"/>
      <c r="D533" s="647" t="s">
        <v>1509</v>
      </c>
      <c r="E533" s="648" t="s">
        <v>2608</v>
      </c>
      <c r="F533" s="1063">
        <v>142.85916215</v>
      </c>
      <c r="G533" s="654" t="s">
        <v>2609</v>
      </c>
    </row>
    <row r="534" spans="1:7" s="336" customFormat="1" ht="36">
      <c r="A534" s="649"/>
      <c r="B534" s="649"/>
      <c r="C534" s="649"/>
      <c r="D534" s="647" t="s">
        <v>752</v>
      </c>
      <c r="E534" s="648" t="s">
        <v>2786</v>
      </c>
      <c r="F534" s="1063">
        <v>11836.385</v>
      </c>
      <c r="G534" s="654" t="s">
        <v>2610</v>
      </c>
    </row>
    <row r="535" spans="1:7" s="336" customFormat="1">
      <c r="A535" s="649"/>
      <c r="B535" s="649"/>
      <c r="C535" s="649"/>
      <c r="D535" s="647" t="s">
        <v>1097</v>
      </c>
      <c r="E535" s="648" t="s">
        <v>2995</v>
      </c>
      <c r="F535" s="1063">
        <v>20000</v>
      </c>
      <c r="G535" s="654" t="s">
        <v>2996</v>
      </c>
    </row>
    <row r="536" spans="1:7" s="336" customFormat="1">
      <c r="A536" s="645"/>
      <c r="B536" s="653" t="s">
        <v>407</v>
      </c>
      <c r="C536" s="645"/>
      <c r="D536" s="645"/>
      <c r="E536" s="651" t="s">
        <v>2611</v>
      </c>
      <c r="F536" s="1061">
        <v>72604.743291199993</v>
      </c>
      <c r="G536" s="651" t="s">
        <v>2612</v>
      </c>
    </row>
    <row r="537" spans="1:7" s="336" customFormat="1" ht="24">
      <c r="A537" s="645"/>
      <c r="B537" s="645"/>
      <c r="C537" s="653" t="s">
        <v>1472</v>
      </c>
      <c r="D537" s="645"/>
      <c r="E537" s="651" t="s">
        <v>2938</v>
      </c>
      <c r="F537" s="1061">
        <v>69825.228591110004</v>
      </c>
      <c r="G537" s="651" t="s">
        <v>1511</v>
      </c>
    </row>
    <row r="538" spans="1:7" s="336" customFormat="1" ht="24">
      <c r="A538" s="649"/>
      <c r="B538" s="646" t="s">
        <v>407</v>
      </c>
      <c r="C538" s="646" t="s">
        <v>1472</v>
      </c>
      <c r="D538" s="647" t="s">
        <v>2141</v>
      </c>
      <c r="E538" s="648" t="s">
        <v>2613</v>
      </c>
      <c r="F538" s="1063">
        <v>32651.03239687</v>
      </c>
      <c r="G538" s="654" t="s">
        <v>2614</v>
      </c>
    </row>
    <row r="539" spans="1:7" s="336" customFormat="1" ht="24">
      <c r="A539" s="649"/>
      <c r="B539" s="649"/>
      <c r="C539" s="649"/>
      <c r="D539" s="647" t="s">
        <v>2150</v>
      </c>
      <c r="E539" s="648" t="s">
        <v>2615</v>
      </c>
      <c r="F539" s="1063">
        <v>598.66200000000003</v>
      </c>
      <c r="G539" s="654" t="s">
        <v>2616</v>
      </c>
    </row>
    <row r="540" spans="1:7" s="336" customFormat="1" ht="24">
      <c r="A540" s="649"/>
      <c r="B540" s="649"/>
      <c r="C540" s="649"/>
      <c r="D540" s="647" t="s">
        <v>2392</v>
      </c>
      <c r="E540" s="648" t="s">
        <v>2787</v>
      </c>
      <c r="F540" s="1063">
        <v>1508.4489541</v>
      </c>
      <c r="G540" s="654" t="s">
        <v>2617</v>
      </c>
    </row>
    <row r="541" spans="1:7" s="336" customFormat="1" ht="36">
      <c r="A541" s="649"/>
      <c r="B541" s="649"/>
      <c r="C541" s="649"/>
      <c r="D541" s="647" t="s">
        <v>2376</v>
      </c>
      <c r="E541" s="648" t="s">
        <v>2618</v>
      </c>
      <c r="F541" s="1063">
        <v>30454.706740140002</v>
      </c>
      <c r="G541" s="654" t="s">
        <v>2619</v>
      </c>
    </row>
    <row r="542" spans="1:7" s="336" customFormat="1" ht="24">
      <c r="A542" s="649"/>
      <c r="B542" s="649"/>
      <c r="C542" s="649"/>
      <c r="D542" s="647" t="s">
        <v>2187</v>
      </c>
      <c r="E542" s="648" t="s">
        <v>2997</v>
      </c>
      <c r="F542" s="1063">
        <v>4612.3784999999998</v>
      </c>
      <c r="G542" s="654" t="s">
        <v>2620</v>
      </c>
    </row>
    <row r="543" spans="1:7" s="336" customFormat="1">
      <c r="A543" s="645"/>
      <c r="B543" s="645"/>
      <c r="C543" s="653" t="s">
        <v>2454</v>
      </c>
      <c r="D543" s="645"/>
      <c r="E543" s="651" t="s">
        <v>2942</v>
      </c>
      <c r="F543" s="1061">
        <v>2779.5147000900001</v>
      </c>
      <c r="G543" s="651" t="s">
        <v>2670</v>
      </c>
    </row>
    <row r="544" spans="1:7" s="336" customFormat="1" ht="24">
      <c r="A544" s="649"/>
      <c r="B544" s="649"/>
      <c r="C544" s="646" t="s">
        <v>2454</v>
      </c>
      <c r="D544" s="647" t="s">
        <v>1208</v>
      </c>
      <c r="E544" s="648" t="s">
        <v>2621</v>
      </c>
      <c r="F544" s="1063">
        <v>2779.5147000900001</v>
      </c>
      <c r="G544" s="654" t="s">
        <v>2622</v>
      </c>
    </row>
    <row r="545" spans="1:7" s="336" customFormat="1">
      <c r="A545" s="653" t="s">
        <v>1086</v>
      </c>
      <c r="B545" s="645"/>
      <c r="C545" s="645"/>
      <c r="D545" s="645"/>
      <c r="E545" s="651" t="s">
        <v>2623</v>
      </c>
      <c r="F545" s="1061">
        <v>160402.40323492</v>
      </c>
      <c r="G545" s="651" t="s">
        <v>47</v>
      </c>
    </row>
    <row r="546" spans="1:7" s="336" customFormat="1">
      <c r="A546" s="645"/>
      <c r="B546" s="653" t="s">
        <v>502</v>
      </c>
      <c r="C546" s="645"/>
      <c r="D546" s="645"/>
      <c r="E546" s="651" t="s">
        <v>2624</v>
      </c>
      <c r="F546" s="1061">
        <v>1249.47939877</v>
      </c>
      <c r="G546" s="651" t="s">
        <v>2625</v>
      </c>
    </row>
    <row r="547" spans="1:7" s="336" customFormat="1">
      <c r="A547" s="645"/>
      <c r="B547" s="645"/>
      <c r="C547" s="653" t="s">
        <v>1205</v>
      </c>
      <c r="D547" s="645"/>
      <c r="E547" s="651" t="s">
        <v>2929</v>
      </c>
      <c r="F547" s="1061">
        <v>1045.6521206</v>
      </c>
      <c r="G547" s="651" t="s">
        <v>471</v>
      </c>
    </row>
    <row r="548" spans="1:7" s="336" customFormat="1">
      <c r="A548" s="646" t="s">
        <v>1086</v>
      </c>
      <c r="B548" s="646" t="s">
        <v>502</v>
      </c>
      <c r="C548" s="646" t="s">
        <v>1205</v>
      </c>
      <c r="D548" s="647" t="s">
        <v>2626</v>
      </c>
      <c r="E548" s="648" t="s">
        <v>2627</v>
      </c>
      <c r="F548" s="1063">
        <v>1045.6521206</v>
      </c>
      <c r="G548" s="654" t="s">
        <v>2628</v>
      </c>
    </row>
    <row r="549" spans="1:7" s="336" customFormat="1">
      <c r="A549" s="645"/>
      <c r="B549" s="645"/>
      <c r="C549" s="653" t="s">
        <v>801</v>
      </c>
      <c r="D549" s="645"/>
      <c r="E549" s="651" t="s">
        <v>2949</v>
      </c>
      <c r="F549" s="1061">
        <v>203.82727817</v>
      </c>
      <c r="G549" s="651" t="s">
        <v>1510</v>
      </c>
    </row>
    <row r="550" spans="1:7" s="336" customFormat="1">
      <c r="A550" s="649"/>
      <c r="B550" s="649"/>
      <c r="C550" s="646" t="s">
        <v>801</v>
      </c>
      <c r="D550" s="647" t="s">
        <v>2432</v>
      </c>
      <c r="E550" s="648" t="s">
        <v>2629</v>
      </c>
      <c r="F550" s="1063">
        <v>203.82727817</v>
      </c>
      <c r="G550" s="654" t="s">
        <v>2630</v>
      </c>
    </row>
    <row r="551" spans="1:7" s="336" customFormat="1">
      <c r="A551" s="645"/>
      <c r="B551" s="653" t="s">
        <v>268</v>
      </c>
      <c r="C551" s="645"/>
      <c r="D551" s="645"/>
      <c r="E551" s="651" t="s">
        <v>2631</v>
      </c>
      <c r="F551" s="1061">
        <v>37487.353199999998</v>
      </c>
      <c r="G551" s="651" t="s">
        <v>2632</v>
      </c>
    </row>
    <row r="552" spans="1:7" s="336" customFormat="1">
      <c r="A552" s="645"/>
      <c r="B552" s="645"/>
      <c r="C552" s="653" t="s">
        <v>801</v>
      </c>
      <c r="D552" s="645"/>
      <c r="E552" s="651" t="s">
        <v>2949</v>
      </c>
      <c r="F552" s="1061">
        <v>2987.3532</v>
      </c>
      <c r="G552" s="651" t="s">
        <v>1510</v>
      </c>
    </row>
    <row r="553" spans="1:7" s="336" customFormat="1" ht="24">
      <c r="A553" s="649"/>
      <c r="B553" s="646" t="s">
        <v>268</v>
      </c>
      <c r="C553" s="646" t="s">
        <v>801</v>
      </c>
      <c r="D553" s="647" t="s">
        <v>2141</v>
      </c>
      <c r="E553" s="648" t="s">
        <v>2998</v>
      </c>
      <c r="F553" s="1063">
        <v>2987.3532</v>
      </c>
      <c r="G553" s="654" t="s">
        <v>2999</v>
      </c>
    </row>
    <row r="554" spans="1:7" s="336" customFormat="1">
      <c r="A554" s="645"/>
      <c r="B554" s="645"/>
      <c r="C554" s="653" t="s">
        <v>1210</v>
      </c>
      <c r="D554" s="645"/>
      <c r="E554" s="651" t="s">
        <v>2931</v>
      </c>
      <c r="F554" s="1061">
        <v>34500</v>
      </c>
      <c r="G554" s="651" t="s">
        <v>755</v>
      </c>
    </row>
    <row r="555" spans="1:7" s="336" customFormat="1">
      <c r="A555" s="649"/>
      <c r="B555" s="649"/>
      <c r="C555" s="646" t="s">
        <v>1210</v>
      </c>
      <c r="D555" s="647" t="s">
        <v>2633</v>
      </c>
      <c r="E555" s="648" t="s">
        <v>2788</v>
      </c>
      <c r="F555" s="1063">
        <v>34500</v>
      </c>
      <c r="G555" s="654" t="s">
        <v>2789</v>
      </c>
    </row>
    <row r="556" spans="1:7" s="336" customFormat="1" ht="24">
      <c r="A556" s="649"/>
      <c r="B556" s="649"/>
      <c r="C556" s="649"/>
      <c r="D556" s="647" t="s">
        <v>752</v>
      </c>
      <c r="E556" s="648" t="s">
        <v>3000</v>
      </c>
      <c r="F556" s="1063">
        <v>0</v>
      </c>
      <c r="G556" s="654" t="s">
        <v>3001</v>
      </c>
    </row>
    <row r="557" spans="1:7" s="336" customFormat="1">
      <c r="A557" s="645"/>
      <c r="B557" s="653" t="s">
        <v>407</v>
      </c>
      <c r="C557" s="645"/>
      <c r="D557" s="645"/>
      <c r="E557" s="651" t="s">
        <v>2623</v>
      </c>
      <c r="F557" s="1061">
        <v>121665.57063615001</v>
      </c>
      <c r="G557" s="651" t="s">
        <v>47</v>
      </c>
    </row>
    <row r="558" spans="1:7" s="336" customFormat="1">
      <c r="A558" s="645"/>
      <c r="B558" s="645"/>
      <c r="C558" s="653" t="s">
        <v>1544</v>
      </c>
      <c r="D558" s="645"/>
      <c r="E558" s="651" t="s">
        <v>2932</v>
      </c>
      <c r="F558" s="1061">
        <v>2487.41203326</v>
      </c>
      <c r="G558" s="651" t="s">
        <v>1619</v>
      </c>
    </row>
    <row r="559" spans="1:7" s="336" customFormat="1" ht="24">
      <c r="A559" s="649"/>
      <c r="B559" s="646" t="s">
        <v>407</v>
      </c>
      <c r="C559" s="646" t="s">
        <v>1544</v>
      </c>
      <c r="D559" s="647" t="s">
        <v>1539</v>
      </c>
      <c r="E559" s="648" t="s">
        <v>2634</v>
      </c>
      <c r="F559" s="1063">
        <v>2487.41203326</v>
      </c>
      <c r="G559" s="654" t="s">
        <v>2635</v>
      </c>
    </row>
    <row r="560" spans="1:7" s="336" customFormat="1">
      <c r="A560" s="645"/>
      <c r="B560" s="645"/>
      <c r="C560" s="653" t="s">
        <v>1205</v>
      </c>
      <c r="D560" s="645"/>
      <c r="E560" s="651" t="s">
        <v>2929</v>
      </c>
      <c r="F560" s="1061">
        <v>0</v>
      </c>
      <c r="G560" s="651" t="s">
        <v>471</v>
      </c>
    </row>
    <row r="561" spans="1:7" s="336" customFormat="1">
      <c r="A561" s="649"/>
      <c r="B561" s="649"/>
      <c r="C561" s="646" t="s">
        <v>1205</v>
      </c>
      <c r="D561" s="647" t="s">
        <v>2211</v>
      </c>
      <c r="E561" s="648" t="s">
        <v>2636</v>
      </c>
      <c r="F561" s="1063">
        <v>0</v>
      </c>
      <c r="G561" s="654" t="s">
        <v>2637</v>
      </c>
    </row>
    <row r="562" spans="1:7" s="336" customFormat="1">
      <c r="A562" s="645"/>
      <c r="B562" s="645"/>
      <c r="C562" s="653" t="s">
        <v>1207</v>
      </c>
      <c r="D562" s="645"/>
      <c r="E562" s="651" t="s">
        <v>2927</v>
      </c>
      <c r="F562" s="1061">
        <v>37891.45865</v>
      </c>
      <c r="G562" s="651" t="s">
        <v>45</v>
      </c>
    </row>
    <row r="563" spans="1:7" s="336" customFormat="1">
      <c r="A563" s="649"/>
      <c r="B563" s="649"/>
      <c r="C563" s="646" t="s">
        <v>1207</v>
      </c>
      <c r="D563" s="647" t="s">
        <v>2392</v>
      </c>
      <c r="E563" s="648" t="s">
        <v>2638</v>
      </c>
      <c r="F563" s="1063">
        <v>0</v>
      </c>
      <c r="G563" s="654" t="s">
        <v>2639</v>
      </c>
    </row>
    <row r="564" spans="1:7" s="336" customFormat="1">
      <c r="A564" s="649"/>
      <c r="B564" s="649"/>
      <c r="C564" s="649"/>
      <c r="D564" s="647" t="s">
        <v>2551</v>
      </c>
      <c r="E564" s="648" t="s">
        <v>2640</v>
      </c>
      <c r="F564" s="1063">
        <v>30491.45865</v>
      </c>
      <c r="G564" s="654" t="s">
        <v>2641</v>
      </c>
    </row>
    <row r="565" spans="1:7" s="336" customFormat="1" ht="24">
      <c r="A565" s="649"/>
      <c r="B565" s="649"/>
      <c r="C565" s="649"/>
      <c r="D565" s="647" t="s">
        <v>2642</v>
      </c>
      <c r="E565" s="648" t="s">
        <v>2643</v>
      </c>
      <c r="F565" s="1063">
        <v>7400</v>
      </c>
      <c r="G565" s="654" t="s">
        <v>2644</v>
      </c>
    </row>
    <row r="566" spans="1:7" s="336" customFormat="1" ht="24">
      <c r="A566" s="649"/>
      <c r="B566" s="649"/>
      <c r="C566" s="649"/>
      <c r="D566" s="647" t="s">
        <v>421</v>
      </c>
      <c r="E566" s="648" t="s">
        <v>2645</v>
      </c>
      <c r="F566" s="1063">
        <v>0</v>
      </c>
      <c r="G566" s="654" t="s">
        <v>1073</v>
      </c>
    </row>
    <row r="567" spans="1:7" s="336" customFormat="1" ht="24">
      <c r="A567" s="645"/>
      <c r="B567" s="645"/>
      <c r="C567" s="653" t="s">
        <v>1472</v>
      </c>
      <c r="D567" s="645"/>
      <c r="E567" s="651" t="s">
        <v>2938</v>
      </c>
      <c r="F567" s="1061">
        <v>1309.8416</v>
      </c>
      <c r="G567" s="651" t="s">
        <v>1511</v>
      </c>
    </row>
    <row r="568" spans="1:7" s="336" customFormat="1" ht="24">
      <c r="A568" s="649"/>
      <c r="B568" s="649"/>
      <c r="C568" s="646" t="s">
        <v>1472</v>
      </c>
      <c r="D568" s="647" t="s">
        <v>421</v>
      </c>
      <c r="E568" s="648" t="s">
        <v>2645</v>
      </c>
      <c r="F568" s="1063">
        <v>0</v>
      </c>
      <c r="G568" s="654" t="s">
        <v>1073</v>
      </c>
    </row>
    <row r="569" spans="1:7" s="336" customFormat="1">
      <c r="A569" s="649"/>
      <c r="B569" s="649"/>
      <c r="C569" s="649"/>
      <c r="D569" s="647" t="s">
        <v>2174</v>
      </c>
      <c r="E569" s="648" t="s">
        <v>2646</v>
      </c>
      <c r="F569" s="1063">
        <v>1309.8416</v>
      </c>
      <c r="G569" s="654" t="s">
        <v>2647</v>
      </c>
    </row>
    <row r="570" spans="1:7" s="336" customFormat="1">
      <c r="A570" s="645"/>
      <c r="B570" s="645"/>
      <c r="C570" s="653" t="s">
        <v>2454</v>
      </c>
      <c r="D570" s="645"/>
      <c r="E570" s="651" t="s">
        <v>2942</v>
      </c>
      <c r="F570" s="1061">
        <v>29693.127</v>
      </c>
      <c r="G570" s="651" t="s">
        <v>2670</v>
      </c>
    </row>
    <row r="571" spans="1:7" s="336" customFormat="1" ht="24">
      <c r="A571" s="649"/>
      <c r="B571" s="649"/>
      <c r="C571" s="646" t="s">
        <v>2454</v>
      </c>
      <c r="D571" s="647" t="s">
        <v>421</v>
      </c>
      <c r="E571" s="648" t="s">
        <v>2645</v>
      </c>
      <c r="F571" s="1063">
        <v>29693.127</v>
      </c>
      <c r="G571" s="654" t="s">
        <v>1073</v>
      </c>
    </row>
    <row r="572" spans="1:7" s="336" customFormat="1">
      <c r="A572" s="645"/>
      <c r="B572" s="645"/>
      <c r="C572" s="653" t="s">
        <v>1210</v>
      </c>
      <c r="D572" s="645"/>
      <c r="E572" s="651" t="s">
        <v>2931</v>
      </c>
      <c r="F572" s="1061">
        <v>34525.815873170002</v>
      </c>
      <c r="G572" s="651" t="s">
        <v>755</v>
      </c>
    </row>
    <row r="573" spans="1:7" s="336" customFormat="1" ht="24">
      <c r="A573" s="649"/>
      <c r="B573" s="649"/>
      <c r="C573" s="646" t="s">
        <v>1210</v>
      </c>
      <c r="D573" s="647" t="s">
        <v>2648</v>
      </c>
      <c r="E573" s="648" t="s">
        <v>3002</v>
      </c>
      <c r="F573" s="1063">
        <v>34169.428699999997</v>
      </c>
      <c r="G573" s="654" t="s">
        <v>3003</v>
      </c>
    </row>
    <row r="574" spans="1:7" s="336" customFormat="1">
      <c r="A574" s="649"/>
      <c r="B574" s="649"/>
      <c r="C574" s="649"/>
      <c r="D574" s="647" t="s">
        <v>1544</v>
      </c>
      <c r="E574" s="648" t="s">
        <v>2649</v>
      </c>
      <c r="F574" s="1063">
        <v>356.38717316999998</v>
      </c>
      <c r="G574" s="654" t="s">
        <v>2650</v>
      </c>
    </row>
    <row r="575" spans="1:7" s="336" customFormat="1">
      <c r="A575" s="645"/>
      <c r="B575" s="645"/>
      <c r="C575" s="653" t="s">
        <v>1220</v>
      </c>
      <c r="D575" s="645"/>
      <c r="E575" s="651" t="s">
        <v>758</v>
      </c>
      <c r="F575" s="1061">
        <v>15757.915479720001</v>
      </c>
      <c r="G575" s="651" t="s">
        <v>1221</v>
      </c>
    </row>
    <row r="576" spans="1:7" s="336" customFormat="1" ht="24">
      <c r="A576" s="649"/>
      <c r="B576" s="649"/>
      <c r="C576" s="646" t="s">
        <v>1220</v>
      </c>
      <c r="D576" s="647" t="s">
        <v>2150</v>
      </c>
      <c r="E576" s="648" t="s">
        <v>2651</v>
      </c>
      <c r="F576" s="1063">
        <v>13081.70204172</v>
      </c>
      <c r="G576" s="654" t="s">
        <v>2652</v>
      </c>
    </row>
    <row r="577" spans="1:7" s="336" customFormat="1" ht="24">
      <c r="A577" s="649"/>
      <c r="B577" s="649"/>
      <c r="C577" s="649"/>
      <c r="D577" s="647" t="s">
        <v>421</v>
      </c>
      <c r="E577" s="648" t="s">
        <v>1072</v>
      </c>
      <c r="F577" s="1063">
        <v>2676.2134380000002</v>
      </c>
      <c r="G577" s="654" t="s">
        <v>1073</v>
      </c>
    </row>
    <row r="578" spans="1:7" s="336" customFormat="1">
      <c r="A578" s="653" t="s">
        <v>1087</v>
      </c>
      <c r="B578" s="645"/>
      <c r="C578" s="645"/>
      <c r="D578" s="645"/>
      <c r="E578" s="651" t="s">
        <v>2653</v>
      </c>
      <c r="F578" s="1061">
        <v>2017822.9616135999</v>
      </c>
      <c r="G578" s="651" t="s">
        <v>328</v>
      </c>
    </row>
    <row r="579" spans="1:7" s="336" customFormat="1">
      <c r="A579" s="645"/>
      <c r="B579" s="653" t="s">
        <v>502</v>
      </c>
      <c r="C579" s="645"/>
      <c r="D579" s="645"/>
      <c r="E579" s="651" t="s">
        <v>2654</v>
      </c>
      <c r="F579" s="1061">
        <v>2017822.9616135999</v>
      </c>
      <c r="G579" s="651" t="s">
        <v>328</v>
      </c>
    </row>
    <row r="580" spans="1:7" s="336" customFormat="1">
      <c r="A580" s="645"/>
      <c r="B580" s="645"/>
      <c r="C580" s="653" t="s">
        <v>1207</v>
      </c>
      <c r="D580" s="645"/>
      <c r="E580" s="651" t="s">
        <v>2927</v>
      </c>
      <c r="F580" s="1061">
        <v>2017822.9616135999</v>
      </c>
      <c r="G580" s="651" t="s">
        <v>45</v>
      </c>
    </row>
    <row r="581" spans="1:7" s="336" customFormat="1">
      <c r="A581" s="646" t="s">
        <v>1087</v>
      </c>
      <c r="B581" s="646" t="s">
        <v>502</v>
      </c>
      <c r="C581" s="646" t="s">
        <v>1207</v>
      </c>
      <c r="D581" s="647" t="s">
        <v>2187</v>
      </c>
      <c r="E581" s="648" t="s">
        <v>2655</v>
      </c>
      <c r="F581" s="1063">
        <v>2017822.9616135999</v>
      </c>
      <c r="G581" s="654" t="s">
        <v>2656</v>
      </c>
    </row>
    <row r="582" spans="1:7" s="336" customFormat="1">
      <c r="A582" s="653" t="s">
        <v>1253</v>
      </c>
      <c r="B582" s="645"/>
      <c r="C582" s="645"/>
      <c r="D582" s="645"/>
      <c r="E582" s="651" t="s">
        <v>2657</v>
      </c>
      <c r="F582" s="1061">
        <v>3358383.8311999999</v>
      </c>
      <c r="G582" s="651" t="s">
        <v>40</v>
      </c>
    </row>
    <row r="583" spans="1:7" s="336" customFormat="1">
      <c r="A583" s="645"/>
      <c r="B583" s="653" t="s">
        <v>502</v>
      </c>
      <c r="C583" s="645"/>
      <c r="D583" s="645"/>
      <c r="E583" s="651" t="s">
        <v>2657</v>
      </c>
      <c r="F583" s="1061">
        <v>3358383.8311999999</v>
      </c>
      <c r="G583" s="651" t="s">
        <v>40</v>
      </c>
    </row>
    <row r="584" spans="1:7" s="336" customFormat="1">
      <c r="A584" s="645"/>
      <c r="B584" s="645"/>
      <c r="C584" s="653" t="s">
        <v>1207</v>
      </c>
      <c r="D584" s="645"/>
      <c r="E584" s="651" t="s">
        <v>2927</v>
      </c>
      <c r="F584" s="1061">
        <v>3358383.8311999999</v>
      </c>
      <c r="G584" s="651" t="s">
        <v>45</v>
      </c>
    </row>
    <row r="585" spans="1:7" s="336" customFormat="1">
      <c r="A585" s="646" t="s">
        <v>1253</v>
      </c>
      <c r="B585" s="646" t="s">
        <v>502</v>
      </c>
      <c r="C585" s="646" t="s">
        <v>1207</v>
      </c>
      <c r="D585" s="647" t="s">
        <v>2658</v>
      </c>
      <c r="E585" s="648" t="s">
        <v>356</v>
      </c>
      <c r="F585" s="1063">
        <v>3358383.8311999999</v>
      </c>
      <c r="G585" s="654" t="s">
        <v>116</v>
      </c>
    </row>
    <row r="586" spans="1:7" s="336" customFormat="1">
      <c r="A586" s="658"/>
      <c r="B586" s="658"/>
      <c r="C586" s="658"/>
      <c r="D586" s="659"/>
      <c r="E586" s="660"/>
      <c r="F586" s="1064"/>
      <c r="G586" s="661"/>
    </row>
    <row r="587" spans="1:7" s="336" customFormat="1">
      <c r="A587" s="658"/>
      <c r="B587" s="658"/>
      <c r="C587" s="658"/>
      <c r="D587" s="659"/>
      <c r="E587" s="661"/>
      <c r="F587" s="1064"/>
      <c r="G587" s="661"/>
    </row>
    <row r="588" spans="1:7" s="336" customFormat="1">
      <c r="A588" s="645"/>
      <c r="B588" s="645"/>
      <c r="C588" s="645"/>
      <c r="D588" s="645"/>
      <c r="E588" s="651" t="s">
        <v>2659</v>
      </c>
      <c r="F588" s="1061">
        <v>204000</v>
      </c>
      <c r="G588" s="651" t="s">
        <v>613</v>
      </c>
    </row>
    <row r="589" spans="1:7" s="336" customFormat="1" ht="24">
      <c r="A589" s="653" t="s">
        <v>1085</v>
      </c>
      <c r="B589" s="645"/>
      <c r="C589" s="645"/>
      <c r="D589" s="645"/>
      <c r="E589" s="651" t="s">
        <v>2528</v>
      </c>
      <c r="F589" s="1061">
        <v>170000</v>
      </c>
      <c r="G589" s="651" t="s">
        <v>190</v>
      </c>
    </row>
    <row r="590" spans="1:7" s="336" customFormat="1">
      <c r="A590" s="645"/>
      <c r="B590" s="653" t="s">
        <v>502</v>
      </c>
      <c r="C590" s="645"/>
      <c r="D590" s="645"/>
      <c r="E590" s="651" t="s">
        <v>2529</v>
      </c>
      <c r="F590" s="1061">
        <v>170000</v>
      </c>
      <c r="G590" s="651" t="s">
        <v>2530</v>
      </c>
    </row>
    <row r="591" spans="1:7" s="336" customFormat="1">
      <c r="A591" s="645"/>
      <c r="B591" s="645"/>
      <c r="C591" s="653" t="s">
        <v>752</v>
      </c>
      <c r="D591" s="645"/>
      <c r="E591" s="651" t="s">
        <v>2935</v>
      </c>
      <c r="F591" s="1061">
        <v>170000</v>
      </c>
      <c r="G591" s="651" t="s">
        <v>61</v>
      </c>
    </row>
    <row r="592" spans="1:7" s="336" customFormat="1" ht="24">
      <c r="A592" s="646" t="s">
        <v>1085</v>
      </c>
      <c r="B592" s="646" t="s">
        <v>502</v>
      </c>
      <c r="C592" s="646" t="s">
        <v>752</v>
      </c>
      <c r="D592" s="647" t="s">
        <v>2422</v>
      </c>
      <c r="E592" s="648" t="s">
        <v>3004</v>
      </c>
      <c r="F592" s="1063">
        <v>0</v>
      </c>
      <c r="G592" s="654" t="s">
        <v>2660</v>
      </c>
    </row>
    <row r="593" spans="1:7" s="336" customFormat="1" ht="24">
      <c r="A593" s="649"/>
      <c r="B593" s="649"/>
      <c r="C593" s="649"/>
      <c r="D593" s="647" t="s">
        <v>1544</v>
      </c>
      <c r="E593" s="648" t="s">
        <v>2661</v>
      </c>
      <c r="F593" s="1063">
        <v>30000</v>
      </c>
      <c r="G593" s="654" t="s">
        <v>2662</v>
      </c>
    </row>
    <row r="594" spans="1:7" s="336" customFormat="1" ht="24">
      <c r="A594" s="649"/>
      <c r="B594" s="649"/>
      <c r="C594" s="649"/>
      <c r="D594" s="647" t="s">
        <v>1357</v>
      </c>
      <c r="E594" s="648" t="s">
        <v>2663</v>
      </c>
      <c r="F594" s="1063">
        <v>140000</v>
      </c>
      <c r="G594" s="654" t="s">
        <v>2664</v>
      </c>
    </row>
    <row r="595" spans="1:7" s="336" customFormat="1" ht="24">
      <c r="A595" s="645"/>
      <c r="B595" s="653" t="s">
        <v>407</v>
      </c>
      <c r="C595" s="645"/>
      <c r="D595" s="645"/>
      <c r="E595" s="651" t="s">
        <v>2562</v>
      </c>
      <c r="F595" s="1061">
        <v>0</v>
      </c>
      <c r="G595" s="651" t="s">
        <v>2563</v>
      </c>
    </row>
    <row r="596" spans="1:7" s="336" customFormat="1">
      <c r="A596" s="645"/>
      <c r="B596" s="645"/>
      <c r="C596" s="653" t="s">
        <v>1210</v>
      </c>
      <c r="D596" s="645"/>
      <c r="E596" s="651" t="s">
        <v>2931</v>
      </c>
      <c r="F596" s="1061">
        <v>0</v>
      </c>
      <c r="G596" s="651" t="s">
        <v>755</v>
      </c>
    </row>
    <row r="597" spans="1:7" s="336" customFormat="1" ht="24">
      <c r="A597" s="649"/>
      <c r="B597" s="646" t="s">
        <v>407</v>
      </c>
      <c r="C597" s="646" t="s">
        <v>1210</v>
      </c>
      <c r="D597" s="647" t="s">
        <v>2440</v>
      </c>
      <c r="E597" s="648" t="s">
        <v>2665</v>
      </c>
      <c r="F597" s="1063">
        <v>0</v>
      </c>
      <c r="G597" s="654" t="s">
        <v>2666</v>
      </c>
    </row>
    <row r="598" spans="1:7" s="336" customFormat="1" ht="24">
      <c r="A598" s="649"/>
      <c r="B598" s="649"/>
      <c r="C598" s="649"/>
      <c r="D598" s="647" t="s">
        <v>3267</v>
      </c>
      <c r="E598" s="648" t="s">
        <v>3004</v>
      </c>
      <c r="F598" s="1063">
        <v>0</v>
      </c>
      <c r="G598" s="654" t="s">
        <v>2660</v>
      </c>
    </row>
    <row r="599" spans="1:7" s="336" customFormat="1" ht="24">
      <c r="A599" s="653" t="s">
        <v>1088</v>
      </c>
      <c r="B599" s="645"/>
      <c r="C599" s="645"/>
      <c r="D599" s="645"/>
      <c r="E599" s="651" t="s">
        <v>2568</v>
      </c>
      <c r="F599" s="1061">
        <v>0</v>
      </c>
      <c r="G599" s="651" t="s">
        <v>593</v>
      </c>
    </row>
    <row r="600" spans="1:7" s="336" customFormat="1">
      <c r="A600" s="645"/>
      <c r="B600" s="653" t="s">
        <v>502</v>
      </c>
      <c r="C600" s="645"/>
      <c r="D600" s="645"/>
      <c r="E600" s="651" t="s">
        <v>2569</v>
      </c>
      <c r="F600" s="1061">
        <v>0</v>
      </c>
      <c r="G600" s="651" t="s">
        <v>2570</v>
      </c>
    </row>
    <row r="601" spans="1:7" s="336" customFormat="1">
      <c r="A601" s="645"/>
      <c r="B601" s="645"/>
      <c r="C601" s="653" t="s">
        <v>2457</v>
      </c>
      <c r="D601" s="645"/>
      <c r="E601" s="651" t="s">
        <v>2943</v>
      </c>
      <c r="F601" s="1061">
        <v>0</v>
      </c>
      <c r="G601" s="651" t="s">
        <v>2671</v>
      </c>
    </row>
    <row r="602" spans="1:7" s="336" customFormat="1" ht="36">
      <c r="A602" s="646" t="s">
        <v>1088</v>
      </c>
      <c r="B602" s="646" t="s">
        <v>502</v>
      </c>
      <c r="C602" s="646" t="s">
        <v>2457</v>
      </c>
      <c r="D602" s="647" t="s">
        <v>2472</v>
      </c>
      <c r="E602" s="648" t="s">
        <v>2696</v>
      </c>
      <c r="F602" s="1063">
        <v>0</v>
      </c>
      <c r="G602" s="654" t="s">
        <v>3005</v>
      </c>
    </row>
    <row r="603" spans="1:7" s="336" customFormat="1" ht="36">
      <c r="A603" s="649"/>
      <c r="B603" s="649"/>
      <c r="C603" s="649"/>
      <c r="D603" s="647" t="s">
        <v>2790</v>
      </c>
      <c r="E603" s="648" t="s">
        <v>2791</v>
      </c>
      <c r="F603" s="1063">
        <v>0</v>
      </c>
      <c r="G603" s="654" t="s">
        <v>2792</v>
      </c>
    </row>
    <row r="604" spans="1:7" s="336" customFormat="1">
      <c r="A604" s="653" t="s">
        <v>1089</v>
      </c>
      <c r="B604" s="645"/>
      <c r="C604" s="645"/>
      <c r="D604" s="645"/>
      <c r="E604" s="651" t="s">
        <v>2584</v>
      </c>
      <c r="F604" s="1061">
        <v>34000</v>
      </c>
      <c r="G604" s="651" t="s">
        <v>494</v>
      </c>
    </row>
    <row r="605" spans="1:7" s="336" customFormat="1">
      <c r="A605" s="645"/>
      <c r="B605" s="653" t="s">
        <v>502</v>
      </c>
      <c r="C605" s="645"/>
      <c r="D605" s="645"/>
      <c r="E605" s="651" t="s">
        <v>2585</v>
      </c>
      <c r="F605" s="1061">
        <v>34000</v>
      </c>
      <c r="G605" s="651" t="s">
        <v>2586</v>
      </c>
    </row>
    <row r="606" spans="1:7" s="336" customFormat="1">
      <c r="A606" s="645"/>
      <c r="B606" s="645"/>
      <c r="C606" s="653" t="s">
        <v>2454</v>
      </c>
      <c r="D606" s="645"/>
      <c r="E606" s="651" t="s">
        <v>2942</v>
      </c>
      <c r="F606" s="1061">
        <v>34000</v>
      </c>
      <c r="G606" s="651" t="s">
        <v>2670</v>
      </c>
    </row>
    <row r="607" spans="1:7" s="336" customFormat="1" ht="48">
      <c r="A607" s="646" t="s">
        <v>1089</v>
      </c>
      <c r="B607" s="646" t="s">
        <v>502</v>
      </c>
      <c r="C607" s="646" t="s">
        <v>2454</v>
      </c>
      <c r="D607" s="647" t="s">
        <v>1540</v>
      </c>
      <c r="E607" s="648" t="s">
        <v>3006</v>
      </c>
      <c r="F607" s="1063">
        <v>34000</v>
      </c>
      <c r="G607" s="654" t="s">
        <v>3007</v>
      </c>
    </row>
    <row r="608" spans="1:7" s="336" customFormat="1">
      <c r="A608" s="658"/>
      <c r="B608" s="658"/>
      <c r="C608" s="658"/>
      <c r="D608" s="659"/>
      <c r="E608" s="660"/>
      <c r="F608" s="1064"/>
      <c r="G608" s="661"/>
    </row>
    <row r="609" spans="1:7" s="336" customFormat="1">
      <c r="A609" s="658"/>
      <c r="B609" s="658"/>
      <c r="C609" s="658"/>
      <c r="D609" s="659"/>
      <c r="E609" s="661"/>
      <c r="F609" s="1064"/>
      <c r="G609" s="661"/>
    </row>
    <row r="610" spans="1:7" s="336" customFormat="1">
      <c r="A610" s="645"/>
      <c r="B610" s="645"/>
      <c r="C610" s="645"/>
      <c r="D610" s="645"/>
      <c r="E610" s="651" t="s">
        <v>2667</v>
      </c>
      <c r="F610" s="1061">
        <v>19155.047958259998</v>
      </c>
      <c r="G610" s="651" t="s">
        <v>618</v>
      </c>
    </row>
    <row r="611" spans="1:7" s="336" customFormat="1">
      <c r="A611" s="653" t="s">
        <v>1084</v>
      </c>
      <c r="B611" s="645"/>
      <c r="C611" s="645"/>
      <c r="D611" s="645"/>
      <c r="E611" s="651" t="s">
        <v>2137</v>
      </c>
      <c r="F611" s="1061">
        <v>137.32895826000001</v>
      </c>
      <c r="G611" s="651" t="s">
        <v>156</v>
      </c>
    </row>
    <row r="612" spans="1:7" s="336" customFormat="1">
      <c r="A612" s="645"/>
      <c r="B612" s="653" t="s">
        <v>185</v>
      </c>
      <c r="C612" s="645"/>
      <c r="D612" s="645"/>
      <c r="E612" s="651" t="s">
        <v>2167</v>
      </c>
      <c r="F612" s="1061">
        <v>137.32895826000001</v>
      </c>
      <c r="G612" s="651" t="s">
        <v>2168</v>
      </c>
    </row>
    <row r="613" spans="1:7" s="336" customFormat="1">
      <c r="A613" s="645"/>
      <c r="B613" s="645"/>
      <c r="C613" s="653" t="s">
        <v>1207</v>
      </c>
      <c r="D613" s="645"/>
      <c r="E613" s="651" t="s">
        <v>2927</v>
      </c>
      <c r="F613" s="1061">
        <v>137.32895826000001</v>
      </c>
      <c r="G613" s="651" t="s">
        <v>45</v>
      </c>
    </row>
    <row r="614" spans="1:7" s="336" customFormat="1">
      <c r="A614" s="646" t="s">
        <v>1084</v>
      </c>
      <c r="B614" s="646" t="s">
        <v>185</v>
      </c>
      <c r="C614" s="646" t="s">
        <v>1207</v>
      </c>
      <c r="D614" s="647" t="s">
        <v>2211</v>
      </c>
      <c r="E614" s="648" t="s">
        <v>2668</v>
      </c>
      <c r="F614" s="1063">
        <v>137.32895826000001</v>
      </c>
      <c r="G614" s="654" t="s">
        <v>2669</v>
      </c>
    </row>
    <row r="615" spans="1:7" s="336" customFormat="1">
      <c r="A615" s="649"/>
      <c r="B615" s="649"/>
      <c r="C615" s="649"/>
      <c r="D615" s="647" t="s">
        <v>1206</v>
      </c>
      <c r="E615" s="648" t="s">
        <v>2793</v>
      </c>
      <c r="F615" s="1063">
        <v>0</v>
      </c>
      <c r="G615" s="654" t="s">
        <v>2794</v>
      </c>
    </row>
    <row r="616" spans="1:7" s="336" customFormat="1">
      <c r="A616" s="645"/>
      <c r="B616" s="645"/>
      <c r="C616" s="653" t="s">
        <v>1210</v>
      </c>
      <c r="D616" s="645"/>
      <c r="E616" s="651" t="s">
        <v>2931</v>
      </c>
      <c r="F616" s="1061">
        <v>0</v>
      </c>
      <c r="G616" s="651" t="s">
        <v>755</v>
      </c>
    </row>
    <row r="617" spans="1:7" s="336" customFormat="1">
      <c r="A617" s="649"/>
      <c r="B617" s="649"/>
      <c r="C617" s="646" t="s">
        <v>1210</v>
      </c>
      <c r="D617" s="647" t="s">
        <v>801</v>
      </c>
      <c r="E617" s="648" t="s">
        <v>2795</v>
      </c>
      <c r="F617" s="1063">
        <v>0</v>
      </c>
      <c r="G617" s="654" t="s">
        <v>2796</v>
      </c>
    </row>
    <row r="618" spans="1:7" s="336" customFormat="1" ht="24">
      <c r="A618" s="653" t="s">
        <v>1085</v>
      </c>
      <c r="B618" s="645"/>
      <c r="C618" s="645"/>
      <c r="D618" s="645"/>
      <c r="E618" s="651" t="s">
        <v>2528</v>
      </c>
      <c r="F618" s="1061">
        <v>18000.5</v>
      </c>
      <c r="G618" s="651" t="s">
        <v>190</v>
      </c>
    </row>
    <row r="619" spans="1:7" s="336" customFormat="1">
      <c r="A619" s="645"/>
      <c r="B619" s="653" t="s">
        <v>502</v>
      </c>
      <c r="C619" s="645"/>
      <c r="D619" s="645"/>
      <c r="E619" s="651" t="s">
        <v>2529</v>
      </c>
      <c r="F619" s="1061">
        <v>18000.5</v>
      </c>
      <c r="G619" s="651" t="s">
        <v>2530</v>
      </c>
    </row>
    <row r="620" spans="1:7" s="336" customFormat="1">
      <c r="A620" s="645"/>
      <c r="B620" s="645"/>
      <c r="C620" s="653" t="s">
        <v>752</v>
      </c>
      <c r="D620" s="645"/>
      <c r="E620" s="651" t="s">
        <v>2935</v>
      </c>
      <c r="F620" s="1061">
        <v>18000.5</v>
      </c>
      <c r="G620" s="651" t="s">
        <v>61</v>
      </c>
    </row>
    <row r="621" spans="1:7" s="336" customFormat="1" ht="36">
      <c r="A621" s="646" t="s">
        <v>1085</v>
      </c>
      <c r="B621" s="646" t="s">
        <v>502</v>
      </c>
      <c r="C621" s="646" t="s">
        <v>752</v>
      </c>
      <c r="D621" s="647" t="s">
        <v>1539</v>
      </c>
      <c r="E621" s="648" t="s">
        <v>2797</v>
      </c>
      <c r="F621" s="1063">
        <v>18000.5</v>
      </c>
      <c r="G621" s="654" t="s">
        <v>2798</v>
      </c>
    </row>
    <row r="622" spans="1:7" s="336" customFormat="1" ht="24">
      <c r="A622" s="653" t="s">
        <v>1088</v>
      </c>
      <c r="B622" s="645"/>
      <c r="C622" s="645"/>
      <c r="D622" s="645"/>
      <c r="E622" s="651" t="s">
        <v>2568</v>
      </c>
      <c r="F622" s="1061">
        <v>1017.2190000000001</v>
      </c>
      <c r="G622" s="651" t="s">
        <v>593</v>
      </c>
    </row>
    <row r="623" spans="1:7" s="336" customFormat="1">
      <c r="A623" s="645"/>
      <c r="B623" s="653" t="s">
        <v>502</v>
      </c>
      <c r="C623" s="645"/>
      <c r="D623" s="645"/>
      <c r="E623" s="651" t="s">
        <v>2569</v>
      </c>
      <c r="F623" s="1061">
        <v>1017.2190000000001</v>
      </c>
      <c r="G623" s="651" t="s">
        <v>2570</v>
      </c>
    </row>
    <row r="624" spans="1:7" s="336" customFormat="1">
      <c r="A624" s="645"/>
      <c r="B624" s="645"/>
      <c r="C624" s="653" t="s">
        <v>2457</v>
      </c>
      <c r="D624" s="645"/>
      <c r="E624" s="651" t="s">
        <v>2943</v>
      </c>
      <c r="F624" s="1061">
        <v>1017.2190000000001</v>
      </c>
      <c r="G624" s="651" t="s">
        <v>2671</v>
      </c>
    </row>
    <row r="625" spans="1:7" s="336" customFormat="1" ht="36">
      <c r="A625" s="646" t="s">
        <v>1088</v>
      </c>
      <c r="B625" s="646" t="s">
        <v>502</v>
      </c>
      <c r="C625" s="646" t="s">
        <v>2457</v>
      </c>
      <c r="D625" s="647" t="s">
        <v>1539</v>
      </c>
      <c r="E625" s="648" t="s">
        <v>3008</v>
      </c>
      <c r="F625" s="1063">
        <v>1017.2190000000001</v>
      </c>
      <c r="G625" s="654" t="s">
        <v>3009</v>
      </c>
    </row>
    <row r="626" spans="1:7" s="336" customFormat="1">
      <c r="A626" s="658"/>
      <c r="B626" s="658"/>
      <c r="C626" s="658"/>
      <c r="D626" s="659"/>
      <c r="E626" s="660"/>
      <c r="F626" s="1064"/>
      <c r="G626" s="661"/>
    </row>
    <row r="627" spans="1:7" s="336" customFormat="1">
      <c r="A627" s="662"/>
      <c r="B627" s="662"/>
      <c r="C627" s="662"/>
      <c r="D627" s="663"/>
      <c r="E627" s="664"/>
      <c r="F627" s="1065"/>
      <c r="G627" s="664"/>
    </row>
    <row r="628" spans="1:7" s="336" customFormat="1">
      <c r="F628" s="487"/>
    </row>
    <row r="629" spans="1:7" s="336" customFormat="1">
      <c r="F629" s="487"/>
    </row>
    <row r="630" spans="1:7" s="336" customFormat="1">
      <c r="F630" s="487"/>
    </row>
    <row r="631" spans="1:7" s="336" customFormat="1">
      <c r="F631" s="487"/>
    </row>
    <row r="632" spans="1:7" s="336" customFormat="1">
      <c r="F632" s="487"/>
    </row>
    <row r="633" spans="1:7" s="336" customFormat="1">
      <c r="F633" s="487"/>
    </row>
    <row r="634" spans="1:7" s="336" customFormat="1">
      <c r="F634" s="487"/>
    </row>
    <row r="635" spans="1:7" s="336" customFormat="1">
      <c r="F635" s="487"/>
    </row>
    <row r="636" spans="1:7" s="336" customFormat="1">
      <c r="F636" s="487"/>
    </row>
    <row r="637" spans="1:7" s="336" customFormat="1">
      <c r="F637" s="487"/>
    </row>
    <row r="638" spans="1:7" s="336" customFormat="1">
      <c r="F638" s="487"/>
    </row>
    <row r="639" spans="1:7" s="336" customFormat="1">
      <c r="F639" s="487"/>
    </row>
    <row r="640" spans="1:7" s="336" customFormat="1">
      <c r="F640" s="487"/>
    </row>
    <row r="641" spans="6:6" s="336" customFormat="1">
      <c r="F641" s="487"/>
    </row>
    <row r="642" spans="6:6" s="336" customFormat="1">
      <c r="F642" s="487"/>
    </row>
    <row r="643" spans="6:6" s="336" customFormat="1">
      <c r="F643" s="487"/>
    </row>
    <row r="644" spans="6:6" s="336" customFormat="1">
      <c r="F644" s="487"/>
    </row>
    <row r="645" spans="6:6" s="336" customFormat="1">
      <c r="F645" s="487"/>
    </row>
    <row r="646" spans="6:6" s="336" customFormat="1">
      <c r="F646" s="487"/>
    </row>
    <row r="647" spans="6:6" s="336" customFormat="1">
      <c r="F647" s="487"/>
    </row>
    <row r="648" spans="6:6" s="336" customFormat="1">
      <c r="F648" s="487"/>
    </row>
    <row r="649" spans="6:6" s="336" customFormat="1">
      <c r="F649" s="487"/>
    </row>
    <row r="650" spans="6:6" s="336" customFormat="1">
      <c r="F650" s="487"/>
    </row>
    <row r="651" spans="6:6" s="336" customFormat="1">
      <c r="F651" s="487"/>
    </row>
    <row r="652" spans="6:6" s="336" customFormat="1">
      <c r="F652" s="487"/>
    </row>
    <row r="653" spans="6:6" s="336" customFormat="1">
      <c r="F653" s="487"/>
    </row>
    <row r="654" spans="6:6" s="336" customFormat="1">
      <c r="F654" s="487"/>
    </row>
    <row r="655" spans="6:6" s="336" customFormat="1">
      <c r="F655" s="487"/>
    </row>
    <row r="656" spans="6:6" s="336" customFormat="1">
      <c r="F656" s="487"/>
    </row>
    <row r="657" spans="6:6" s="336" customFormat="1">
      <c r="F657" s="487"/>
    </row>
    <row r="658" spans="6:6" s="336" customFormat="1">
      <c r="F658" s="487"/>
    </row>
    <row r="659" spans="6:6" s="336" customFormat="1">
      <c r="F659" s="487"/>
    </row>
    <row r="660" spans="6:6" s="336" customFormat="1">
      <c r="F660" s="487"/>
    </row>
    <row r="661" spans="6:6" s="336" customFormat="1">
      <c r="F661" s="487"/>
    </row>
    <row r="662" spans="6:6" s="336" customFormat="1">
      <c r="F662" s="487"/>
    </row>
    <row r="663" spans="6:6" s="336" customFormat="1">
      <c r="F663" s="487"/>
    </row>
    <row r="664" spans="6:6" s="336" customFormat="1">
      <c r="F664" s="487"/>
    </row>
    <row r="665" spans="6:6" s="336" customFormat="1">
      <c r="F665" s="487"/>
    </row>
    <row r="666" spans="6:6" s="336" customFormat="1">
      <c r="F666" s="487"/>
    </row>
    <row r="667" spans="6:6" s="336" customFormat="1">
      <c r="F667" s="487"/>
    </row>
    <row r="668" spans="6:6" s="336" customFormat="1">
      <c r="F668" s="487"/>
    </row>
    <row r="669" spans="6:6" s="336" customFormat="1">
      <c r="F669" s="487"/>
    </row>
    <row r="670" spans="6:6" s="336" customFormat="1">
      <c r="F670" s="487"/>
    </row>
    <row r="671" spans="6:6" s="336" customFormat="1">
      <c r="F671" s="487"/>
    </row>
    <row r="672" spans="6:6" s="336" customFormat="1">
      <c r="F672" s="487"/>
    </row>
    <row r="673" spans="6:6" s="336" customFormat="1">
      <c r="F673" s="487"/>
    </row>
    <row r="674" spans="6:6" s="336" customFormat="1">
      <c r="F674" s="487"/>
    </row>
    <row r="675" spans="6:6" s="336" customFormat="1">
      <c r="F675" s="487"/>
    </row>
    <row r="676" spans="6:6" s="336" customFormat="1">
      <c r="F676" s="487"/>
    </row>
    <row r="677" spans="6:6" s="336" customFormat="1">
      <c r="F677" s="487"/>
    </row>
    <row r="678" spans="6:6" s="336" customFormat="1">
      <c r="F678" s="487"/>
    </row>
    <row r="679" spans="6:6" s="336" customFormat="1">
      <c r="F679" s="487"/>
    </row>
    <row r="680" spans="6:6" s="336" customFormat="1">
      <c r="F680" s="487"/>
    </row>
    <row r="681" spans="6:6" s="336" customFormat="1">
      <c r="F681" s="487"/>
    </row>
    <row r="682" spans="6:6" s="336" customFormat="1">
      <c r="F682" s="487"/>
    </row>
    <row r="683" spans="6:6" s="336" customFormat="1">
      <c r="F683" s="487"/>
    </row>
    <row r="684" spans="6:6" s="336" customFormat="1">
      <c r="F684" s="487"/>
    </row>
    <row r="685" spans="6:6" s="336" customFormat="1">
      <c r="F685" s="487"/>
    </row>
    <row r="686" spans="6:6" s="336" customFormat="1">
      <c r="F686" s="487"/>
    </row>
    <row r="687" spans="6:6" s="336" customFormat="1">
      <c r="F687" s="487"/>
    </row>
    <row r="688" spans="6:6" s="336" customFormat="1">
      <c r="F688" s="487"/>
    </row>
    <row r="689" spans="6:6" s="336" customFormat="1">
      <c r="F689" s="487"/>
    </row>
    <row r="690" spans="6:6" s="336" customFormat="1">
      <c r="F690" s="487"/>
    </row>
    <row r="691" spans="6:6" s="336" customFormat="1">
      <c r="F691" s="487"/>
    </row>
    <row r="692" spans="6:6" s="336" customFormat="1">
      <c r="F692" s="487"/>
    </row>
    <row r="693" spans="6:6" s="336" customFormat="1">
      <c r="F693" s="487"/>
    </row>
    <row r="694" spans="6:6" s="336" customFormat="1">
      <c r="F694" s="487"/>
    </row>
    <row r="695" spans="6:6" s="336" customFormat="1">
      <c r="F695" s="487"/>
    </row>
    <row r="696" spans="6:6" s="336" customFormat="1">
      <c r="F696" s="487"/>
    </row>
    <row r="697" spans="6:6" s="336" customFormat="1">
      <c r="F697" s="487"/>
    </row>
    <row r="698" spans="6:6" s="336" customFormat="1">
      <c r="F698" s="487"/>
    </row>
    <row r="699" spans="6:6" s="336" customFormat="1">
      <c r="F699" s="487"/>
    </row>
    <row r="700" spans="6:6" s="336" customFormat="1">
      <c r="F700" s="487"/>
    </row>
    <row r="701" spans="6:6" s="336" customFormat="1">
      <c r="F701" s="487"/>
    </row>
    <row r="702" spans="6:6" s="336" customFormat="1">
      <c r="F702" s="487"/>
    </row>
    <row r="703" spans="6:6" s="336" customFormat="1">
      <c r="F703" s="487"/>
    </row>
    <row r="704" spans="6:6" s="336" customFormat="1">
      <c r="F704" s="487"/>
    </row>
    <row r="705" spans="6:6" s="336" customFormat="1">
      <c r="F705" s="487"/>
    </row>
    <row r="706" spans="6:6" s="336" customFormat="1">
      <c r="F706" s="487"/>
    </row>
    <row r="707" spans="6:6" s="336" customFormat="1"/>
    <row r="708" spans="6:6" s="336" customFormat="1"/>
    <row r="709" spans="6:6" s="336" customFormat="1"/>
    <row r="710" spans="6:6" s="336" customFormat="1"/>
    <row r="711" spans="6:6" s="336" customFormat="1"/>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34" type="noConversion"/>
  <printOptions horizontalCentered="1"/>
  <pageMargins left="0.15748031496062992" right="0.19685039370078741" top="0.51181102362204722" bottom="0.31496062992125984" header="0.51181102362204722" footer="0.31496062992125984"/>
  <pageSetup paperSize="9" scale="85"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C000"/>
  </sheetPr>
  <dimension ref="B1:E50"/>
  <sheetViews>
    <sheetView view="pageBreakPreview" zoomScale="80" zoomScaleNormal="100" zoomScaleSheetLayoutView="80" workbookViewId="0">
      <selection activeCell="D10" sqref="D10"/>
    </sheetView>
  </sheetViews>
  <sheetFormatPr defaultRowHeight="12.75"/>
  <cols>
    <col min="1" max="1" width="1.85546875" style="301" customWidth="1"/>
    <col min="2" max="2" width="16" style="301" customWidth="1"/>
    <col min="3" max="3" width="52.28515625" style="301" customWidth="1"/>
    <col min="4" max="4" width="25.140625" style="301" customWidth="1"/>
    <col min="5" max="5" width="45.5703125" style="301" customWidth="1"/>
    <col min="6" max="6" width="4.7109375" style="301" customWidth="1"/>
    <col min="7" max="16384" width="9.140625" style="301"/>
  </cols>
  <sheetData>
    <row r="1" spans="2:5" s="290" customFormat="1" ht="10.7" customHeight="1"/>
    <row r="2" spans="2:5" s="290" customFormat="1" ht="19.7" customHeight="1">
      <c r="B2" s="1269" t="s">
        <v>970</v>
      </c>
      <c r="C2" s="1269"/>
      <c r="D2" s="1272" t="s">
        <v>552</v>
      </c>
      <c r="E2" s="1272"/>
    </row>
    <row r="3" spans="2:5" s="290" customFormat="1" ht="19.7" customHeight="1">
      <c r="B3" s="1270" t="s">
        <v>964</v>
      </c>
      <c r="C3" s="1270"/>
      <c r="D3" s="1273" t="s">
        <v>603</v>
      </c>
      <c r="E3" s="1273"/>
    </row>
    <row r="4" spans="2:5" s="290" customFormat="1" ht="19.7" customHeight="1">
      <c r="B4" s="1270" t="s">
        <v>965</v>
      </c>
      <c r="C4" s="1270"/>
      <c r="D4" s="1273" t="s">
        <v>966</v>
      </c>
      <c r="E4" s="1273"/>
    </row>
    <row r="5" spans="2:5" s="290" customFormat="1" ht="19.7" customHeight="1">
      <c r="B5" s="1270" t="s">
        <v>1847</v>
      </c>
      <c r="C5" s="1270"/>
      <c r="D5" s="1273" t="s">
        <v>1848</v>
      </c>
      <c r="E5" s="1273"/>
    </row>
    <row r="6" spans="2:5" s="290" customFormat="1" ht="19.7" customHeight="1">
      <c r="B6" s="1271" t="s">
        <v>73</v>
      </c>
      <c r="C6" s="1271"/>
      <c r="D6" s="1272" t="s">
        <v>508</v>
      </c>
      <c r="E6" s="1272"/>
    </row>
    <row r="7" spans="2:5" s="290" customFormat="1" ht="5.25" customHeight="1">
      <c r="B7" s="395"/>
      <c r="C7" s="395"/>
      <c r="D7" s="395"/>
      <c r="E7" s="395"/>
    </row>
    <row r="8" spans="2:5" s="290" customFormat="1" ht="92.25" customHeight="1">
      <c r="B8" s="588" t="s">
        <v>1682</v>
      </c>
      <c r="C8" s="589" t="s">
        <v>377</v>
      </c>
      <c r="D8" s="588" t="s">
        <v>3322</v>
      </c>
      <c r="E8" s="589" t="s">
        <v>37</v>
      </c>
    </row>
    <row r="9" spans="2:5" s="290" customFormat="1" ht="17.25" customHeight="1">
      <c r="B9" s="589" t="s">
        <v>502</v>
      </c>
      <c r="C9" s="589" t="s">
        <v>185</v>
      </c>
      <c r="D9" s="589" t="s">
        <v>268</v>
      </c>
      <c r="E9" s="589" t="s">
        <v>454</v>
      </c>
    </row>
    <row r="10" spans="2:5" s="290" customFormat="1" ht="27.75" customHeight="1">
      <c r="B10" s="590"/>
      <c r="C10" s="591" t="s">
        <v>249</v>
      </c>
      <c r="D10" s="1046">
        <v>13605661.3493427</v>
      </c>
      <c r="E10" s="591" t="s">
        <v>194</v>
      </c>
    </row>
    <row r="11" spans="2:5" s="290" customFormat="1" ht="38.450000000000003" customHeight="1">
      <c r="B11" s="592" t="s">
        <v>967</v>
      </c>
      <c r="C11" s="593" t="s">
        <v>745</v>
      </c>
      <c r="D11" s="1047">
        <v>10302.321330270001</v>
      </c>
      <c r="E11" s="593" t="s">
        <v>54</v>
      </c>
    </row>
    <row r="12" spans="2:5" s="290" customFormat="1" ht="23.45" customHeight="1">
      <c r="B12" s="592" t="s">
        <v>968</v>
      </c>
      <c r="C12" s="593" t="s">
        <v>746</v>
      </c>
      <c r="D12" s="1047">
        <v>804.47122901</v>
      </c>
      <c r="E12" s="593" t="s">
        <v>334</v>
      </c>
    </row>
    <row r="13" spans="2:5" s="290" customFormat="1" ht="38.450000000000003" customHeight="1">
      <c r="B13" s="592" t="s">
        <v>1028</v>
      </c>
      <c r="C13" s="593" t="s">
        <v>1029</v>
      </c>
      <c r="D13" s="1047">
        <v>1067.43677869</v>
      </c>
      <c r="E13" s="593" t="s">
        <v>1030</v>
      </c>
    </row>
    <row r="14" spans="2:5" s="290" customFormat="1" ht="38.450000000000003" customHeight="1">
      <c r="B14" s="592" t="s">
        <v>1095</v>
      </c>
      <c r="C14" s="594" t="s">
        <v>2059</v>
      </c>
      <c r="D14" s="1047">
        <v>3844.9471229400001</v>
      </c>
      <c r="E14" s="593" t="s">
        <v>2060</v>
      </c>
    </row>
    <row r="15" spans="2:5" s="290" customFormat="1" ht="38.450000000000003" customHeight="1">
      <c r="B15" s="592" t="s">
        <v>1204</v>
      </c>
      <c r="C15" s="593" t="s">
        <v>2948</v>
      </c>
      <c r="D15" s="1047">
        <v>331278.36917619</v>
      </c>
      <c r="E15" s="593" t="s">
        <v>131</v>
      </c>
    </row>
    <row r="16" spans="2:5" s="290" customFormat="1" ht="38.450000000000003" customHeight="1">
      <c r="B16" s="592" t="s">
        <v>1544</v>
      </c>
      <c r="C16" s="593" t="s">
        <v>2932</v>
      </c>
      <c r="D16" s="1047">
        <v>78700.161583349996</v>
      </c>
      <c r="E16" s="593" t="s">
        <v>1619</v>
      </c>
    </row>
    <row r="17" spans="2:5" s="290" customFormat="1" ht="38.450000000000003" customHeight="1">
      <c r="B17" s="592" t="s">
        <v>1205</v>
      </c>
      <c r="C17" s="593" t="s">
        <v>2929</v>
      </c>
      <c r="D17" s="1047">
        <v>73518.479192040002</v>
      </c>
      <c r="E17" s="593" t="s">
        <v>471</v>
      </c>
    </row>
    <row r="18" spans="2:5" s="290" customFormat="1" ht="38.450000000000003" customHeight="1">
      <c r="B18" s="592" t="s">
        <v>1509</v>
      </c>
      <c r="C18" s="593" t="s">
        <v>2933</v>
      </c>
      <c r="D18" s="1047">
        <v>45451.13105597</v>
      </c>
      <c r="E18" s="593" t="s">
        <v>2087</v>
      </c>
    </row>
    <row r="19" spans="2:5" s="290" customFormat="1" ht="38.450000000000003" customHeight="1">
      <c r="B19" s="592" t="s">
        <v>1206</v>
      </c>
      <c r="C19" s="593" t="s">
        <v>2934</v>
      </c>
      <c r="D19" s="1047">
        <v>361690.95595585997</v>
      </c>
      <c r="E19" s="593" t="s">
        <v>403</v>
      </c>
    </row>
    <row r="20" spans="2:5" s="290" customFormat="1" ht="38.450000000000003" customHeight="1">
      <c r="B20" s="592" t="s">
        <v>801</v>
      </c>
      <c r="C20" s="593" t="s">
        <v>2949</v>
      </c>
      <c r="D20" s="1047">
        <v>8918.6847132599996</v>
      </c>
      <c r="E20" s="593" t="s">
        <v>1510</v>
      </c>
    </row>
    <row r="21" spans="2:5" s="290" customFormat="1" ht="38.450000000000003" customHeight="1">
      <c r="B21" s="592" t="s">
        <v>752</v>
      </c>
      <c r="C21" s="593" t="s">
        <v>2935</v>
      </c>
      <c r="D21" s="1047">
        <v>333839.82670236001</v>
      </c>
      <c r="E21" s="593" t="s">
        <v>61</v>
      </c>
    </row>
    <row r="22" spans="2:5" s="290" customFormat="1" ht="38.450000000000003" customHeight="1">
      <c r="B22" s="592" t="s">
        <v>1097</v>
      </c>
      <c r="C22" s="593" t="s">
        <v>2936</v>
      </c>
      <c r="D22" s="1047">
        <v>3480571.9533413802</v>
      </c>
      <c r="E22" s="593" t="s">
        <v>2937</v>
      </c>
    </row>
    <row r="23" spans="2:5" s="290" customFormat="1" ht="38.450000000000003" customHeight="1">
      <c r="B23" s="592" t="s">
        <v>1207</v>
      </c>
      <c r="C23" s="593" t="s">
        <v>2927</v>
      </c>
      <c r="D23" s="1047">
        <v>5498266.5170384999</v>
      </c>
      <c r="E23" s="593" t="s">
        <v>45</v>
      </c>
    </row>
    <row r="24" spans="2:5" s="290" customFormat="1" ht="38.450000000000003" customHeight="1">
      <c r="B24" s="592" t="s">
        <v>753</v>
      </c>
      <c r="C24" s="593" t="s">
        <v>2958</v>
      </c>
      <c r="D24" s="1047">
        <v>16974.840044650002</v>
      </c>
      <c r="E24" s="593" t="s">
        <v>204</v>
      </c>
    </row>
    <row r="25" spans="2:5" s="290" customFormat="1" ht="52.7" customHeight="1">
      <c r="B25" s="592" t="s">
        <v>1472</v>
      </c>
      <c r="C25" s="593" t="s">
        <v>2938</v>
      </c>
      <c r="D25" s="1047">
        <v>77803.683903070007</v>
      </c>
      <c r="E25" s="593" t="s">
        <v>1511</v>
      </c>
    </row>
    <row r="26" spans="2:5" s="290" customFormat="1" ht="38.450000000000003" customHeight="1">
      <c r="B26" s="592" t="s">
        <v>1543</v>
      </c>
      <c r="C26" s="593" t="s">
        <v>2939</v>
      </c>
      <c r="D26" s="1047">
        <v>353882.57647279999</v>
      </c>
      <c r="E26" s="593" t="s">
        <v>2016</v>
      </c>
    </row>
    <row r="27" spans="2:5" s="290" customFormat="1" ht="38.450000000000003" customHeight="1">
      <c r="B27" s="592" t="s">
        <v>1113</v>
      </c>
      <c r="C27" s="593" t="s">
        <v>2940</v>
      </c>
      <c r="D27" s="1047">
        <v>976416.52543534001</v>
      </c>
      <c r="E27" s="593" t="s">
        <v>1114</v>
      </c>
    </row>
    <row r="28" spans="2:5" s="290" customFormat="1" ht="38.450000000000003" customHeight="1">
      <c r="B28" s="592" t="s">
        <v>1541</v>
      </c>
      <c r="C28" s="593" t="s">
        <v>2941</v>
      </c>
      <c r="D28" s="1047">
        <v>358313.62069719</v>
      </c>
      <c r="E28" s="593" t="s">
        <v>2017</v>
      </c>
    </row>
    <row r="29" spans="2:5" s="290" customFormat="1" ht="38.450000000000003" customHeight="1">
      <c r="B29" s="592" t="s">
        <v>2454</v>
      </c>
      <c r="C29" s="593" t="s">
        <v>2942</v>
      </c>
      <c r="D29" s="1047">
        <v>428448.77388102998</v>
      </c>
      <c r="E29" s="593" t="s">
        <v>2670</v>
      </c>
    </row>
    <row r="30" spans="2:5" s="290" customFormat="1" ht="38.450000000000003" customHeight="1">
      <c r="B30" s="592" t="s">
        <v>2457</v>
      </c>
      <c r="C30" s="593" t="s">
        <v>2943</v>
      </c>
      <c r="D30" s="1047">
        <v>191613.23646844001</v>
      </c>
      <c r="E30" s="593" t="s">
        <v>2671</v>
      </c>
    </row>
    <row r="31" spans="2:5" s="290" customFormat="1" ht="38.450000000000003" customHeight="1">
      <c r="B31" s="592" t="s">
        <v>1209</v>
      </c>
      <c r="C31" s="593" t="s">
        <v>2944</v>
      </c>
      <c r="D31" s="1047">
        <v>64315.948142410001</v>
      </c>
      <c r="E31" s="593" t="s">
        <v>754</v>
      </c>
    </row>
    <row r="32" spans="2:5" s="290" customFormat="1" ht="38.450000000000003" customHeight="1">
      <c r="B32" s="592" t="s">
        <v>1210</v>
      </c>
      <c r="C32" s="593" t="s">
        <v>2931</v>
      </c>
      <c r="D32" s="1047">
        <v>74692.927544480001</v>
      </c>
      <c r="E32" s="593" t="s">
        <v>755</v>
      </c>
    </row>
    <row r="33" spans="2:5" s="290" customFormat="1" ht="38.450000000000003" customHeight="1">
      <c r="B33" s="592" t="s">
        <v>1213</v>
      </c>
      <c r="C33" s="593" t="s">
        <v>2928</v>
      </c>
      <c r="D33" s="1047">
        <v>2913.2678730500002</v>
      </c>
      <c r="E33" s="593" t="s">
        <v>2735</v>
      </c>
    </row>
    <row r="34" spans="2:5" s="290" customFormat="1" ht="38.450000000000003" customHeight="1">
      <c r="B34" s="592" t="s">
        <v>262</v>
      </c>
      <c r="C34" s="593" t="s">
        <v>2963</v>
      </c>
      <c r="D34" s="1047">
        <v>315298.38459618</v>
      </c>
      <c r="E34" s="593" t="s">
        <v>237</v>
      </c>
    </row>
    <row r="35" spans="2:5" s="290" customFormat="1" ht="23.45" customHeight="1">
      <c r="B35" s="592" t="s">
        <v>1214</v>
      </c>
      <c r="C35" s="593" t="s">
        <v>2961</v>
      </c>
      <c r="D35" s="1047">
        <v>53122.527266379999</v>
      </c>
      <c r="E35" s="593" t="s">
        <v>198</v>
      </c>
    </row>
    <row r="36" spans="2:5" s="290" customFormat="1" ht="38.450000000000003" customHeight="1">
      <c r="B36" s="592" t="s">
        <v>1215</v>
      </c>
      <c r="C36" s="593" t="s">
        <v>2962</v>
      </c>
      <c r="D36" s="1047">
        <v>33742.202003109996</v>
      </c>
      <c r="E36" s="593" t="s">
        <v>250</v>
      </c>
    </row>
    <row r="37" spans="2:5" s="290" customFormat="1" ht="38.450000000000003" customHeight="1">
      <c r="B37" s="592" t="s">
        <v>1516</v>
      </c>
      <c r="C37" s="593" t="s">
        <v>2947</v>
      </c>
      <c r="D37" s="1047">
        <v>3716.0622982899999</v>
      </c>
      <c r="E37" s="593" t="s">
        <v>1517</v>
      </c>
    </row>
    <row r="38" spans="2:5" s="290" customFormat="1" ht="52.7" customHeight="1">
      <c r="B38" s="592" t="s">
        <v>1518</v>
      </c>
      <c r="C38" s="593" t="s">
        <v>2955</v>
      </c>
      <c r="D38" s="1047">
        <v>18837.50201099</v>
      </c>
      <c r="E38" s="593" t="s">
        <v>1519</v>
      </c>
    </row>
    <row r="39" spans="2:5" s="290" customFormat="1" ht="39" customHeight="1">
      <c r="B39" s="592" t="s">
        <v>1617</v>
      </c>
      <c r="C39" s="593" t="s">
        <v>2925</v>
      </c>
      <c r="D39" s="1047">
        <v>13294.225811890001</v>
      </c>
      <c r="E39" s="593" t="s">
        <v>1620</v>
      </c>
    </row>
    <row r="40" spans="2:5" s="290" customFormat="1" ht="38.450000000000003" customHeight="1">
      <c r="B40" s="592" t="s">
        <v>1618</v>
      </c>
      <c r="C40" s="593" t="s">
        <v>2950</v>
      </c>
      <c r="D40" s="1047">
        <v>2228.3725291400001</v>
      </c>
      <c r="E40" s="593" t="s">
        <v>1621</v>
      </c>
    </row>
    <row r="41" spans="2:5" s="290" customFormat="1" ht="38.450000000000003" customHeight="1">
      <c r="B41" s="592" t="s">
        <v>1855</v>
      </c>
      <c r="C41" s="593" t="s">
        <v>2951</v>
      </c>
      <c r="D41" s="1047">
        <v>14774.37615848</v>
      </c>
      <c r="E41" s="593" t="s">
        <v>1856</v>
      </c>
    </row>
    <row r="42" spans="2:5" s="290" customFormat="1" ht="38.450000000000003" customHeight="1">
      <c r="B42" s="592" t="s">
        <v>3323</v>
      </c>
      <c r="C42" s="593" t="s">
        <v>3324</v>
      </c>
      <c r="D42" s="1047">
        <v>2968.1267457499998</v>
      </c>
      <c r="E42" s="593" t="s">
        <v>3325</v>
      </c>
    </row>
    <row r="43" spans="2:5" s="290" customFormat="1" ht="38.450000000000003" customHeight="1">
      <c r="B43" s="592" t="s">
        <v>1216</v>
      </c>
      <c r="C43" s="593" t="s">
        <v>2743</v>
      </c>
      <c r="D43" s="1047">
        <v>939.80842689999997</v>
      </c>
      <c r="E43" s="593" t="s">
        <v>2744</v>
      </c>
    </row>
    <row r="44" spans="2:5" s="290" customFormat="1" ht="38.450000000000003" customHeight="1">
      <c r="B44" s="592" t="s">
        <v>2673</v>
      </c>
      <c r="C44" s="593" t="s">
        <v>2969</v>
      </c>
      <c r="D44" s="1047">
        <v>68381.663077420002</v>
      </c>
      <c r="E44" s="593" t="s">
        <v>2674</v>
      </c>
    </row>
    <row r="45" spans="2:5" s="290" customFormat="1" ht="38.450000000000003" customHeight="1">
      <c r="B45" s="592" t="s">
        <v>2675</v>
      </c>
      <c r="C45" s="593" t="s">
        <v>2952</v>
      </c>
      <c r="D45" s="1047">
        <v>75212.671714359996</v>
      </c>
      <c r="E45" s="593" t="s">
        <v>2676</v>
      </c>
    </row>
    <row r="46" spans="2:5" s="290" customFormat="1" ht="38.450000000000003" customHeight="1">
      <c r="B46" s="592" t="s">
        <v>2677</v>
      </c>
      <c r="C46" s="593" t="s">
        <v>2945</v>
      </c>
      <c r="D46" s="1047">
        <v>60014.880661199997</v>
      </c>
      <c r="E46" s="593" t="s">
        <v>2946</v>
      </c>
    </row>
    <row r="47" spans="2:5" s="290" customFormat="1" ht="38.450000000000003" customHeight="1">
      <c r="B47" s="592" t="s">
        <v>1217</v>
      </c>
      <c r="C47" s="593" t="s">
        <v>2966</v>
      </c>
      <c r="D47" s="1047">
        <v>27633.481543689999</v>
      </c>
      <c r="E47" s="593" t="s">
        <v>757</v>
      </c>
    </row>
    <row r="48" spans="2:5" s="290" customFormat="1" ht="38.450000000000003" customHeight="1">
      <c r="B48" s="592" t="s">
        <v>1218</v>
      </c>
      <c r="C48" s="593" t="s">
        <v>2926</v>
      </c>
      <c r="D48" s="1047">
        <v>4729.3761910900002</v>
      </c>
      <c r="E48" s="593" t="s">
        <v>14</v>
      </c>
    </row>
    <row r="49" spans="2:5" s="290" customFormat="1" ht="38.450000000000003" customHeight="1">
      <c r="B49" s="592" t="s">
        <v>1219</v>
      </c>
      <c r="C49" s="593" t="s">
        <v>1108</v>
      </c>
      <c r="D49" s="1047">
        <v>13944.732009699999</v>
      </c>
      <c r="E49" s="593" t="s">
        <v>1109</v>
      </c>
    </row>
    <row r="50" spans="2:5" s="290" customFormat="1" ht="38.25" customHeight="1">
      <c r="B50" s="595" t="s">
        <v>1220</v>
      </c>
      <c r="C50" s="596" t="s">
        <v>758</v>
      </c>
      <c r="D50" s="1048">
        <v>123192.30061583</v>
      </c>
      <c r="E50" s="596" t="s">
        <v>1221</v>
      </c>
    </row>
  </sheetData>
  <sheetProtection formatCells="0" formatColumns="0" formatRows="0" insertColumns="0" insertRows="0" insertHyperlinks="0" deleteColumns="0" deleteRows="0" autoFilter="0"/>
  <customSheetViews>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C000"/>
    <pageSetUpPr fitToPage="1"/>
  </sheetPr>
  <dimension ref="A1:G101"/>
  <sheetViews>
    <sheetView view="pageBreakPreview" zoomScale="115" zoomScaleNormal="130" zoomScaleSheetLayoutView="115" workbookViewId="0">
      <selection activeCell="F5" sqref="F5:F100"/>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85" t="s">
        <v>1843</v>
      </c>
      <c r="B1" s="1285"/>
      <c r="C1" s="1285"/>
      <c r="D1" s="1285"/>
      <c r="E1" s="1286" t="s">
        <v>1844</v>
      </c>
      <c r="F1" s="1286"/>
      <c r="G1" s="1286"/>
    </row>
    <row r="2" spans="1:7" s="290" customFormat="1" ht="15.95" customHeight="1">
      <c r="A2" s="395"/>
      <c r="B2" s="395"/>
      <c r="C2" s="395"/>
      <c r="D2" s="395"/>
      <c r="E2" s="395"/>
      <c r="F2" s="395"/>
      <c r="G2" s="395"/>
    </row>
    <row r="3" spans="1:7" s="290" customFormat="1" ht="44.25" customHeight="1">
      <c r="A3" s="610" t="s">
        <v>765</v>
      </c>
      <c r="B3" s="610" t="s">
        <v>766</v>
      </c>
      <c r="C3" s="610" t="s">
        <v>778</v>
      </c>
      <c r="D3" s="1288" t="s">
        <v>377</v>
      </c>
      <c r="E3" s="1288"/>
      <c r="F3" s="610" t="s">
        <v>3330</v>
      </c>
      <c r="G3" s="665" t="s">
        <v>37</v>
      </c>
    </row>
    <row r="4" spans="1:7" s="290" customFormat="1" ht="14.45" customHeight="1">
      <c r="A4" s="665" t="s">
        <v>502</v>
      </c>
      <c r="B4" s="665" t="s">
        <v>185</v>
      </c>
      <c r="C4" s="665" t="s">
        <v>268</v>
      </c>
      <c r="D4" s="1288" t="s">
        <v>454</v>
      </c>
      <c r="E4" s="1288"/>
      <c r="F4" s="665" t="s">
        <v>664</v>
      </c>
      <c r="G4" s="665" t="s">
        <v>481</v>
      </c>
    </row>
    <row r="5" spans="1:7" s="290" customFormat="1" ht="11.1" customHeight="1">
      <c r="A5" s="666"/>
      <c r="B5" s="666"/>
      <c r="C5" s="666"/>
      <c r="D5" s="1287" t="s">
        <v>249</v>
      </c>
      <c r="E5" s="1287"/>
      <c r="F5" s="1066">
        <v>13605661.3493427</v>
      </c>
      <c r="G5" s="667" t="s">
        <v>194</v>
      </c>
    </row>
    <row r="6" spans="1:7" s="290" customFormat="1" ht="12">
      <c r="A6" s="668" t="s">
        <v>502</v>
      </c>
      <c r="B6" s="669"/>
      <c r="C6" s="669"/>
      <c r="D6" s="1289" t="s">
        <v>443</v>
      </c>
      <c r="E6" s="1289"/>
      <c r="F6" s="1066">
        <v>12763971.2143222</v>
      </c>
      <c r="G6" s="670" t="s">
        <v>269</v>
      </c>
    </row>
    <row r="7" spans="1:7" s="290" customFormat="1" ht="12">
      <c r="A7" s="671" t="s">
        <v>779</v>
      </c>
      <c r="B7" s="672" t="s">
        <v>420</v>
      </c>
      <c r="C7" s="669"/>
      <c r="D7" s="1284" t="s">
        <v>444</v>
      </c>
      <c r="E7" s="1284"/>
      <c r="F7" s="1067">
        <v>666220.08366025996</v>
      </c>
      <c r="G7" s="673" t="s">
        <v>282</v>
      </c>
    </row>
    <row r="8" spans="1:7" s="290" customFormat="1" ht="12">
      <c r="A8" s="674" t="s">
        <v>502</v>
      </c>
      <c r="B8" s="674" t="s">
        <v>420</v>
      </c>
      <c r="C8" s="675" t="s">
        <v>747</v>
      </c>
      <c r="D8" s="1283" t="s">
        <v>832</v>
      </c>
      <c r="E8" s="1283"/>
      <c r="F8" s="1068">
        <v>491268.80053517001</v>
      </c>
      <c r="G8" s="676" t="s">
        <v>610</v>
      </c>
    </row>
    <row r="9" spans="1:7" s="290" customFormat="1" ht="12">
      <c r="A9" s="674" t="s">
        <v>502</v>
      </c>
      <c r="B9" s="677"/>
      <c r="C9" s="675" t="s">
        <v>748</v>
      </c>
      <c r="D9" s="1283" t="s">
        <v>607</v>
      </c>
      <c r="E9" s="1283"/>
      <c r="F9" s="1068">
        <v>83894.576458349999</v>
      </c>
      <c r="G9" s="676" t="s">
        <v>467</v>
      </c>
    </row>
    <row r="10" spans="1:7" s="290" customFormat="1" ht="12">
      <c r="A10" s="674" t="s">
        <v>502</v>
      </c>
      <c r="B10" s="677"/>
      <c r="C10" s="675" t="s">
        <v>780</v>
      </c>
      <c r="D10" s="1283" t="s">
        <v>608</v>
      </c>
      <c r="E10" s="1283"/>
      <c r="F10" s="1068">
        <v>86307.043022700003</v>
      </c>
      <c r="G10" s="676" t="s">
        <v>110</v>
      </c>
    </row>
    <row r="11" spans="1:7" s="290" customFormat="1" ht="21">
      <c r="A11" s="674" t="s">
        <v>502</v>
      </c>
      <c r="B11" s="677"/>
      <c r="C11" s="675" t="s">
        <v>781</v>
      </c>
      <c r="D11" s="1283" t="s">
        <v>1003</v>
      </c>
      <c r="E11" s="1283"/>
      <c r="F11" s="1068">
        <v>130.52483716</v>
      </c>
      <c r="G11" s="676" t="s">
        <v>1004</v>
      </c>
    </row>
    <row r="12" spans="1:7" s="290" customFormat="1" ht="21">
      <c r="A12" s="674" t="s">
        <v>502</v>
      </c>
      <c r="B12" s="677"/>
      <c r="C12" s="675" t="s">
        <v>2239</v>
      </c>
      <c r="D12" s="1283" t="s">
        <v>2721</v>
      </c>
      <c r="E12" s="1283"/>
      <c r="F12" s="1068">
        <v>4619.1388068799997</v>
      </c>
      <c r="G12" s="676" t="s">
        <v>2722</v>
      </c>
    </row>
    <row r="13" spans="1:7" s="290" customFormat="1" ht="12" customHeight="1">
      <c r="A13" s="671" t="s">
        <v>779</v>
      </c>
      <c r="B13" s="672" t="s">
        <v>421</v>
      </c>
      <c r="C13" s="669"/>
      <c r="D13" s="1284" t="s">
        <v>767</v>
      </c>
      <c r="E13" s="1284"/>
      <c r="F13" s="1067">
        <v>41126.634158979999</v>
      </c>
      <c r="G13" s="673" t="s">
        <v>417</v>
      </c>
    </row>
    <row r="14" spans="1:7" s="290" customFormat="1" ht="12">
      <c r="A14" s="674" t="s">
        <v>502</v>
      </c>
      <c r="B14" s="674" t="s">
        <v>421</v>
      </c>
      <c r="C14" s="675" t="s">
        <v>749</v>
      </c>
      <c r="D14" s="1283" t="s">
        <v>392</v>
      </c>
      <c r="E14" s="1283"/>
      <c r="F14" s="1068">
        <v>14971.53685964</v>
      </c>
      <c r="G14" s="676" t="s">
        <v>36</v>
      </c>
    </row>
    <row r="15" spans="1:7" s="290" customFormat="1" ht="31.5">
      <c r="A15" s="674" t="s">
        <v>502</v>
      </c>
      <c r="B15" s="677"/>
      <c r="C15" s="675" t="s">
        <v>750</v>
      </c>
      <c r="D15" s="1283" t="s">
        <v>1111</v>
      </c>
      <c r="E15" s="1283"/>
      <c r="F15" s="1068">
        <v>20133.096070299998</v>
      </c>
      <c r="G15" s="676" t="s">
        <v>452</v>
      </c>
    </row>
    <row r="16" spans="1:7" s="290" customFormat="1" ht="12" customHeight="1">
      <c r="A16" s="674" t="s">
        <v>502</v>
      </c>
      <c r="B16" s="677"/>
      <c r="C16" s="675" t="s">
        <v>751</v>
      </c>
      <c r="D16" s="1283" t="s">
        <v>833</v>
      </c>
      <c r="E16" s="1283"/>
      <c r="F16" s="1068">
        <v>315.69274072000002</v>
      </c>
      <c r="G16" s="676" t="s">
        <v>834</v>
      </c>
    </row>
    <row r="17" spans="1:7" s="290" customFormat="1" ht="21" customHeight="1">
      <c r="A17" s="674" t="s">
        <v>502</v>
      </c>
      <c r="B17" s="677"/>
      <c r="C17" s="675" t="s">
        <v>1148</v>
      </c>
      <c r="D17" s="1283" t="s">
        <v>1156</v>
      </c>
      <c r="E17" s="1283"/>
      <c r="F17" s="1068">
        <v>5706.3084883199999</v>
      </c>
      <c r="G17" s="676" t="s">
        <v>1157</v>
      </c>
    </row>
    <row r="18" spans="1:7" s="290" customFormat="1" ht="53.25" customHeight="1">
      <c r="A18" s="671" t="s">
        <v>779</v>
      </c>
      <c r="B18" s="672" t="s">
        <v>161</v>
      </c>
      <c r="C18" s="669"/>
      <c r="D18" s="1284" t="s">
        <v>822</v>
      </c>
      <c r="E18" s="1284"/>
      <c r="F18" s="1067">
        <v>47276.700734179998</v>
      </c>
      <c r="G18" s="673" t="s">
        <v>823</v>
      </c>
    </row>
    <row r="19" spans="1:7" s="290" customFormat="1" ht="25.5" customHeight="1">
      <c r="A19" s="674" t="s">
        <v>502</v>
      </c>
      <c r="B19" s="674" t="s">
        <v>161</v>
      </c>
      <c r="C19" s="675" t="s">
        <v>545</v>
      </c>
      <c r="D19" s="1283" t="s">
        <v>835</v>
      </c>
      <c r="E19" s="1283"/>
      <c r="F19" s="1068">
        <v>41144.365822200001</v>
      </c>
      <c r="G19" s="676" t="s">
        <v>836</v>
      </c>
    </row>
    <row r="20" spans="1:7" s="290" customFormat="1" ht="21">
      <c r="A20" s="674" t="s">
        <v>502</v>
      </c>
      <c r="B20" s="677"/>
      <c r="C20" s="675" t="s">
        <v>934</v>
      </c>
      <c r="D20" s="1283" t="s">
        <v>935</v>
      </c>
      <c r="E20" s="1283"/>
      <c r="F20" s="1068">
        <v>294.48479307999997</v>
      </c>
      <c r="G20" s="676" t="s">
        <v>936</v>
      </c>
    </row>
    <row r="21" spans="1:7" s="290" customFormat="1" ht="21" customHeight="1">
      <c r="A21" s="674" t="s">
        <v>502</v>
      </c>
      <c r="B21" s="677"/>
      <c r="C21" s="675" t="s">
        <v>546</v>
      </c>
      <c r="D21" s="1283" t="s">
        <v>837</v>
      </c>
      <c r="E21" s="1283"/>
      <c r="F21" s="1068">
        <v>5168.9959699000001</v>
      </c>
      <c r="G21" s="676" t="s">
        <v>838</v>
      </c>
    </row>
    <row r="22" spans="1:7" s="290" customFormat="1" ht="21" customHeight="1">
      <c r="A22" s="674" t="s">
        <v>502</v>
      </c>
      <c r="B22" s="677"/>
      <c r="C22" s="675" t="s">
        <v>547</v>
      </c>
      <c r="D22" s="1283" t="s">
        <v>839</v>
      </c>
      <c r="E22" s="1283"/>
      <c r="F22" s="1068">
        <v>655.64717399999995</v>
      </c>
      <c r="G22" s="676" t="s">
        <v>840</v>
      </c>
    </row>
    <row r="23" spans="1:7" s="290" customFormat="1" ht="21">
      <c r="A23" s="674" t="s">
        <v>502</v>
      </c>
      <c r="B23" s="677"/>
      <c r="C23" s="675" t="s">
        <v>1579</v>
      </c>
      <c r="D23" s="1283" t="s">
        <v>1580</v>
      </c>
      <c r="E23" s="1283"/>
      <c r="F23" s="1068">
        <v>13.206975</v>
      </c>
      <c r="G23" s="676" t="s">
        <v>1581</v>
      </c>
    </row>
    <row r="24" spans="1:7" s="290" customFormat="1" ht="12">
      <c r="A24" s="671" t="s">
        <v>779</v>
      </c>
      <c r="B24" s="672" t="s">
        <v>138</v>
      </c>
      <c r="C24" s="669"/>
      <c r="D24" s="1284" t="s">
        <v>824</v>
      </c>
      <c r="E24" s="1284"/>
      <c r="F24" s="1067">
        <v>82369.68286293</v>
      </c>
      <c r="G24" s="673" t="s">
        <v>825</v>
      </c>
    </row>
    <row r="25" spans="1:7" s="290" customFormat="1" ht="12" customHeight="1">
      <c r="A25" s="674" t="s">
        <v>502</v>
      </c>
      <c r="B25" s="674" t="s">
        <v>138</v>
      </c>
      <c r="C25" s="675" t="s">
        <v>782</v>
      </c>
      <c r="D25" s="1283" t="s">
        <v>783</v>
      </c>
      <c r="E25" s="1283"/>
      <c r="F25" s="1068">
        <v>37704.464820530004</v>
      </c>
      <c r="G25" s="676" t="s">
        <v>166</v>
      </c>
    </row>
    <row r="26" spans="1:7" s="290" customFormat="1" ht="31.5">
      <c r="A26" s="674" t="s">
        <v>502</v>
      </c>
      <c r="B26" s="677"/>
      <c r="C26" s="675" t="s">
        <v>784</v>
      </c>
      <c r="D26" s="1283" t="s">
        <v>1959</v>
      </c>
      <c r="E26" s="1283"/>
      <c r="F26" s="1068">
        <v>4804.5506782299999</v>
      </c>
      <c r="G26" s="676" t="s">
        <v>1960</v>
      </c>
    </row>
    <row r="27" spans="1:7" s="290" customFormat="1" ht="42">
      <c r="A27" s="674" t="s">
        <v>502</v>
      </c>
      <c r="B27" s="677"/>
      <c r="C27" s="675" t="s">
        <v>3015</v>
      </c>
      <c r="D27" s="1283" t="s">
        <v>3016</v>
      </c>
      <c r="E27" s="1283"/>
      <c r="F27" s="1068">
        <v>9648.4512901399994</v>
      </c>
      <c r="G27" s="676" t="s">
        <v>3017</v>
      </c>
    </row>
    <row r="28" spans="1:7" s="290" customFormat="1" ht="21">
      <c r="A28" s="674" t="s">
        <v>502</v>
      </c>
      <c r="B28" s="677"/>
      <c r="C28" s="675" t="s">
        <v>785</v>
      </c>
      <c r="D28" s="1283" t="s">
        <v>550</v>
      </c>
      <c r="E28" s="1283"/>
      <c r="F28" s="1068">
        <v>17261.562772590001</v>
      </c>
      <c r="G28" s="676" t="s">
        <v>50</v>
      </c>
    </row>
    <row r="29" spans="1:7" s="290" customFormat="1" ht="12">
      <c r="A29" s="674" t="s">
        <v>502</v>
      </c>
      <c r="B29" s="677"/>
      <c r="C29" s="675" t="s">
        <v>786</v>
      </c>
      <c r="D29" s="1283" t="s">
        <v>787</v>
      </c>
      <c r="E29" s="1283"/>
      <c r="F29" s="1068">
        <v>12950.653301439999</v>
      </c>
      <c r="G29" s="676" t="s">
        <v>51</v>
      </c>
    </row>
    <row r="30" spans="1:7" s="290" customFormat="1" ht="30" customHeight="1">
      <c r="A30" s="671" t="s">
        <v>779</v>
      </c>
      <c r="B30" s="672" t="s">
        <v>8</v>
      </c>
      <c r="C30" s="669"/>
      <c r="D30" s="1284" t="s">
        <v>2875</v>
      </c>
      <c r="E30" s="1284"/>
      <c r="F30" s="1067">
        <v>654879.36006493995</v>
      </c>
      <c r="G30" s="673" t="s">
        <v>2876</v>
      </c>
    </row>
    <row r="31" spans="1:7" s="290" customFormat="1" ht="12" customHeight="1">
      <c r="A31" s="674" t="s">
        <v>502</v>
      </c>
      <c r="B31" s="674" t="s">
        <v>8</v>
      </c>
      <c r="C31" s="675" t="s">
        <v>788</v>
      </c>
      <c r="D31" s="1283" t="s">
        <v>233</v>
      </c>
      <c r="E31" s="1283"/>
      <c r="F31" s="1068">
        <v>26965.14477544</v>
      </c>
      <c r="G31" s="676" t="s">
        <v>396</v>
      </c>
    </row>
    <row r="32" spans="1:7" s="290" customFormat="1" ht="12" customHeight="1">
      <c r="A32" s="674" t="s">
        <v>502</v>
      </c>
      <c r="B32" s="677"/>
      <c r="C32" s="675" t="s">
        <v>789</v>
      </c>
      <c r="D32" s="1283" t="s">
        <v>790</v>
      </c>
      <c r="E32" s="1283"/>
      <c r="F32" s="1068">
        <v>11475.50685265</v>
      </c>
      <c r="G32" s="676" t="s">
        <v>513</v>
      </c>
    </row>
    <row r="33" spans="1:7" s="290" customFormat="1" ht="12" customHeight="1">
      <c r="A33" s="674" t="s">
        <v>502</v>
      </c>
      <c r="B33" s="677"/>
      <c r="C33" s="675" t="s">
        <v>791</v>
      </c>
      <c r="D33" s="1283" t="s">
        <v>792</v>
      </c>
      <c r="E33" s="1283"/>
      <c r="F33" s="1068">
        <v>6518.5966936900004</v>
      </c>
      <c r="G33" s="676" t="s">
        <v>163</v>
      </c>
    </row>
    <row r="34" spans="1:7" s="290" customFormat="1" ht="21" customHeight="1">
      <c r="A34" s="674" t="s">
        <v>502</v>
      </c>
      <c r="B34" s="677"/>
      <c r="C34" s="675" t="s">
        <v>3018</v>
      </c>
      <c r="D34" s="1283" t="s">
        <v>3019</v>
      </c>
      <c r="E34" s="1283"/>
      <c r="F34" s="1068">
        <v>83318.260695520003</v>
      </c>
      <c r="G34" s="676" t="s">
        <v>3020</v>
      </c>
    </row>
    <row r="35" spans="1:7" s="290" customFormat="1" ht="34.5" customHeight="1">
      <c r="A35" s="674" t="s">
        <v>502</v>
      </c>
      <c r="B35" s="677"/>
      <c r="C35" s="675" t="s">
        <v>818</v>
      </c>
      <c r="D35" s="1283" t="s">
        <v>819</v>
      </c>
      <c r="E35" s="1283"/>
      <c r="F35" s="1068">
        <v>24.553732499999999</v>
      </c>
      <c r="G35" s="676" t="s">
        <v>440</v>
      </c>
    </row>
    <row r="36" spans="1:7" s="290" customFormat="1" ht="31.5" customHeight="1">
      <c r="A36" s="674" t="s">
        <v>502</v>
      </c>
      <c r="B36" s="677"/>
      <c r="C36" s="675" t="s">
        <v>3126</v>
      </c>
      <c r="D36" s="1283" t="s">
        <v>3127</v>
      </c>
      <c r="E36" s="1283"/>
      <c r="F36" s="1068">
        <v>468.07018299999999</v>
      </c>
      <c r="G36" s="676" t="s">
        <v>3128</v>
      </c>
    </row>
    <row r="37" spans="1:7" s="290" customFormat="1" ht="36.75" customHeight="1">
      <c r="A37" s="674" t="s">
        <v>502</v>
      </c>
      <c r="B37" s="677"/>
      <c r="C37" s="675" t="s">
        <v>1951</v>
      </c>
      <c r="D37" s="1283" t="s">
        <v>2877</v>
      </c>
      <c r="E37" s="1283"/>
      <c r="F37" s="1068">
        <v>85.285255019999994</v>
      </c>
      <c r="G37" s="676" t="s">
        <v>2878</v>
      </c>
    </row>
    <row r="38" spans="1:7" s="290" customFormat="1" ht="20.25" customHeight="1">
      <c r="A38" s="674" t="s">
        <v>502</v>
      </c>
      <c r="B38" s="677"/>
      <c r="C38" s="675" t="s">
        <v>2083</v>
      </c>
      <c r="D38" s="1283" t="s">
        <v>2879</v>
      </c>
      <c r="E38" s="1283"/>
      <c r="F38" s="1068">
        <v>15388.71925475</v>
      </c>
      <c r="G38" s="676" t="s">
        <v>2880</v>
      </c>
    </row>
    <row r="39" spans="1:7" s="290" customFormat="1" ht="23.25" customHeight="1">
      <c r="A39" s="674" t="s">
        <v>502</v>
      </c>
      <c r="B39" s="677"/>
      <c r="C39" s="675" t="s">
        <v>793</v>
      </c>
      <c r="D39" s="1283" t="s">
        <v>794</v>
      </c>
      <c r="E39" s="1283"/>
      <c r="F39" s="1068">
        <v>510635.22262237</v>
      </c>
      <c r="G39" s="676" t="s">
        <v>548</v>
      </c>
    </row>
    <row r="40" spans="1:7" s="290" customFormat="1" ht="12">
      <c r="A40" s="671" t="s">
        <v>779</v>
      </c>
      <c r="B40" s="672" t="s">
        <v>768</v>
      </c>
      <c r="C40" s="669"/>
      <c r="D40" s="1284" t="s">
        <v>33</v>
      </c>
      <c r="E40" s="1284"/>
      <c r="F40" s="1067">
        <v>811568.19340363995</v>
      </c>
      <c r="G40" s="673" t="s">
        <v>488</v>
      </c>
    </row>
    <row r="41" spans="1:7" s="290" customFormat="1" ht="21" customHeight="1">
      <c r="A41" s="674" t="s">
        <v>502</v>
      </c>
      <c r="B41" s="674" t="s">
        <v>768</v>
      </c>
      <c r="C41" s="675" t="s">
        <v>795</v>
      </c>
      <c r="D41" s="1283" t="s">
        <v>841</v>
      </c>
      <c r="E41" s="1283"/>
      <c r="F41" s="1068">
        <v>13636.27458791</v>
      </c>
      <c r="G41" s="676" t="s">
        <v>842</v>
      </c>
    </row>
    <row r="42" spans="1:7" s="290" customFormat="1" ht="21" customHeight="1">
      <c r="A42" s="674" t="s">
        <v>502</v>
      </c>
      <c r="B42" s="677"/>
      <c r="C42" s="675" t="s">
        <v>796</v>
      </c>
      <c r="D42" s="1283" t="s">
        <v>843</v>
      </c>
      <c r="E42" s="1283"/>
      <c r="F42" s="1068">
        <v>5262.1039027300003</v>
      </c>
      <c r="G42" s="676" t="s">
        <v>844</v>
      </c>
    </row>
    <row r="43" spans="1:7" s="290" customFormat="1" ht="21">
      <c r="A43" s="674" t="s">
        <v>502</v>
      </c>
      <c r="B43" s="677"/>
      <c r="C43" s="675" t="s">
        <v>797</v>
      </c>
      <c r="D43" s="1283" t="s">
        <v>845</v>
      </c>
      <c r="E43" s="1283"/>
      <c r="F43" s="1068">
        <v>17463.394</v>
      </c>
      <c r="G43" s="676" t="s">
        <v>846</v>
      </c>
    </row>
    <row r="44" spans="1:7" s="290" customFormat="1" ht="21">
      <c r="A44" s="674" t="s">
        <v>502</v>
      </c>
      <c r="B44" s="677"/>
      <c r="C44" s="675" t="s">
        <v>798</v>
      </c>
      <c r="D44" s="1283" t="s">
        <v>847</v>
      </c>
      <c r="E44" s="1283"/>
      <c r="F44" s="1068">
        <v>3944.1857710600002</v>
      </c>
      <c r="G44" s="676" t="s">
        <v>848</v>
      </c>
    </row>
    <row r="45" spans="1:7" s="290" customFormat="1" ht="12">
      <c r="A45" s="674" t="s">
        <v>502</v>
      </c>
      <c r="B45" s="677"/>
      <c r="C45" s="675" t="s">
        <v>3129</v>
      </c>
      <c r="D45" s="1283" t="s">
        <v>3130</v>
      </c>
      <c r="E45" s="1283"/>
      <c r="F45" s="1068">
        <v>4205.3729999999996</v>
      </c>
      <c r="G45" s="676" t="s">
        <v>3131</v>
      </c>
    </row>
    <row r="46" spans="1:7" s="290" customFormat="1" ht="12">
      <c r="A46" s="674" t="s">
        <v>502</v>
      </c>
      <c r="B46" s="677"/>
      <c r="C46" s="675" t="s">
        <v>799</v>
      </c>
      <c r="D46" s="1283" t="s">
        <v>849</v>
      </c>
      <c r="E46" s="1283"/>
      <c r="F46" s="1068">
        <v>454513.18102135998</v>
      </c>
      <c r="G46" s="676" t="s">
        <v>850</v>
      </c>
    </row>
    <row r="47" spans="1:7" s="290" customFormat="1" ht="12">
      <c r="A47" s="674" t="s">
        <v>502</v>
      </c>
      <c r="B47" s="677"/>
      <c r="C47" s="675" t="s">
        <v>800</v>
      </c>
      <c r="D47" s="1283" t="s">
        <v>851</v>
      </c>
      <c r="E47" s="1283"/>
      <c r="F47" s="1068">
        <v>312543.68112058</v>
      </c>
      <c r="G47" s="676" t="s">
        <v>852</v>
      </c>
    </row>
    <row r="48" spans="1:7" s="290" customFormat="1" ht="18">
      <c r="A48" s="671" t="s">
        <v>779</v>
      </c>
      <c r="B48" s="672" t="s">
        <v>3269</v>
      </c>
      <c r="C48" s="669"/>
      <c r="D48" s="1284" t="s">
        <v>3270</v>
      </c>
      <c r="E48" s="1284"/>
      <c r="F48" s="1067">
        <v>25693.548999999999</v>
      </c>
      <c r="G48" s="673" t="s">
        <v>3271</v>
      </c>
    </row>
    <row r="49" spans="1:7" s="290" customFormat="1" ht="42">
      <c r="A49" s="674" t="s">
        <v>502</v>
      </c>
      <c r="B49" s="674" t="s">
        <v>3269</v>
      </c>
      <c r="C49" s="675" t="s">
        <v>3276</v>
      </c>
      <c r="D49" s="1283" t="s">
        <v>3277</v>
      </c>
      <c r="E49" s="1283"/>
      <c r="F49" s="1068">
        <v>25693.548999999999</v>
      </c>
      <c r="G49" s="676" t="s">
        <v>3278</v>
      </c>
    </row>
    <row r="50" spans="1:7" s="290" customFormat="1" ht="18">
      <c r="A50" s="671" t="s">
        <v>779</v>
      </c>
      <c r="B50" s="672" t="s">
        <v>182</v>
      </c>
      <c r="C50" s="669"/>
      <c r="D50" s="1284" t="s">
        <v>769</v>
      </c>
      <c r="E50" s="1284"/>
      <c r="F50" s="1067">
        <v>1780111.23370898</v>
      </c>
      <c r="G50" s="673" t="s">
        <v>588</v>
      </c>
    </row>
    <row r="51" spans="1:7" s="290" customFormat="1" ht="31.5">
      <c r="A51" s="674" t="s">
        <v>502</v>
      </c>
      <c r="B51" s="674" t="s">
        <v>182</v>
      </c>
      <c r="C51" s="675" t="s">
        <v>801</v>
      </c>
      <c r="D51" s="1283" t="s">
        <v>802</v>
      </c>
      <c r="E51" s="1283"/>
      <c r="F51" s="1068">
        <v>1780111.23370898</v>
      </c>
      <c r="G51" s="676" t="s">
        <v>587</v>
      </c>
    </row>
    <row r="52" spans="1:7" s="290" customFormat="1" ht="31.5" customHeight="1">
      <c r="A52" s="671" t="s">
        <v>779</v>
      </c>
      <c r="B52" s="672" t="s">
        <v>183</v>
      </c>
      <c r="C52" s="669"/>
      <c r="D52" s="1284" t="s">
        <v>770</v>
      </c>
      <c r="E52" s="1284"/>
      <c r="F52" s="1067">
        <v>237711.72790462</v>
      </c>
      <c r="G52" s="673" t="s">
        <v>559</v>
      </c>
    </row>
    <row r="53" spans="1:7" s="290" customFormat="1" ht="20.25" customHeight="1">
      <c r="A53" s="674" t="s">
        <v>502</v>
      </c>
      <c r="B53" s="674" t="s">
        <v>183</v>
      </c>
      <c r="C53" s="675" t="s">
        <v>753</v>
      </c>
      <c r="D53" s="1283" t="s">
        <v>803</v>
      </c>
      <c r="E53" s="1283"/>
      <c r="F53" s="1068">
        <v>237711.72790462</v>
      </c>
      <c r="G53" s="676" t="s">
        <v>586</v>
      </c>
    </row>
    <row r="54" spans="1:7" s="290" customFormat="1" ht="31.5" customHeight="1">
      <c r="A54" s="671" t="s">
        <v>779</v>
      </c>
      <c r="B54" s="672" t="s">
        <v>184</v>
      </c>
      <c r="C54" s="669"/>
      <c r="D54" s="1284" t="s">
        <v>2881</v>
      </c>
      <c r="E54" s="1284"/>
      <c r="F54" s="1067">
        <v>139131.75751781001</v>
      </c>
      <c r="G54" s="673" t="s">
        <v>2882</v>
      </c>
    </row>
    <row r="55" spans="1:7" s="290" customFormat="1" ht="28.5" customHeight="1">
      <c r="A55" s="674" t="s">
        <v>502</v>
      </c>
      <c r="B55" s="674" t="s">
        <v>184</v>
      </c>
      <c r="C55" s="675" t="s">
        <v>804</v>
      </c>
      <c r="D55" s="1283" t="s">
        <v>805</v>
      </c>
      <c r="E55" s="1283"/>
      <c r="F55" s="1068">
        <v>139131.75751781001</v>
      </c>
      <c r="G55" s="676" t="s">
        <v>806</v>
      </c>
    </row>
    <row r="56" spans="1:7" s="290" customFormat="1" ht="27" customHeight="1">
      <c r="A56" s="671" t="s">
        <v>779</v>
      </c>
      <c r="B56" s="672" t="s">
        <v>771</v>
      </c>
      <c r="C56" s="669"/>
      <c r="D56" s="1284" t="s">
        <v>500</v>
      </c>
      <c r="E56" s="1284"/>
      <c r="F56" s="1067">
        <v>3722169.42531751</v>
      </c>
      <c r="G56" s="673" t="s">
        <v>232</v>
      </c>
    </row>
    <row r="57" spans="1:7" s="290" customFormat="1" ht="31.5" customHeight="1">
      <c r="A57" s="674" t="s">
        <v>502</v>
      </c>
      <c r="B57" s="674" t="s">
        <v>771</v>
      </c>
      <c r="C57" s="675" t="s">
        <v>1478</v>
      </c>
      <c r="D57" s="1283" t="s">
        <v>1845</v>
      </c>
      <c r="E57" s="1283"/>
      <c r="F57" s="1068">
        <v>144242.98212872999</v>
      </c>
      <c r="G57" s="676" t="s">
        <v>1846</v>
      </c>
    </row>
    <row r="58" spans="1:7" s="290" customFormat="1" ht="18" customHeight="1">
      <c r="A58" s="674" t="s">
        <v>502</v>
      </c>
      <c r="B58" s="677"/>
      <c r="C58" s="675" t="s">
        <v>807</v>
      </c>
      <c r="D58" s="1283" t="s">
        <v>853</v>
      </c>
      <c r="E58" s="1283"/>
      <c r="F58" s="1068">
        <v>940647.30330986995</v>
      </c>
      <c r="G58" s="676" t="s">
        <v>232</v>
      </c>
    </row>
    <row r="59" spans="1:7" s="290" customFormat="1" ht="12">
      <c r="A59" s="674" t="s">
        <v>502</v>
      </c>
      <c r="B59" s="677"/>
      <c r="C59" s="675" t="s">
        <v>808</v>
      </c>
      <c r="D59" s="1283" t="s">
        <v>854</v>
      </c>
      <c r="E59" s="1283"/>
      <c r="F59" s="1068">
        <v>2515548.8309999998</v>
      </c>
      <c r="G59" s="676" t="s">
        <v>855</v>
      </c>
    </row>
    <row r="60" spans="1:7" s="290" customFormat="1" ht="21" customHeight="1">
      <c r="A60" s="674" t="s">
        <v>502</v>
      </c>
      <c r="B60" s="677"/>
      <c r="C60" s="675" t="s">
        <v>809</v>
      </c>
      <c r="D60" s="1283" t="s">
        <v>856</v>
      </c>
      <c r="E60" s="1283"/>
      <c r="F60" s="1068">
        <v>121730.30887891</v>
      </c>
      <c r="G60" s="676" t="s">
        <v>857</v>
      </c>
    </row>
    <row r="61" spans="1:7" s="290" customFormat="1" ht="33" customHeight="1">
      <c r="A61" s="671" t="s">
        <v>779</v>
      </c>
      <c r="B61" s="672" t="s">
        <v>772</v>
      </c>
      <c r="C61" s="669"/>
      <c r="D61" s="1284" t="s">
        <v>1005</v>
      </c>
      <c r="E61" s="1284"/>
      <c r="F61" s="1067">
        <v>3665264.8927000002</v>
      </c>
      <c r="G61" s="673" t="s">
        <v>422</v>
      </c>
    </row>
    <row r="62" spans="1:7" s="290" customFormat="1" ht="21" customHeight="1">
      <c r="A62" s="674" t="s">
        <v>502</v>
      </c>
      <c r="B62" s="674" t="s">
        <v>772</v>
      </c>
      <c r="C62" s="675" t="s">
        <v>810</v>
      </c>
      <c r="D62" s="1283" t="s">
        <v>356</v>
      </c>
      <c r="E62" s="1283"/>
      <c r="F62" s="1068">
        <v>3358383.8311999999</v>
      </c>
      <c r="G62" s="676" t="s">
        <v>116</v>
      </c>
    </row>
    <row r="63" spans="1:7" s="290" customFormat="1" ht="21" customHeight="1">
      <c r="A63" s="674" t="s">
        <v>502</v>
      </c>
      <c r="B63" s="677"/>
      <c r="C63" s="675" t="s">
        <v>811</v>
      </c>
      <c r="D63" s="1283" t="s">
        <v>2091</v>
      </c>
      <c r="E63" s="1283"/>
      <c r="F63" s="1068">
        <v>306881.06150000001</v>
      </c>
      <c r="G63" s="676" t="s">
        <v>422</v>
      </c>
    </row>
    <row r="64" spans="1:7" s="290" customFormat="1" ht="27.75" customHeight="1">
      <c r="A64" s="671" t="s">
        <v>779</v>
      </c>
      <c r="B64" s="672" t="s">
        <v>1670</v>
      </c>
      <c r="C64" s="669"/>
      <c r="D64" s="1284" t="s">
        <v>1832</v>
      </c>
      <c r="E64" s="1284"/>
      <c r="F64" s="1067">
        <v>16647.97328831</v>
      </c>
      <c r="G64" s="673" t="s">
        <v>1671</v>
      </c>
    </row>
    <row r="65" spans="1:7" s="290" customFormat="1" ht="24" customHeight="1">
      <c r="A65" s="674" t="s">
        <v>502</v>
      </c>
      <c r="B65" s="674" t="s">
        <v>1670</v>
      </c>
      <c r="C65" s="675" t="s">
        <v>1676</v>
      </c>
      <c r="D65" s="1283" t="s">
        <v>1841</v>
      </c>
      <c r="E65" s="1283"/>
      <c r="F65" s="1068">
        <v>16647.97328831</v>
      </c>
      <c r="G65" s="676" t="s">
        <v>1677</v>
      </c>
    </row>
    <row r="66" spans="1:7" ht="27" customHeight="1">
      <c r="A66" s="671" t="s">
        <v>779</v>
      </c>
      <c r="B66" s="672" t="s">
        <v>1388</v>
      </c>
      <c r="C66" s="669"/>
      <c r="D66" s="1284" t="s">
        <v>2723</v>
      </c>
      <c r="E66" s="1284"/>
      <c r="F66" s="1067">
        <v>873800</v>
      </c>
      <c r="G66" s="673" t="s">
        <v>2724</v>
      </c>
    </row>
    <row r="67" spans="1:7" ht="21" customHeight="1">
      <c r="A67" s="674" t="s">
        <v>502</v>
      </c>
      <c r="B67" s="674" t="s">
        <v>1388</v>
      </c>
      <c r="C67" s="675" t="s">
        <v>1489</v>
      </c>
      <c r="D67" s="1283" t="s">
        <v>2723</v>
      </c>
      <c r="E67" s="1283"/>
      <c r="F67" s="1068">
        <v>873800</v>
      </c>
      <c r="G67" s="676" t="s">
        <v>2724</v>
      </c>
    </row>
    <row r="68" spans="1:7">
      <c r="A68" s="668" t="s">
        <v>185</v>
      </c>
      <c r="B68" s="669"/>
      <c r="C68" s="669"/>
      <c r="D68" s="1289" t="s">
        <v>773</v>
      </c>
      <c r="E68" s="1289"/>
      <c r="F68" s="1066">
        <v>585956.90578025999</v>
      </c>
      <c r="G68" s="670" t="s">
        <v>160</v>
      </c>
    </row>
    <row r="69" spans="1:7" ht="31.5" customHeight="1">
      <c r="A69" s="671" t="s">
        <v>779</v>
      </c>
      <c r="B69" s="672" t="s">
        <v>262</v>
      </c>
      <c r="C69" s="669"/>
      <c r="D69" s="1284" t="s">
        <v>826</v>
      </c>
      <c r="E69" s="1284"/>
      <c r="F69" s="1067">
        <v>16531.699658729998</v>
      </c>
      <c r="G69" s="673" t="s">
        <v>827</v>
      </c>
    </row>
    <row r="70" spans="1:7" ht="36.75" customHeight="1">
      <c r="A70" s="674" t="s">
        <v>185</v>
      </c>
      <c r="B70" s="674" t="s">
        <v>262</v>
      </c>
      <c r="C70" s="675" t="s">
        <v>1031</v>
      </c>
      <c r="D70" s="1283" t="s">
        <v>1032</v>
      </c>
      <c r="E70" s="1283"/>
      <c r="F70" s="1068">
        <v>2538.4905268000002</v>
      </c>
      <c r="G70" s="676" t="s">
        <v>1033</v>
      </c>
    </row>
    <row r="71" spans="1:7" ht="21" customHeight="1">
      <c r="A71" s="674" t="s">
        <v>185</v>
      </c>
      <c r="B71" s="677"/>
      <c r="C71" s="675" t="s">
        <v>2815</v>
      </c>
      <c r="D71" s="1283" t="s">
        <v>2816</v>
      </c>
      <c r="E71" s="1283"/>
      <c r="F71" s="1068">
        <v>1024.895595</v>
      </c>
      <c r="G71" s="676" t="s">
        <v>2817</v>
      </c>
    </row>
    <row r="72" spans="1:7" ht="38.25" customHeight="1">
      <c r="A72" s="674" t="s">
        <v>185</v>
      </c>
      <c r="B72" s="677"/>
      <c r="C72" s="675" t="s">
        <v>812</v>
      </c>
      <c r="D72" s="1283" t="s">
        <v>100</v>
      </c>
      <c r="E72" s="1283"/>
      <c r="F72" s="1068">
        <v>5515.1490260700002</v>
      </c>
      <c r="G72" s="676" t="s">
        <v>584</v>
      </c>
    </row>
    <row r="73" spans="1:7" ht="12.75" customHeight="1">
      <c r="A73" s="674" t="s">
        <v>185</v>
      </c>
      <c r="B73" s="677"/>
      <c r="C73" s="675" t="s">
        <v>3033</v>
      </c>
      <c r="D73" s="1283" t="s">
        <v>3246</v>
      </c>
      <c r="E73" s="1283"/>
      <c r="F73" s="1068">
        <v>308.85762738</v>
      </c>
      <c r="G73" s="676" t="s">
        <v>3034</v>
      </c>
    </row>
    <row r="74" spans="1:7" ht="21" customHeight="1">
      <c r="A74" s="674" t="s">
        <v>185</v>
      </c>
      <c r="B74" s="677"/>
      <c r="C74" s="675" t="s">
        <v>813</v>
      </c>
      <c r="D74" s="1283" t="s">
        <v>578</v>
      </c>
      <c r="E74" s="1283"/>
      <c r="F74" s="1068">
        <v>7111.1701737599997</v>
      </c>
      <c r="G74" s="676" t="s">
        <v>554</v>
      </c>
    </row>
    <row r="75" spans="1:7" ht="12.75" customHeight="1">
      <c r="A75" s="674" t="s">
        <v>185</v>
      </c>
      <c r="B75" s="677"/>
      <c r="C75" s="675" t="s">
        <v>2818</v>
      </c>
      <c r="D75" s="1283" t="s">
        <v>2819</v>
      </c>
      <c r="E75" s="1283"/>
      <c r="F75" s="1068">
        <v>33.136709719999999</v>
      </c>
      <c r="G75" s="676" t="s">
        <v>2820</v>
      </c>
    </row>
    <row r="76" spans="1:7" ht="12.75" customHeight="1">
      <c r="A76" s="671" t="s">
        <v>779</v>
      </c>
      <c r="B76" s="672" t="s">
        <v>142</v>
      </c>
      <c r="C76" s="669"/>
      <c r="D76" s="1284" t="s">
        <v>828</v>
      </c>
      <c r="E76" s="1284"/>
      <c r="F76" s="1067">
        <v>8556.9348946999999</v>
      </c>
      <c r="G76" s="673" t="s">
        <v>829</v>
      </c>
    </row>
    <row r="77" spans="1:7" ht="21" customHeight="1">
      <c r="A77" s="674" t="s">
        <v>185</v>
      </c>
      <c r="B77" s="674" t="s">
        <v>142</v>
      </c>
      <c r="C77" s="675" t="s">
        <v>814</v>
      </c>
      <c r="D77" s="1283" t="s">
        <v>1112</v>
      </c>
      <c r="E77" s="1283"/>
      <c r="F77" s="1068">
        <v>5058.2478947</v>
      </c>
      <c r="G77" s="676" t="s">
        <v>585</v>
      </c>
    </row>
    <row r="78" spans="1:7">
      <c r="A78" s="674" t="s">
        <v>185</v>
      </c>
      <c r="B78" s="677"/>
      <c r="C78" s="675" t="s">
        <v>2821</v>
      </c>
      <c r="D78" s="1283" t="s">
        <v>2822</v>
      </c>
      <c r="E78" s="1283"/>
      <c r="F78" s="1068">
        <v>3498.6869999999999</v>
      </c>
      <c r="G78" s="676" t="s">
        <v>2823</v>
      </c>
    </row>
    <row r="79" spans="1:7" ht="18">
      <c r="A79" s="671" t="s">
        <v>779</v>
      </c>
      <c r="B79" s="672" t="s">
        <v>143</v>
      </c>
      <c r="C79" s="669"/>
      <c r="D79" s="1284" t="s">
        <v>830</v>
      </c>
      <c r="E79" s="1284"/>
      <c r="F79" s="1067">
        <v>126607.09710583001</v>
      </c>
      <c r="G79" s="673" t="s">
        <v>831</v>
      </c>
    </row>
    <row r="80" spans="1:7" ht="21" customHeight="1">
      <c r="A80" s="674" t="s">
        <v>185</v>
      </c>
      <c r="B80" s="674" t="s">
        <v>143</v>
      </c>
      <c r="C80" s="675" t="s">
        <v>815</v>
      </c>
      <c r="D80" s="1283" t="s">
        <v>551</v>
      </c>
      <c r="E80" s="1283"/>
      <c r="F80" s="1068">
        <v>112270.21924843</v>
      </c>
      <c r="G80" s="676" t="s">
        <v>549</v>
      </c>
    </row>
    <row r="81" spans="1:7" ht="21" customHeight="1">
      <c r="A81" s="674" t="s">
        <v>185</v>
      </c>
      <c r="B81" s="677"/>
      <c r="C81" s="675" t="s">
        <v>816</v>
      </c>
      <c r="D81" s="1283" t="s">
        <v>358</v>
      </c>
      <c r="E81" s="1283"/>
      <c r="F81" s="1068">
        <v>12461.432730230001</v>
      </c>
      <c r="G81" s="676" t="s">
        <v>468</v>
      </c>
    </row>
    <row r="82" spans="1:7" ht="21">
      <c r="A82" s="674" t="s">
        <v>185</v>
      </c>
      <c r="B82" s="677"/>
      <c r="C82" s="675" t="s">
        <v>3132</v>
      </c>
      <c r="D82" s="1283" t="s">
        <v>3133</v>
      </c>
      <c r="E82" s="1283"/>
      <c r="F82" s="1068">
        <v>1696.71048868</v>
      </c>
      <c r="G82" s="676" t="s">
        <v>3134</v>
      </c>
    </row>
    <row r="83" spans="1:7" ht="31.5" customHeight="1">
      <c r="A83" s="674" t="s">
        <v>185</v>
      </c>
      <c r="B83" s="677"/>
      <c r="C83" s="675" t="s">
        <v>3247</v>
      </c>
      <c r="D83" s="1283" t="s">
        <v>3248</v>
      </c>
      <c r="E83" s="1283"/>
      <c r="F83" s="1068">
        <v>178.73463849000001</v>
      </c>
      <c r="G83" s="676" t="s">
        <v>3249</v>
      </c>
    </row>
    <row r="84" spans="1:7" ht="21" customHeight="1">
      <c r="A84" s="671" t="s">
        <v>779</v>
      </c>
      <c r="B84" s="672" t="s">
        <v>3135</v>
      </c>
      <c r="C84" s="669"/>
      <c r="D84" s="1284" t="s">
        <v>3136</v>
      </c>
      <c r="E84" s="1284"/>
      <c r="F84" s="1067">
        <v>434261.17412099999</v>
      </c>
      <c r="G84" s="673" t="s">
        <v>3137</v>
      </c>
    </row>
    <row r="85" spans="1:7" ht="34.5" customHeight="1">
      <c r="A85" s="674" t="s">
        <v>185</v>
      </c>
      <c r="B85" s="674" t="s">
        <v>3135</v>
      </c>
      <c r="C85" s="675" t="s">
        <v>3138</v>
      </c>
      <c r="D85" s="1283" t="s">
        <v>3139</v>
      </c>
      <c r="E85" s="1283"/>
      <c r="F85" s="1068">
        <v>434261.17412099999</v>
      </c>
      <c r="G85" s="676" t="s">
        <v>3140</v>
      </c>
    </row>
    <row r="86" spans="1:7" ht="12.75" customHeight="1">
      <c r="A86" s="668" t="s">
        <v>268</v>
      </c>
      <c r="B86" s="669"/>
      <c r="C86" s="669"/>
      <c r="D86" s="1289" t="s">
        <v>1946</v>
      </c>
      <c r="E86" s="1289"/>
      <c r="F86" s="1066">
        <v>204000</v>
      </c>
      <c r="G86" s="670" t="s">
        <v>1947</v>
      </c>
    </row>
    <row r="87" spans="1:7" ht="12.75" customHeight="1">
      <c r="A87" s="671" t="s">
        <v>779</v>
      </c>
      <c r="B87" s="672" t="s">
        <v>1948</v>
      </c>
      <c r="C87" s="669"/>
      <c r="D87" s="1284" t="s">
        <v>1949</v>
      </c>
      <c r="E87" s="1284"/>
      <c r="F87" s="1067">
        <v>204000</v>
      </c>
      <c r="G87" s="673" t="s">
        <v>1950</v>
      </c>
    </row>
    <row r="88" spans="1:7" ht="20.25" customHeight="1">
      <c r="A88" s="674" t="s">
        <v>268</v>
      </c>
      <c r="B88" s="674" t="s">
        <v>1948</v>
      </c>
      <c r="C88" s="675" t="s">
        <v>1971</v>
      </c>
      <c r="D88" s="1283" t="s">
        <v>3279</v>
      </c>
      <c r="E88" s="1283"/>
      <c r="F88" s="1068">
        <v>30000</v>
      </c>
      <c r="G88" s="676" t="s">
        <v>3280</v>
      </c>
    </row>
    <row r="89" spans="1:7" ht="26.25" customHeight="1">
      <c r="A89" s="674" t="s">
        <v>268</v>
      </c>
      <c r="B89" s="677"/>
      <c r="C89" s="675" t="s">
        <v>1952</v>
      </c>
      <c r="D89" s="1283" t="s">
        <v>3041</v>
      </c>
      <c r="E89" s="1283"/>
      <c r="F89" s="1068">
        <v>140000</v>
      </c>
      <c r="G89" s="676" t="s">
        <v>3042</v>
      </c>
    </row>
    <row r="90" spans="1:7" ht="18" customHeight="1">
      <c r="A90" s="674" t="s">
        <v>268</v>
      </c>
      <c r="B90" s="677"/>
      <c r="C90" s="675" t="s">
        <v>2084</v>
      </c>
      <c r="D90" s="1283" t="s">
        <v>2085</v>
      </c>
      <c r="E90" s="1283"/>
      <c r="F90" s="1068">
        <v>34000</v>
      </c>
      <c r="G90" s="676" t="s">
        <v>2086</v>
      </c>
    </row>
    <row r="91" spans="1:7" ht="18" customHeight="1">
      <c r="A91" s="668" t="s">
        <v>454</v>
      </c>
      <c r="B91" s="669"/>
      <c r="C91" s="669"/>
      <c r="D91" s="1289" t="s">
        <v>59</v>
      </c>
      <c r="E91" s="1289"/>
      <c r="F91" s="1066">
        <v>19363.88880226</v>
      </c>
      <c r="G91" s="670" t="s">
        <v>465</v>
      </c>
    </row>
    <row r="92" spans="1:7" ht="18" customHeight="1">
      <c r="A92" s="671" t="s">
        <v>779</v>
      </c>
      <c r="B92" s="672" t="s">
        <v>774</v>
      </c>
      <c r="C92" s="669"/>
      <c r="D92" s="1284" t="s">
        <v>59</v>
      </c>
      <c r="E92" s="1284"/>
      <c r="F92" s="1067">
        <v>19226.559843999999</v>
      </c>
      <c r="G92" s="673" t="s">
        <v>465</v>
      </c>
    </row>
    <row r="93" spans="1:7" ht="33.75" customHeight="1">
      <c r="A93" s="674" t="s">
        <v>454</v>
      </c>
      <c r="B93" s="674" t="s">
        <v>774</v>
      </c>
      <c r="C93" s="675" t="s">
        <v>817</v>
      </c>
      <c r="D93" s="1283" t="s">
        <v>858</v>
      </c>
      <c r="E93" s="1283"/>
      <c r="F93" s="1068">
        <v>19226.559843999999</v>
      </c>
      <c r="G93" s="676" t="s">
        <v>859</v>
      </c>
    </row>
    <row r="94" spans="1:7" ht="25.5" customHeight="1">
      <c r="A94" s="671" t="s">
        <v>779</v>
      </c>
      <c r="B94" s="672" t="s">
        <v>775</v>
      </c>
      <c r="C94" s="669"/>
      <c r="D94" s="1284" t="s">
        <v>95</v>
      </c>
      <c r="E94" s="1284"/>
      <c r="F94" s="1067">
        <v>137.32895826000001</v>
      </c>
      <c r="G94" s="673" t="s">
        <v>62</v>
      </c>
    </row>
    <row r="95" spans="1:7" ht="36" customHeight="1">
      <c r="A95" s="674" t="s">
        <v>454</v>
      </c>
      <c r="B95" s="674" t="s">
        <v>775</v>
      </c>
      <c r="C95" s="675" t="s">
        <v>949</v>
      </c>
      <c r="D95" s="1283" t="s">
        <v>950</v>
      </c>
      <c r="E95" s="1283"/>
      <c r="F95" s="1068">
        <v>137.32895826000001</v>
      </c>
      <c r="G95" s="676" t="s">
        <v>951</v>
      </c>
    </row>
    <row r="96" spans="1:7" ht="31.5" customHeight="1">
      <c r="A96" s="668" t="s">
        <v>481</v>
      </c>
      <c r="B96" s="669"/>
      <c r="C96" s="669"/>
      <c r="D96" s="1289" t="s">
        <v>1072</v>
      </c>
      <c r="E96" s="1289"/>
      <c r="F96" s="1066">
        <v>32369.340437999999</v>
      </c>
      <c r="G96" s="670" t="s">
        <v>1073</v>
      </c>
    </row>
    <row r="97" spans="1:7" ht="27" customHeight="1">
      <c r="A97" s="671" t="s">
        <v>779</v>
      </c>
      <c r="B97" s="672" t="s">
        <v>1074</v>
      </c>
      <c r="C97" s="669"/>
      <c r="D97" s="1284" t="s">
        <v>1075</v>
      </c>
      <c r="E97" s="1284"/>
      <c r="F97" s="1067">
        <v>32369.340437999999</v>
      </c>
      <c r="G97" s="673" t="s">
        <v>1076</v>
      </c>
    </row>
    <row r="98" spans="1:7" ht="49.5" customHeight="1">
      <c r="A98" s="674" t="s">
        <v>481</v>
      </c>
      <c r="B98" s="674" t="s">
        <v>1074</v>
      </c>
      <c r="C98" s="675" t="s">
        <v>1561</v>
      </c>
      <c r="D98" s="1283" t="s">
        <v>1568</v>
      </c>
      <c r="E98" s="1283"/>
      <c r="F98" s="1068">
        <v>10472.873938000001</v>
      </c>
      <c r="G98" s="676" t="s">
        <v>1569</v>
      </c>
    </row>
    <row r="99" spans="1:7" ht="51.75" customHeight="1">
      <c r="A99" s="674" t="s">
        <v>481</v>
      </c>
      <c r="B99" s="677"/>
      <c r="C99" s="675" t="s">
        <v>1562</v>
      </c>
      <c r="D99" s="1283" t="s">
        <v>1570</v>
      </c>
      <c r="E99" s="1283"/>
      <c r="F99" s="1068">
        <v>390.7835</v>
      </c>
      <c r="G99" s="676" t="s">
        <v>1571</v>
      </c>
    </row>
    <row r="100" spans="1:7" ht="42" customHeight="1">
      <c r="A100" s="678" t="s">
        <v>481</v>
      </c>
      <c r="B100" s="679"/>
      <c r="C100" s="680" t="s">
        <v>1564</v>
      </c>
      <c r="D100" s="1290" t="s">
        <v>1572</v>
      </c>
      <c r="E100" s="1290"/>
      <c r="F100" s="1069">
        <v>21505.683000000001</v>
      </c>
      <c r="G100" s="681" t="s">
        <v>1573</v>
      </c>
    </row>
    <row r="101" spans="1:7">
      <c r="A101" s="395"/>
      <c r="B101" s="395"/>
      <c r="C101" s="395"/>
      <c r="D101" s="395"/>
      <c r="E101" s="395"/>
      <c r="F101" s="395"/>
      <c r="G101" s="395"/>
    </row>
  </sheetData>
  <sheetProtection formatCells="0" formatColumns="0" formatRows="0" insertColumns="0" insertRows="0" insertHyperlinks="0" deleteColumns="0" deleteRows="0" autoFilter="0" pivotTables="0"/>
  <customSheetViews>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0">
    <mergeCell ref="D96:E96"/>
    <mergeCell ref="D97:E97"/>
    <mergeCell ref="D98:E98"/>
    <mergeCell ref="D99:E99"/>
    <mergeCell ref="D100:E100"/>
    <mergeCell ref="D26:E26"/>
    <mergeCell ref="D27:E27"/>
    <mergeCell ref="D28:E28"/>
    <mergeCell ref="D19:E19"/>
    <mergeCell ref="D20:E20"/>
    <mergeCell ref="D21:E21"/>
    <mergeCell ref="D22:E22"/>
    <mergeCell ref="D23:E23"/>
    <mergeCell ref="D70:E70"/>
    <mergeCell ref="D71:E71"/>
    <mergeCell ref="D72:E72"/>
    <mergeCell ref="D73:E73"/>
    <mergeCell ref="D74:E74"/>
    <mergeCell ref="D90:E90"/>
    <mergeCell ref="D91:E91"/>
    <mergeCell ref="D92:E92"/>
    <mergeCell ref="D93:E93"/>
    <mergeCell ref="D94:E94"/>
    <mergeCell ref="D85:E85"/>
    <mergeCell ref="D86:E86"/>
    <mergeCell ref="D87:E87"/>
    <mergeCell ref="D88:E88"/>
    <mergeCell ref="D89:E89"/>
    <mergeCell ref="D80:E80"/>
    <mergeCell ref="D81:E81"/>
    <mergeCell ref="D82:E82"/>
    <mergeCell ref="D83:E83"/>
    <mergeCell ref="D84:E84"/>
    <mergeCell ref="D75:E75"/>
    <mergeCell ref="D76:E76"/>
    <mergeCell ref="D77:E77"/>
    <mergeCell ref="D78:E78"/>
    <mergeCell ref="D79:E79"/>
    <mergeCell ref="D69:E69"/>
    <mergeCell ref="D60:E60"/>
    <mergeCell ref="D61:E61"/>
    <mergeCell ref="D62:E62"/>
    <mergeCell ref="D63:E63"/>
    <mergeCell ref="D64:E64"/>
    <mergeCell ref="D65:E65"/>
    <mergeCell ref="D66:E66"/>
    <mergeCell ref="D47:E47"/>
    <mergeCell ref="D48:E48"/>
    <mergeCell ref="D49:E49"/>
    <mergeCell ref="D67:E67"/>
    <mergeCell ref="D68:E68"/>
    <mergeCell ref="D51:E51"/>
    <mergeCell ref="D52:E52"/>
    <mergeCell ref="D53:E53"/>
    <mergeCell ref="D54:E54"/>
    <mergeCell ref="D55:E55"/>
    <mergeCell ref="D14:E14"/>
    <mergeCell ref="D38:E38"/>
    <mergeCell ref="D39:E39"/>
    <mergeCell ref="D4:E4"/>
    <mergeCell ref="D40:E40"/>
    <mergeCell ref="D33:E33"/>
    <mergeCell ref="D34:E34"/>
    <mergeCell ref="D35:E35"/>
    <mergeCell ref="D36:E36"/>
    <mergeCell ref="D37:E37"/>
    <mergeCell ref="D29:E29"/>
    <mergeCell ref="D30:E30"/>
    <mergeCell ref="D31:E31"/>
    <mergeCell ref="D32:E32"/>
    <mergeCell ref="D24:E24"/>
    <mergeCell ref="D25:E25"/>
    <mergeCell ref="A1:D1"/>
    <mergeCell ref="D10:E10"/>
    <mergeCell ref="D11:E11"/>
    <mergeCell ref="D12:E12"/>
    <mergeCell ref="D13:E13"/>
    <mergeCell ref="E1:G1"/>
    <mergeCell ref="D5:E5"/>
    <mergeCell ref="D3:E3"/>
    <mergeCell ref="D6:E6"/>
    <mergeCell ref="D7:E7"/>
    <mergeCell ref="D8:E8"/>
    <mergeCell ref="D9:E9"/>
    <mergeCell ref="D95:E95"/>
    <mergeCell ref="D15:E15"/>
    <mergeCell ref="D16:E16"/>
    <mergeCell ref="D17:E17"/>
    <mergeCell ref="D18:E18"/>
    <mergeCell ref="D41:E41"/>
    <mergeCell ref="D50:E50"/>
    <mergeCell ref="D42:E42"/>
    <mergeCell ref="D43:E43"/>
    <mergeCell ref="D44:E44"/>
    <mergeCell ref="D45:E45"/>
    <mergeCell ref="D46:E46"/>
    <mergeCell ref="D56:E56"/>
    <mergeCell ref="D57:E57"/>
    <mergeCell ref="D58:E58"/>
    <mergeCell ref="D59:E59"/>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G96"/>
  <sheetViews>
    <sheetView view="pageBreakPreview" zoomScale="120" zoomScaleNormal="120" zoomScaleSheetLayoutView="120" workbookViewId="0">
      <pane ySplit="2" topLeftCell="A3" activePane="bottomLeft" state="frozen"/>
      <selection pane="bottomLeft" activeCell="F5" sqref="F5:F96"/>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85" t="s">
        <v>1839</v>
      </c>
      <c r="B1" s="1285"/>
      <c r="C1" s="1285"/>
      <c r="D1" s="1285"/>
      <c r="E1" s="1286" t="s">
        <v>1840</v>
      </c>
      <c r="F1" s="1286"/>
      <c r="G1" s="1286"/>
    </row>
    <row r="2" spans="1:7" s="290" customFormat="1" ht="15.95" customHeight="1">
      <c r="A2" s="395"/>
      <c r="B2" s="395"/>
      <c r="C2" s="395"/>
      <c r="D2" s="395"/>
      <c r="E2" s="395"/>
      <c r="F2" s="395"/>
      <c r="G2" s="395"/>
    </row>
    <row r="3" spans="1:7" s="290" customFormat="1" ht="47.25" customHeight="1">
      <c r="A3" s="610" t="s">
        <v>765</v>
      </c>
      <c r="B3" s="610" t="s">
        <v>766</v>
      </c>
      <c r="C3" s="610" t="s">
        <v>778</v>
      </c>
      <c r="D3" s="1288" t="s">
        <v>377</v>
      </c>
      <c r="E3" s="1288"/>
      <c r="F3" s="610" t="s">
        <v>3330</v>
      </c>
      <c r="G3" s="665" t="s">
        <v>37</v>
      </c>
    </row>
    <row r="4" spans="1:7" s="290" customFormat="1" ht="12">
      <c r="A4" s="665" t="s">
        <v>502</v>
      </c>
      <c r="B4" s="665" t="s">
        <v>185</v>
      </c>
      <c r="C4" s="665" t="s">
        <v>268</v>
      </c>
      <c r="D4" s="1288" t="s">
        <v>454</v>
      </c>
      <c r="E4" s="1288"/>
      <c r="F4" s="665" t="s">
        <v>664</v>
      </c>
      <c r="G4" s="665" t="s">
        <v>481</v>
      </c>
    </row>
    <row r="5" spans="1:7" s="290" customFormat="1" ht="12">
      <c r="A5" s="666"/>
      <c r="B5" s="666"/>
      <c r="C5" s="666"/>
      <c r="D5" s="1287" t="s">
        <v>249</v>
      </c>
      <c r="E5" s="1287"/>
      <c r="F5" s="1066">
        <v>8922479.2771154903</v>
      </c>
      <c r="G5" s="667" t="s">
        <v>194</v>
      </c>
    </row>
    <row r="6" spans="1:7" s="290" customFormat="1" ht="12">
      <c r="A6" s="668" t="s">
        <v>502</v>
      </c>
      <c r="B6" s="669"/>
      <c r="C6" s="669"/>
      <c r="D6" s="1289" t="s">
        <v>443</v>
      </c>
      <c r="E6" s="1289"/>
      <c r="F6" s="1066">
        <v>6640100.4373126198</v>
      </c>
      <c r="G6" s="670" t="s">
        <v>269</v>
      </c>
    </row>
    <row r="7" spans="1:7" s="290" customFormat="1" ht="12">
      <c r="A7" s="671" t="s">
        <v>779</v>
      </c>
      <c r="B7" s="672" t="s">
        <v>420</v>
      </c>
      <c r="C7" s="669"/>
      <c r="D7" s="1284" t="s">
        <v>444</v>
      </c>
      <c r="E7" s="1284"/>
      <c r="F7" s="1067">
        <v>2089142.1805080201</v>
      </c>
      <c r="G7" s="673" t="s">
        <v>282</v>
      </c>
    </row>
    <row r="8" spans="1:7" s="290" customFormat="1" ht="12">
      <c r="A8" s="674" t="s">
        <v>502</v>
      </c>
      <c r="B8" s="674" t="s">
        <v>420</v>
      </c>
      <c r="C8" s="675" t="s">
        <v>747</v>
      </c>
      <c r="D8" s="1283" t="s">
        <v>832</v>
      </c>
      <c r="E8" s="1283"/>
      <c r="F8" s="1068">
        <v>1835834.0569920901</v>
      </c>
      <c r="G8" s="676" t="s">
        <v>610</v>
      </c>
    </row>
    <row r="9" spans="1:7" s="290" customFormat="1" ht="12">
      <c r="A9" s="674" t="s">
        <v>502</v>
      </c>
      <c r="B9" s="677"/>
      <c r="C9" s="675" t="s">
        <v>748</v>
      </c>
      <c r="D9" s="1283" t="s">
        <v>607</v>
      </c>
      <c r="E9" s="1283"/>
      <c r="F9" s="1068">
        <v>63570.065648130003</v>
      </c>
      <c r="G9" s="676" t="s">
        <v>467</v>
      </c>
    </row>
    <row r="10" spans="1:7" s="290" customFormat="1" ht="12">
      <c r="A10" s="674" t="s">
        <v>502</v>
      </c>
      <c r="B10" s="677"/>
      <c r="C10" s="675" t="s">
        <v>780</v>
      </c>
      <c r="D10" s="1283" t="s">
        <v>608</v>
      </c>
      <c r="E10" s="1283"/>
      <c r="F10" s="1068">
        <v>160352.72168304</v>
      </c>
      <c r="G10" s="676" t="s">
        <v>110</v>
      </c>
    </row>
    <row r="11" spans="1:7" s="290" customFormat="1" ht="21">
      <c r="A11" s="674" t="s">
        <v>502</v>
      </c>
      <c r="B11" s="677"/>
      <c r="C11" s="675" t="s">
        <v>781</v>
      </c>
      <c r="D11" s="1283" t="s">
        <v>1003</v>
      </c>
      <c r="E11" s="1283"/>
      <c r="F11" s="1068">
        <v>7.0122608700000004</v>
      </c>
      <c r="G11" s="676" t="s">
        <v>1004</v>
      </c>
    </row>
    <row r="12" spans="1:7" s="290" customFormat="1" ht="21">
      <c r="A12" s="674" t="s">
        <v>502</v>
      </c>
      <c r="B12" s="677"/>
      <c r="C12" s="675" t="s">
        <v>2239</v>
      </c>
      <c r="D12" s="1283" t="s">
        <v>2721</v>
      </c>
      <c r="E12" s="1283"/>
      <c r="F12" s="1068">
        <v>29378.323923889999</v>
      </c>
      <c r="G12" s="676" t="s">
        <v>2722</v>
      </c>
    </row>
    <row r="13" spans="1:7" s="290" customFormat="1" ht="12" customHeight="1">
      <c r="A13" s="671" t="s">
        <v>779</v>
      </c>
      <c r="B13" s="672" t="s">
        <v>421</v>
      </c>
      <c r="C13" s="669"/>
      <c r="D13" s="1284" t="s">
        <v>767</v>
      </c>
      <c r="E13" s="1284"/>
      <c r="F13" s="1067">
        <v>220144.78170486001</v>
      </c>
      <c r="G13" s="673" t="s">
        <v>417</v>
      </c>
    </row>
    <row r="14" spans="1:7" s="290" customFormat="1" ht="12">
      <c r="A14" s="674" t="s">
        <v>502</v>
      </c>
      <c r="B14" s="674" t="s">
        <v>421</v>
      </c>
      <c r="C14" s="675" t="s">
        <v>749</v>
      </c>
      <c r="D14" s="1283" t="s">
        <v>392</v>
      </c>
      <c r="E14" s="1283"/>
      <c r="F14" s="1068">
        <v>100132.35592130999</v>
      </c>
      <c r="G14" s="676" t="s">
        <v>36</v>
      </c>
    </row>
    <row r="15" spans="1:7" s="290" customFormat="1" ht="31.5">
      <c r="A15" s="674" t="s">
        <v>502</v>
      </c>
      <c r="B15" s="677"/>
      <c r="C15" s="675" t="s">
        <v>750</v>
      </c>
      <c r="D15" s="1283" t="s">
        <v>1111</v>
      </c>
      <c r="E15" s="1283"/>
      <c r="F15" s="1068">
        <v>73570.264857310001</v>
      </c>
      <c r="G15" s="676" t="s">
        <v>452</v>
      </c>
    </row>
    <row r="16" spans="1:7" s="290" customFormat="1" ht="12" customHeight="1">
      <c r="A16" s="674" t="s">
        <v>502</v>
      </c>
      <c r="B16" s="677"/>
      <c r="C16" s="675" t="s">
        <v>751</v>
      </c>
      <c r="D16" s="1283" t="s">
        <v>833</v>
      </c>
      <c r="E16" s="1283"/>
      <c r="F16" s="1068">
        <v>681.11039074999997</v>
      </c>
      <c r="G16" s="676" t="s">
        <v>834</v>
      </c>
    </row>
    <row r="17" spans="1:7" s="290" customFormat="1" ht="21" customHeight="1">
      <c r="A17" s="674" t="s">
        <v>502</v>
      </c>
      <c r="B17" s="677"/>
      <c r="C17" s="675" t="s">
        <v>1148</v>
      </c>
      <c r="D17" s="1283" t="s">
        <v>1156</v>
      </c>
      <c r="E17" s="1283"/>
      <c r="F17" s="1068">
        <v>45761.050535490001</v>
      </c>
      <c r="G17" s="676" t="s">
        <v>1157</v>
      </c>
    </row>
    <row r="18" spans="1:7" s="290" customFormat="1" ht="45" customHeight="1">
      <c r="A18" s="671" t="s">
        <v>779</v>
      </c>
      <c r="B18" s="672" t="s">
        <v>161</v>
      </c>
      <c r="C18" s="669"/>
      <c r="D18" s="1284" t="s">
        <v>822</v>
      </c>
      <c r="E18" s="1284"/>
      <c r="F18" s="1067">
        <v>61633.245251050001</v>
      </c>
      <c r="G18" s="673" t="s">
        <v>823</v>
      </c>
    </row>
    <row r="19" spans="1:7" s="290" customFormat="1" ht="12" customHeight="1">
      <c r="A19" s="674" t="s">
        <v>502</v>
      </c>
      <c r="B19" s="674" t="s">
        <v>161</v>
      </c>
      <c r="C19" s="675" t="s">
        <v>545</v>
      </c>
      <c r="D19" s="1283" t="s">
        <v>835</v>
      </c>
      <c r="E19" s="1283"/>
      <c r="F19" s="1068">
        <v>53249.682251400001</v>
      </c>
      <c r="G19" s="676" t="s">
        <v>836</v>
      </c>
    </row>
    <row r="20" spans="1:7" s="290" customFormat="1" ht="31.5">
      <c r="A20" s="674" t="s">
        <v>502</v>
      </c>
      <c r="B20" s="677"/>
      <c r="C20" s="675" t="s">
        <v>3012</v>
      </c>
      <c r="D20" s="1283" t="s">
        <v>3013</v>
      </c>
      <c r="E20" s="1283"/>
      <c r="F20" s="1068">
        <v>0.534632</v>
      </c>
      <c r="G20" s="676" t="s">
        <v>3014</v>
      </c>
    </row>
    <row r="21" spans="1:7" s="290" customFormat="1" ht="21" customHeight="1">
      <c r="A21" s="674" t="s">
        <v>502</v>
      </c>
      <c r="B21" s="677"/>
      <c r="C21" s="675" t="s">
        <v>546</v>
      </c>
      <c r="D21" s="1283" t="s">
        <v>837</v>
      </c>
      <c r="E21" s="1283"/>
      <c r="F21" s="1068">
        <v>7015.5253234399997</v>
      </c>
      <c r="G21" s="676" t="s">
        <v>838</v>
      </c>
    </row>
    <row r="22" spans="1:7" s="290" customFormat="1" ht="21" customHeight="1">
      <c r="A22" s="674" t="s">
        <v>502</v>
      </c>
      <c r="B22" s="677"/>
      <c r="C22" s="675" t="s">
        <v>547</v>
      </c>
      <c r="D22" s="1283" t="s">
        <v>839</v>
      </c>
      <c r="E22" s="1283"/>
      <c r="F22" s="1068">
        <v>1367.5030442100001</v>
      </c>
      <c r="G22" s="676" t="s">
        <v>840</v>
      </c>
    </row>
    <row r="23" spans="1:7" s="290" customFormat="1" ht="12">
      <c r="A23" s="671" t="s">
        <v>779</v>
      </c>
      <c r="B23" s="672" t="s">
        <v>138</v>
      </c>
      <c r="C23" s="669"/>
      <c r="D23" s="1284" t="s">
        <v>824</v>
      </c>
      <c r="E23" s="1284"/>
      <c r="F23" s="1067">
        <v>154532.09170878</v>
      </c>
      <c r="G23" s="673" t="s">
        <v>825</v>
      </c>
    </row>
    <row r="24" spans="1:7" s="290" customFormat="1" ht="12" customHeight="1">
      <c r="A24" s="674" t="s">
        <v>502</v>
      </c>
      <c r="B24" s="674" t="s">
        <v>138</v>
      </c>
      <c r="C24" s="675" t="s">
        <v>782</v>
      </c>
      <c r="D24" s="1283" t="s">
        <v>783</v>
      </c>
      <c r="E24" s="1283"/>
      <c r="F24" s="1068">
        <v>19757.6286372</v>
      </c>
      <c r="G24" s="676" t="s">
        <v>166</v>
      </c>
    </row>
    <row r="25" spans="1:7" s="290" customFormat="1" ht="31.5">
      <c r="A25" s="674" t="s">
        <v>502</v>
      </c>
      <c r="B25" s="677"/>
      <c r="C25" s="675" t="s">
        <v>784</v>
      </c>
      <c r="D25" s="1283" t="s">
        <v>1959</v>
      </c>
      <c r="E25" s="1283"/>
      <c r="F25" s="1068">
        <v>51295.926201560003</v>
      </c>
      <c r="G25" s="676" t="s">
        <v>1960</v>
      </c>
    </row>
    <row r="26" spans="1:7" s="290" customFormat="1" ht="42">
      <c r="A26" s="674" t="s">
        <v>502</v>
      </c>
      <c r="B26" s="677"/>
      <c r="C26" s="675" t="s">
        <v>3015</v>
      </c>
      <c r="D26" s="1283" t="s">
        <v>3016</v>
      </c>
      <c r="E26" s="1283"/>
      <c r="F26" s="1068">
        <v>3069.7892209500001</v>
      </c>
      <c r="G26" s="676" t="s">
        <v>3017</v>
      </c>
    </row>
    <row r="27" spans="1:7" s="290" customFormat="1" ht="21">
      <c r="A27" s="674" t="s">
        <v>502</v>
      </c>
      <c r="B27" s="677"/>
      <c r="C27" s="675" t="s">
        <v>785</v>
      </c>
      <c r="D27" s="1283" t="s">
        <v>550</v>
      </c>
      <c r="E27" s="1283"/>
      <c r="F27" s="1068">
        <v>30240.042631929999</v>
      </c>
      <c r="G27" s="676" t="s">
        <v>50</v>
      </c>
    </row>
    <row r="28" spans="1:7" s="290" customFormat="1" ht="12">
      <c r="A28" s="674" t="s">
        <v>502</v>
      </c>
      <c r="B28" s="677"/>
      <c r="C28" s="675" t="s">
        <v>786</v>
      </c>
      <c r="D28" s="1283" t="s">
        <v>787</v>
      </c>
      <c r="E28" s="1283"/>
      <c r="F28" s="1068">
        <v>50168.705017139997</v>
      </c>
      <c r="G28" s="676" t="s">
        <v>51</v>
      </c>
    </row>
    <row r="29" spans="1:7" s="290" customFormat="1" ht="18.75" customHeight="1">
      <c r="A29" s="671" t="s">
        <v>779</v>
      </c>
      <c r="B29" s="672" t="s">
        <v>8</v>
      </c>
      <c r="C29" s="669"/>
      <c r="D29" s="1284" t="s">
        <v>2875</v>
      </c>
      <c r="E29" s="1284"/>
      <c r="F29" s="1067">
        <v>2160754.9927289598</v>
      </c>
      <c r="G29" s="673" t="s">
        <v>2876</v>
      </c>
    </row>
    <row r="30" spans="1:7" s="290" customFormat="1" ht="12" customHeight="1">
      <c r="A30" s="674" t="s">
        <v>502</v>
      </c>
      <c r="B30" s="674" t="s">
        <v>8</v>
      </c>
      <c r="C30" s="675" t="s">
        <v>788</v>
      </c>
      <c r="D30" s="1283" t="s">
        <v>233</v>
      </c>
      <c r="E30" s="1283"/>
      <c r="F30" s="1068">
        <v>101794.27760853</v>
      </c>
      <c r="G30" s="676" t="s">
        <v>396</v>
      </c>
    </row>
    <row r="31" spans="1:7" s="290" customFormat="1" ht="12" customHeight="1">
      <c r="A31" s="674" t="s">
        <v>502</v>
      </c>
      <c r="B31" s="677"/>
      <c r="C31" s="675" t="s">
        <v>789</v>
      </c>
      <c r="D31" s="1283" t="s">
        <v>790</v>
      </c>
      <c r="E31" s="1283"/>
      <c r="F31" s="1068">
        <v>17468.594202690001</v>
      </c>
      <c r="G31" s="676" t="s">
        <v>513</v>
      </c>
    </row>
    <row r="32" spans="1:7" s="290" customFormat="1" ht="12" customHeight="1">
      <c r="A32" s="674" t="s">
        <v>502</v>
      </c>
      <c r="B32" s="677"/>
      <c r="C32" s="675" t="s">
        <v>791</v>
      </c>
      <c r="D32" s="1283" t="s">
        <v>792</v>
      </c>
      <c r="E32" s="1283"/>
      <c r="F32" s="1068">
        <v>9872.0479369799996</v>
      </c>
      <c r="G32" s="676" t="s">
        <v>163</v>
      </c>
    </row>
    <row r="33" spans="1:7" s="290" customFormat="1" ht="21" customHeight="1">
      <c r="A33" s="674" t="s">
        <v>502</v>
      </c>
      <c r="B33" s="677"/>
      <c r="C33" s="675" t="s">
        <v>3018</v>
      </c>
      <c r="D33" s="1283" t="s">
        <v>3019</v>
      </c>
      <c r="E33" s="1283"/>
      <c r="F33" s="1068">
        <v>259.69786771000003</v>
      </c>
      <c r="G33" s="676" t="s">
        <v>3020</v>
      </c>
    </row>
    <row r="34" spans="1:7" s="290" customFormat="1" ht="21" customHeight="1">
      <c r="A34" s="674" t="s">
        <v>502</v>
      </c>
      <c r="B34" s="677"/>
      <c r="C34" s="675" t="s">
        <v>818</v>
      </c>
      <c r="D34" s="1283" t="s">
        <v>819</v>
      </c>
      <c r="E34" s="1283"/>
      <c r="F34" s="1068">
        <v>23268.016841249999</v>
      </c>
      <c r="G34" s="676" t="s">
        <v>440</v>
      </c>
    </row>
    <row r="35" spans="1:7" s="290" customFormat="1" ht="31.5" customHeight="1">
      <c r="A35" s="674" t="s">
        <v>502</v>
      </c>
      <c r="B35" s="677"/>
      <c r="C35" s="675" t="s">
        <v>1951</v>
      </c>
      <c r="D35" s="1283" t="s">
        <v>2877</v>
      </c>
      <c r="E35" s="1283"/>
      <c r="F35" s="1068">
        <v>1276.5891420099999</v>
      </c>
      <c r="G35" s="676" t="s">
        <v>2878</v>
      </c>
    </row>
    <row r="36" spans="1:7" s="290" customFormat="1" ht="21" customHeight="1">
      <c r="A36" s="674" t="s">
        <v>502</v>
      </c>
      <c r="B36" s="677"/>
      <c r="C36" s="675" t="s">
        <v>2083</v>
      </c>
      <c r="D36" s="1283" t="s">
        <v>2879</v>
      </c>
      <c r="E36" s="1283"/>
      <c r="F36" s="1068">
        <v>20414.588854450001</v>
      </c>
      <c r="G36" s="676" t="s">
        <v>2880</v>
      </c>
    </row>
    <row r="37" spans="1:7" s="290" customFormat="1" ht="26.25" customHeight="1">
      <c r="A37" s="674" t="s">
        <v>502</v>
      </c>
      <c r="B37" s="677"/>
      <c r="C37" s="675" t="s">
        <v>793</v>
      </c>
      <c r="D37" s="1283" t="s">
        <v>794</v>
      </c>
      <c r="E37" s="1283"/>
      <c r="F37" s="1068">
        <v>1986401.1802753401</v>
      </c>
      <c r="G37" s="676" t="s">
        <v>548</v>
      </c>
    </row>
    <row r="38" spans="1:7" s="290" customFormat="1" ht="12">
      <c r="A38" s="671" t="s">
        <v>779</v>
      </c>
      <c r="B38" s="672" t="s">
        <v>768</v>
      </c>
      <c r="C38" s="669"/>
      <c r="D38" s="1284" t="s">
        <v>33</v>
      </c>
      <c r="E38" s="1284"/>
      <c r="F38" s="1067">
        <v>449267.09071421</v>
      </c>
      <c r="G38" s="673" t="s">
        <v>488</v>
      </c>
    </row>
    <row r="39" spans="1:7" s="290" customFormat="1" ht="21">
      <c r="A39" s="674" t="s">
        <v>502</v>
      </c>
      <c r="B39" s="674" t="s">
        <v>768</v>
      </c>
      <c r="C39" s="675" t="s">
        <v>795</v>
      </c>
      <c r="D39" s="1283" t="s">
        <v>841</v>
      </c>
      <c r="E39" s="1283"/>
      <c r="F39" s="1068">
        <v>22001.72102031</v>
      </c>
      <c r="G39" s="676" t="s">
        <v>842</v>
      </c>
    </row>
    <row r="40" spans="1:7" s="290" customFormat="1" ht="21" customHeight="1">
      <c r="A40" s="674" t="s">
        <v>502</v>
      </c>
      <c r="B40" s="677"/>
      <c r="C40" s="675" t="s">
        <v>796</v>
      </c>
      <c r="D40" s="1283" t="s">
        <v>843</v>
      </c>
      <c r="E40" s="1283"/>
      <c r="F40" s="1068">
        <v>2768.56442917</v>
      </c>
      <c r="G40" s="676" t="s">
        <v>844</v>
      </c>
    </row>
    <row r="41" spans="1:7" s="290" customFormat="1" ht="21">
      <c r="A41" s="674" t="s">
        <v>502</v>
      </c>
      <c r="B41" s="677"/>
      <c r="C41" s="675" t="s">
        <v>820</v>
      </c>
      <c r="D41" s="1283" t="s">
        <v>860</v>
      </c>
      <c r="E41" s="1283"/>
      <c r="F41" s="1068">
        <v>46571.898348590003</v>
      </c>
      <c r="G41" s="676" t="s">
        <v>861</v>
      </c>
    </row>
    <row r="42" spans="1:7" s="290" customFormat="1" ht="21">
      <c r="A42" s="674" t="s">
        <v>502</v>
      </c>
      <c r="B42" s="677"/>
      <c r="C42" s="675" t="s">
        <v>798</v>
      </c>
      <c r="D42" s="1283" t="s">
        <v>847</v>
      </c>
      <c r="E42" s="1283"/>
      <c r="F42" s="1068">
        <v>29275.331785509999</v>
      </c>
      <c r="G42" s="676" t="s">
        <v>848</v>
      </c>
    </row>
    <row r="43" spans="1:7" s="290" customFormat="1" ht="12">
      <c r="A43" s="674" t="s">
        <v>502</v>
      </c>
      <c r="B43" s="677"/>
      <c r="C43" s="675" t="s">
        <v>800</v>
      </c>
      <c r="D43" s="1283" t="s">
        <v>851</v>
      </c>
      <c r="E43" s="1283"/>
      <c r="F43" s="1068">
        <v>348649.57513062999</v>
      </c>
      <c r="G43" s="676" t="s">
        <v>852</v>
      </c>
    </row>
    <row r="44" spans="1:7" s="290" customFormat="1" ht="18">
      <c r="A44" s="671" t="s">
        <v>779</v>
      </c>
      <c r="B44" s="672" t="s">
        <v>182</v>
      </c>
      <c r="C44" s="669"/>
      <c r="D44" s="1284" t="s">
        <v>769</v>
      </c>
      <c r="E44" s="1284"/>
      <c r="F44" s="1067">
        <v>17497.173562790002</v>
      </c>
      <c r="G44" s="673" t="s">
        <v>588</v>
      </c>
    </row>
    <row r="45" spans="1:7" s="290" customFormat="1" ht="31.5" customHeight="1">
      <c r="A45" s="674" t="s">
        <v>502</v>
      </c>
      <c r="B45" s="674" t="s">
        <v>182</v>
      </c>
      <c r="C45" s="675" t="s">
        <v>752</v>
      </c>
      <c r="D45" s="1283" t="s">
        <v>3021</v>
      </c>
      <c r="E45" s="1283"/>
      <c r="F45" s="1068">
        <v>104.68751731</v>
      </c>
      <c r="G45" s="676" t="s">
        <v>3022</v>
      </c>
    </row>
    <row r="46" spans="1:7" s="290" customFormat="1" ht="21" customHeight="1">
      <c r="A46" s="674" t="s">
        <v>502</v>
      </c>
      <c r="B46" s="677"/>
      <c r="C46" s="675" t="s">
        <v>1097</v>
      </c>
      <c r="D46" s="1283" t="s">
        <v>1163</v>
      </c>
      <c r="E46" s="1283"/>
      <c r="F46" s="1068">
        <v>17392.48604548</v>
      </c>
      <c r="G46" s="676" t="s">
        <v>1164</v>
      </c>
    </row>
    <row r="47" spans="1:7" s="290" customFormat="1" ht="12">
      <c r="A47" s="671" t="s">
        <v>779</v>
      </c>
      <c r="B47" s="672" t="s">
        <v>184</v>
      </c>
      <c r="C47" s="669"/>
      <c r="D47" s="1284" t="s">
        <v>2881</v>
      </c>
      <c r="E47" s="1284"/>
      <c r="F47" s="1067">
        <v>884827.91621927998</v>
      </c>
      <c r="G47" s="673" t="s">
        <v>2882</v>
      </c>
    </row>
    <row r="48" spans="1:7" s="290" customFormat="1" ht="37.5" customHeight="1">
      <c r="A48" s="674" t="s">
        <v>502</v>
      </c>
      <c r="B48" s="674" t="s">
        <v>184</v>
      </c>
      <c r="C48" s="675" t="s">
        <v>804</v>
      </c>
      <c r="D48" s="1283" t="s">
        <v>805</v>
      </c>
      <c r="E48" s="1283"/>
      <c r="F48" s="1068">
        <v>884827.91621927998</v>
      </c>
      <c r="G48" s="676" t="s">
        <v>806</v>
      </c>
    </row>
    <row r="49" spans="1:7" s="290" customFormat="1" ht="30.75" customHeight="1">
      <c r="A49" s="671" t="s">
        <v>779</v>
      </c>
      <c r="B49" s="672" t="s">
        <v>771</v>
      </c>
      <c r="C49" s="669"/>
      <c r="D49" s="1284" t="s">
        <v>500</v>
      </c>
      <c r="E49" s="1284"/>
      <c r="F49" s="1067">
        <v>235256.79629708</v>
      </c>
      <c r="G49" s="673" t="s">
        <v>232</v>
      </c>
    </row>
    <row r="50" spans="1:7" s="290" customFormat="1" ht="31.5" customHeight="1">
      <c r="A50" s="674" t="s">
        <v>502</v>
      </c>
      <c r="B50" s="674" t="s">
        <v>771</v>
      </c>
      <c r="C50" s="675" t="s">
        <v>1478</v>
      </c>
      <c r="D50" s="1283" t="s">
        <v>1845</v>
      </c>
      <c r="E50" s="1283"/>
      <c r="F50" s="1068">
        <v>33013.67596103</v>
      </c>
      <c r="G50" s="676" t="s">
        <v>1846</v>
      </c>
    </row>
    <row r="51" spans="1:7" s="290" customFormat="1" ht="20.25" customHeight="1">
      <c r="A51" s="674" t="s">
        <v>502</v>
      </c>
      <c r="B51" s="677"/>
      <c r="C51" s="675" t="s">
        <v>807</v>
      </c>
      <c r="D51" s="1283" t="s">
        <v>853</v>
      </c>
      <c r="E51" s="1283"/>
      <c r="F51" s="1068">
        <v>155813.8315193</v>
      </c>
      <c r="G51" s="676" t="s">
        <v>232</v>
      </c>
    </row>
    <row r="52" spans="1:7" s="290" customFormat="1" ht="12">
      <c r="A52" s="674" t="s">
        <v>502</v>
      </c>
      <c r="B52" s="677"/>
      <c r="C52" s="675" t="s">
        <v>809</v>
      </c>
      <c r="D52" s="1283" t="s">
        <v>856</v>
      </c>
      <c r="E52" s="1283"/>
      <c r="F52" s="1068">
        <v>46429.288816749999</v>
      </c>
      <c r="G52" s="676" t="s">
        <v>857</v>
      </c>
    </row>
    <row r="53" spans="1:7" s="290" customFormat="1" ht="18" customHeight="1">
      <c r="A53" s="671" t="s">
        <v>779</v>
      </c>
      <c r="B53" s="672" t="s">
        <v>772</v>
      </c>
      <c r="C53" s="669"/>
      <c r="D53" s="1284" t="s">
        <v>1005</v>
      </c>
      <c r="E53" s="1284"/>
      <c r="F53" s="1067">
        <v>358902.63368103001</v>
      </c>
      <c r="G53" s="673" t="s">
        <v>422</v>
      </c>
    </row>
    <row r="54" spans="1:7" s="290" customFormat="1" ht="12">
      <c r="A54" s="674" t="s">
        <v>502</v>
      </c>
      <c r="B54" s="674" t="s">
        <v>772</v>
      </c>
      <c r="C54" s="675" t="s">
        <v>821</v>
      </c>
      <c r="D54" s="1283" t="s">
        <v>862</v>
      </c>
      <c r="E54" s="1283"/>
      <c r="F54" s="1068">
        <v>346642.91100000002</v>
      </c>
      <c r="G54" s="676" t="s">
        <v>863</v>
      </c>
    </row>
    <row r="55" spans="1:7" s="290" customFormat="1" ht="31.5" customHeight="1">
      <c r="A55" s="674" t="s">
        <v>502</v>
      </c>
      <c r="B55" s="677"/>
      <c r="C55" s="675" t="s">
        <v>1165</v>
      </c>
      <c r="D55" s="1283" t="s">
        <v>3023</v>
      </c>
      <c r="E55" s="1283"/>
      <c r="F55" s="1068">
        <v>1400.2760000000001</v>
      </c>
      <c r="G55" s="676" t="s">
        <v>3024</v>
      </c>
    </row>
    <row r="56" spans="1:7" s="290" customFormat="1" ht="12" customHeight="1">
      <c r="A56" s="674" t="s">
        <v>502</v>
      </c>
      <c r="B56" s="677"/>
      <c r="C56" s="675" t="s">
        <v>3025</v>
      </c>
      <c r="D56" s="1283" t="s">
        <v>3026</v>
      </c>
      <c r="E56" s="1283"/>
      <c r="F56" s="1068">
        <v>8231.3766810300003</v>
      </c>
      <c r="G56" s="676" t="s">
        <v>3027</v>
      </c>
    </row>
    <row r="57" spans="1:7" s="290" customFormat="1" ht="21" customHeight="1">
      <c r="A57" s="674" t="s">
        <v>502</v>
      </c>
      <c r="B57" s="677"/>
      <c r="C57" s="675" t="s">
        <v>811</v>
      </c>
      <c r="D57" s="1283" t="s">
        <v>2091</v>
      </c>
      <c r="E57" s="1283"/>
      <c r="F57" s="1068">
        <v>2628.07</v>
      </c>
      <c r="G57" s="676" t="s">
        <v>422</v>
      </c>
    </row>
    <row r="58" spans="1:7" s="290" customFormat="1" ht="12" customHeight="1">
      <c r="A58" s="671" t="s">
        <v>779</v>
      </c>
      <c r="B58" s="672" t="s">
        <v>1670</v>
      </c>
      <c r="C58" s="669"/>
      <c r="D58" s="1284" t="s">
        <v>1832</v>
      </c>
      <c r="E58" s="1284"/>
      <c r="F58" s="1067">
        <v>3.79424224</v>
      </c>
      <c r="G58" s="673" t="s">
        <v>1671</v>
      </c>
    </row>
    <row r="59" spans="1:7" s="290" customFormat="1" ht="31.5" customHeight="1">
      <c r="A59" s="674" t="s">
        <v>502</v>
      </c>
      <c r="B59" s="674" t="s">
        <v>1670</v>
      </c>
      <c r="C59" s="675" t="s">
        <v>1676</v>
      </c>
      <c r="D59" s="1283" t="s">
        <v>1841</v>
      </c>
      <c r="E59" s="1283"/>
      <c r="F59" s="1068">
        <v>3.79424224</v>
      </c>
      <c r="G59" s="676" t="s">
        <v>1677</v>
      </c>
    </row>
    <row r="60" spans="1:7" s="290" customFormat="1" ht="12" customHeight="1">
      <c r="A60" s="671" t="s">
        <v>779</v>
      </c>
      <c r="B60" s="672" t="s">
        <v>3028</v>
      </c>
      <c r="C60" s="669"/>
      <c r="D60" s="1284" t="s">
        <v>3029</v>
      </c>
      <c r="E60" s="1284"/>
      <c r="F60" s="1067">
        <v>8137.7406943200003</v>
      </c>
      <c r="G60" s="673" t="s">
        <v>3030</v>
      </c>
    </row>
    <row r="61" spans="1:7" s="290" customFormat="1" ht="27" customHeight="1">
      <c r="A61" s="674" t="s">
        <v>502</v>
      </c>
      <c r="B61" s="674" t="s">
        <v>3028</v>
      </c>
      <c r="C61" s="675" t="s">
        <v>969</v>
      </c>
      <c r="D61" s="1283" t="s">
        <v>3031</v>
      </c>
      <c r="E61" s="1283"/>
      <c r="F61" s="1068">
        <v>8137.7406943200003</v>
      </c>
      <c r="G61" s="676" t="s">
        <v>3032</v>
      </c>
    </row>
    <row r="62" spans="1:7" s="290" customFormat="1" ht="12">
      <c r="A62" s="668" t="s">
        <v>185</v>
      </c>
      <c r="B62" s="669"/>
      <c r="C62" s="669"/>
      <c r="D62" s="1289" t="s">
        <v>773</v>
      </c>
      <c r="E62" s="1289"/>
      <c r="F62" s="1066">
        <v>1833970.4955239401</v>
      </c>
      <c r="G62" s="670" t="s">
        <v>160</v>
      </c>
    </row>
    <row r="63" spans="1:7" s="290" customFormat="1" ht="28.5" customHeight="1">
      <c r="A63" s="671" t="s">
        <v>779</v>
      </c>
      <c r="B63" s="672" t="s">
        <v>262</v>
      </c>
      <c r="C63" s="669"/>
      <c r="D63" s="1284" t="s">
        <v>826</v>
      </c>
      <c r="E63" s="1284"/>
      <c r="F63" s="1067">
        <v>330429.69133856997</v>
      </c>
      <c r="G63" s="673" t="s">
        <v>827</v>
      </c>
    </row>
    <row r="64" spans="1:7" s="290" customFormat="1" ht="12">
      <c r="A64" s="674" t="s">
        <v>185</v>
      </c>
      <c r="B64" s="674" t="s">
        <v>262</v>
      </c>
      <c r="C64" s="675" t="s">
        <v>357</v>
      </c>
      <c r="D64" s="1283" t="s">
        <v>937</v>
      </c>
      <c r="E64" s="1283"/>
      <c r="F64" s="1068">
        <v>45484.116788749998</v>
      </c>
      <c r="G64" s="676" t="s">
        <v>938</v>
      </c>
    </row>
    <row r="65" spans="1:7" s="290" customFormat="1" ht="31.5" customHeight="1">
      <c r="A65" s="674" t="s">
        <v>185</v>
      </c>
      <c r="B65" s="677"/>
      <c r="C65" s="675" t="s">
        <v>1031</v>
      </c>
      <c r="D65" s="1283" t="s">
        <v>1032</v>
      </c>
      <c r="E65" s="1283"/>
      <c r="F65" s="1068">
        <v>110885.32308065001</v>
      </c>
      <c r="G65" s="676" t="s">
        <v>1033</v>
      </c>
    </row>
    <row r="66" spans="1:7" s="290" customFormat="1" ht="12" customHeight="1">
      <c r="A66" s="674" t="s">
        <v>185</v>
      </c>
      <c r="B66" s="677"/>
      <c r="C66" s="675" t="s">
        <v>2815</v>
      </c>
      <c r="D66" s="1283" t="s">
        <v>2816</v>
      </c>
      <c r="E66" s="1283"/>
      <c r="F66" s="1068">
        <v>67066.058815919998</v>
      </c>
      <c r="G66" s="676" t="s">
        <v>2817</v>
      </c>
    </row>
    <row r="67" spans="1:7" s="290" customFormat="1" ht="20.25" customHeight="1">
      <c r="A67" s="674" t="s">
        <v>185</v>
      </c>
      <c r="B67" s="677"/>
      <c r="C67" s="675" t="s">
        <v>812</v>
      </c>
      <c r="D67" s="1283" t="s">
        <v>100</v>
      </c>
      <c r="E67" s="1283"/>
      <c r="F67" s="1068">
        <v>69329.14634639</v>
      </c>
      <c r="G67" s="676" t="s">
        <v>584</v>
      </c>
    </row>
    <row r="68" spans="1:7" s="290" customFormat="1" ht="21" customHeight="1">
      <c r="A68" s="674" t="s">
        <v>185</v>
      </c>
      <c r="B68" s="677"/>
      <c r="C68" s="675" t="s">
        <v>3033</v>
      </c>
      <c r="D68" s="1283" t="s">
        <v>3246</v>
      </c>
      <c r="E68" s="1283"/>
      <c r="F68" s="1068">
        <v>827.12384121000002</v>
      </c>
      <c r="G68" s="676" t="s">
        <v>3034</v>
      </c>
    </row>
    <row r="69" spans="1:7" s="290" customFormat="1" ht="12" customHeight="1">
      <c r="A69" s="674" t="s">
        <v>185</v>
      </c>
      <c r="B69" s="677"/>
      <c r="C69" s="675" t="s">
        <v>3035</v>
      </c>
      <c r="D69" s="1283" t="s">
        <v>3036</v>
      </c>
      <c r="E69" s="1283"/>
      <c r="F69" s="1068">
        <v>88.896322999999995</v>
      </c>
      <c r="G69" s="676" t="s">
        <v>3037</v>
      </c>
    </row>
    <row r="70" spans="1:7" s="290" customFormat="1" ht="24" customHeight="1">
      <c r="A70" s="674" t="s">
        <v>185</v>
      </c>
      <c r="B70" s="677"/>
      <c r="C70" s="675" t="s">
        <v>813</v>
      </c>
      <c r="D70" s="1283" t="s">
        <v>578</v>
      </c>
      <c r="E70" s="1283"/>
      <c r="F70" s="1068">
        <v>26692.27751466</v>
      </c>
      <c r="G70" s="676" t="s">
        <v>554</v>
      </c>
    </row>
    <row r="71" spans="1:7" s="290" customFormat="1" ht="21" customHeight="1">
      <c r="A71" s="674" t="s">
        <v>185</v>
      </c>
      <c r="B71" s="677"/>
      <c r="C71" s="675" t="s">
        <v>2818</v>
      </c>
      <c r="D71" s="1283" t="s">
        <v>2819</v>
      </c>
      <c r="E71" s="1283"/>
      <c r="F71" s="1068">
        <v>10056.74862799</v>
      </c>
      <c r="G71" s="676" t="s">
        <v>2820</v>
      </c>
    </row>
    <row r="72" spans="1:7" s="290" customFormat="1" ht="12" customHeight="1">
      <c r="A72" s="671" t="s">
        <v>779</v>
      </c>
      <c r="B72" s="672" t="s">
        <v>142</v>
      </c>
      <c r="C72" s="669"/>
      <c r="D72" s="1284" t="s">
        <v>828</v>
      </c>
      <c r="E72" s="1284"/>
      <c r="F72" s="1067">
        <v>228086.26694882</v>
      </c>
      <c r="G72" s="673" t="s">
        <v>829</v>
      </c>
    </row>
    <row r="73" spans="1:7" s="290" customFormat="1" ht="31.5" customHeight="1">
      <c r="A73" s="674" t="s">
        <v>185</v>
      </c>
      <c r="B73" s="674" t="s">
        <v>142</v>
      </c>
      <c r="C73" s="675" t="s">
        <v>814</v>
      </c>
      <c r="D73" s="1283" t="s">
        <v>1112</v>
      </c>
      <c r="E73" s="1283"/>
      <c r="F73" s="1068">
        <v>108696.03011139001</v>
      </c>
      <c r="G73" s="676" t="s">
        <v>585</v>
      </c>
    </row>
    <row r="74" spans="1:7" s="290" customFormat="1" ht="12">
      <c r="A74" s="674" t="s">
        <v>185</v>
      </c>
      <c r="B74" s="677"/>
      <c r="C74" s="675" t="s">
        <v>2821</v>
      </c>
      <c r="D74" s="1283" t="s">
        <v>2822</v>
      </c>
      <c r="E74" s="1283"/>
      <c r="F74" s="1068">
        <v>75978.112839189998</v>
      </c>
      <c r="G74" s="676" t="s">
        <v>2823</v>
      </c>
    </row>
    <row r="75" spans="1:7" s="290" customFormat="1" ht="31.5" customHeight="1">
      <c r="A75" s="674" t="s">
        <v>185</v>
      </c>
      <c r="B75" s="677"/>
      <c r="C75" s="675" t="s">
        <v>1674</v>
      </c>
      <c r="D75" s="1283" t="s">
        <v>1842</v>
      </c>
      <c r="E75" s="1283"/>
      <c r="F75" s="1068">
        <v>41918.169773469999</v>
      </c>
      <c r="G75" s="676" t="s">
        <v>1675</v>
      </c>
    </row>
    <row r="76" spans="1:7" s="290" customFormat="1" ht="21" customHeight="1">
      <c r="A76" s="674" t="s">
        <v>185</v>
      </c>
      <c r="B76" s="677"/>
      <c r="C76" s="675" t="s">
        <v>3038</v>
      </c>
      <c r="D76" s="1283" t="s">
        <v>3039</v>
      </c>
      <c r="E76" s="1283"/>
      <c r="F76" s="1068">
        <v>1493.9542247700001</v>
      </c>
      <c r="G76" s="676" t="s">
        <v>3040</v>
      </c>
    </row>
    <row r="77" spans="1:7" s="290" customFormat="1" ht="18">
      <c r="A77" s="671" t="s">
        <v>779</v>
      </c>
      <c r="B77" s="672" t="s">
        <v>143</v>
      </c>
      <c r="C77" s="669"/>
      <c r="D77" s="1284" t="s">
        <v>830</v>
      </c>
      <c r="E77" s="1284"/>
      <c r="F77" s="1067">
        <v>1275454.5372365499</v>
      </c>
      <c r="G77" s="673" t="s">
        <v>831</v>
      </c>
    </row>
    <row r="78" spans="1:7" s="290" customFormat="1" ht="31.5" customHeight="1">
      <c r="A78" s="674" t="s">
        <v>185</v>
      </c>
      <c r="B78" s="674" t="s">
        <v>143</v>
      </c>
      <c r="C78" s="675" t="s">
        <v>815</v>
      </c>
      <c r="D78" s="1283" t="s">
        <v>551</v>
      </c>
      <c r="E78" s="1283"/>
      <c r="F78" s="1068">
        <v>1113656.05790145</v>
      </c>
      <c r="G78" s="676" t="s">
        <v>549</v>
      </c>
    </row>
    <row r="79" spans="1:7">
      <c r="A79" s="674" t="s">
        <v>185</v>
      </c>
      <c r="B79" s="677"/>
      <c r="C79" s="675" t="s">
        <v>816</v>
      </c>
      <c r="D79" s="1283" t="s">
        <v>358</v>
      </c>
      <c r="E79" s="1283"/>
      <c r="F79" s="1068">
        <v>161380.58968939001</v>
      </c>
      <c r="G79" s="676" t="s">
        <v>468</v>
      </c>
    </row>
    <row r="80" spans="1:7" ht="31.5" customHeight="1">
      <c r="A80" s="674" t="s">
        <v>185</v>
      </c>
      <c r="B80" s="677"/>
      <c r="C80" s="675" t="s">
        <v>3247</v>
      </c>
      <c r="D80" s="1283" t="s">
        <v>3248</v>
      </c>
      <c r="E80" s="1283"/>
      <c r="F80" s="1068">
        <v>417.88964571000002</v>
      </c>
      <c r="G80" s="676" t="s">
        <v>3249</v>
      </c>
    </row>
    <row r="81" spans="1:7" ht="21" customHeight="1">
      <c r="A81" s="668" t="s">
        <v>268</v>
      </c>
      <c r="B81" s="669"/>
      <c r="C81" s="669"/>
      <c r="D81" s="1289" t="s">
        <v>1946</v>
      </c>
      <c r="E81" s="1289"/>
      <c r="F81" s="1066">
        <v>107409.964196</v>
      </c>
      <c r="G81" s="670" t="s">
        <v>1947</v>
      </c>
    </row>
    <row r="82" spans="1:7" ht="12.75" customHeight="1">
      <c r="A82" s="671" t="s">
        <v>779</v>
      </c>
      <c r="B82" s="672" t="s">
        <v>1948</v>
      </c>
      <c r="C82" s="669"/>
      <c r="D82" s="1284" t="s">
        <v>1949</v>
      </c>
      <c r="E82" s="1284"/>
      <c r="F82" s="1067">
        <v>107409.964196</v>
      </c>
      <c r="G82" s="673" t="s">
        <v>1950</v>
      </c>
    </row>
    <row r="83" spans="1:7" ht="26.25" customHeight="1">
      <c r="A83" s="674" t="s">
        <v>268</v>
      </c>
      <c r="B83" s="674" t="s">
        <v>1948</v>
      </c>
      <c r="C83" s="675" t="s">
        <v>1952</v>
      </c>
      <c r="D83" s="1283" t="s">
        <v>3041</v>
      </c>
      <c r="E83" s="1283"/>
      <c r="F83" s="1068">
        <v>96603.167700000005</v>
      </c>
      <c r="G83" s="676" t="s">
        <v>3042</v>
      </c>
    </row>
    <row r="84" spans="1:7" ht="27" customHeight="1">
      <c r="A84" s="674" t="s">
        <v>268</v>
      </c>
      <c r="B84" s="677"/>
      <c r="C84" s="675" t="s">
        <v>1968</v>
      </c>
      <c r="D84" s="1283" t="s">
        <v>3250</v>
      </c>
      <c r="E84" s="1283"/>
      <c r="F84" s="1068">
        <v>407.82900000000001</v>
      </c>
      <c r="G84" s="676" t="s">
        <v>3251</v>
      </c>
    </row>
    <row r="85" spans="1:7" ht="12.75" customHeight="1">
      <c r="A85" s="674" t="s">
        <v>268</v>
      </c>
      <c r="B85" s="677"/>
      <c r="C85" s="675" t="s">
        <v>2084</v>
      </c>
      <c r="D85" s="1283" t="s">
        <v>2085</v>
      </c>
      <c r="E85" s="1283"/>
      <c r="F85" s="1068">
        <v>10398.967495999999</v>
      </c>
      <c r="G85" s="676" t="s">
        <v>2086</v>
      </c>
    </row>
    <row r="86" spans="1:7" ht="21" customHeight="1">
      <c r="A86" s="668" t="s">
        <v>454</v>
      </c>
      <c r="B86" s="669"/>
      <c r="C86" s="669"/>
      <c r="D86" s="1289" t="s">
        <v>59</v>
      </c>
      <c r="E86" s="1289"/>
      <c r="F86" s="1066">
        <v>279333.12181759003</v>
      </c>
      <c r="G86" s="670" t="s">
        <v>465</v>
      </c>
    </row>
    <row r="87" spans="1:7" ht="12.75" customHeight="1">
      <c r="A87" s="671" t="s">
        <v>779</v>
      </c>
      <c r="B87" s="672" t="s">
        <v>774</v>
      </c>
      <c r="C87" s="669"/>
      <c r="D87" s="1284" t="s">
        <v>59</v>
      </c>
      <c r="E87" s="1284"/>
      <c r="F87" s="1067">
        <v>279333.12181759003</v>
      </c>
      <c r="G87" s="673" t="s">
        <v>465</v>
      </c>
    </row>
    <row r="88" spans="1:7" ht="31.5" customHeight="1">
      <c r="A88" s="674" t="s">
        <v>454</v>
      </c>
      <c r="B88" s="674" t="s">
        <v>774</v>
      </c>
      <c r="C88" s="675" t="s">
        <v>3252</v>
      </c>
      <c r="D88" s="1283" t="s">
        <v>3253</v>
      </c>
      <c r="E88" s="1283"/>
      <c r="F88" s="1068">
        <v>440.19266800000003</v>
      </c>
      <c r="G88" s="676" t="s">
        <v>3254</v>
      </c>
    </row>
    <row r="89" spans="1:7" ht="31.5">
      <c r="A89" s="674" t="s">
        <v>454</v>
      </c>
      <c r="B89" s="677"/>
      <c r="C89" s="675" t="s">
        <v>817</v>
      </c>
      <c r="D89" s="1283" t="s">
        <v>858</v>
      </c>
      <c r="E89" s="1283"/>
      <c r="F89" s="1068">
        <v>278892.92914959003</v>
      </c>
      <c r="G89" s="676" t="s">
        <v>859</v>
      </c>
    </row>
    <row r="90" spans="1:7" ht="35.25" customHeight="1">
      <c r="A90" s="668" t="s">
        <v>481</v>
      </c>
      <c r="B90" s="669"/>
      <c r="C90" s="669"/>
      <c r="D90" s="1289" t="s">
        <v>1072</v>
      </c>
      <c r="E90" s="1289"/>
      <c r="F90" s="1066">
        <v>61665.258265340002</v>
      </c>
      <c r="G90" s="670" t="s">
        <v>1073</v>
      </c>
    </row>
    <row r="91" spans="1:7" ht="36" customHeight="1">
      <c r="A91" s="671" t="s">
        <v>779</v>
      </c>
      <c r="B91" s="672" t="s">
        <v>1074</v>
      </c>
      <c r="C91" s="669"/>
      <c r="D91" s="1284" t="s">
        <v>1075</v>
      </c>
      <c r="E91" s="1284"/>
      <c r="F91" s="1067">
        <v>61665.258265340002</v>
      </c>
      <c r="G91" s="673" t="s">
        <v>1076</v>
      </c>
    </row>
    <row r="92" spans="1:7" ht="42" customHeight="1">
      <c r="A92" s="674" t="s">
        <v>481</v>
      </c>
      <c r="B92" s="674" t="s">
        <v>1074</v>
      </c>
      <c r="C92" s="675" t="s">
        <v>1561</v>
      </c>
      <c r="D92" s="1283" t="s">
        <v>1568</v>
      </c>
      <c r="E92" s="1283"/>
      <c r="F92" s="1068">
        <v>12614.126528049999</v>
      </c>
      <c r="G92" s="676" t="s">
        <v>1569</v>
      </c>
    </row>
    <row r="93" spans="1:7" ht="42" customHeight="1">
      <c r="A93" s="674" t="s">
        <v>481</v>
      </c>
      <c r="B93" s="677"/>
      <c r="C93" s="675" t="s">
        <v>1562</v>
      </c>
      <c r="D93" s="1283" t="s">
        <v>1570</v>
      </c>
      <c r="E93" s="1283"/>
      <c r="F93" s="1068">
        <v>24909.024615120001</v>
      </c>
      <c r="G93" s="676" t="s">
        <v>1571</v>
      </c>
    </row>
    <row r="94" spans="1:7" ht="42" customHeight="1">
      <c r="A94" s="674" t="s">
        <v>481</v>
      </c>
      <c r="B94" s="677"/>
      <c r="C94" s="675" t="s">
        <v>1564</v>
      </c>
      <c r="D94" s="1283" t="s">
        <v>1572</v>
      </c>
      <c r="E94" s="1283"/>
      <c r="F94" s="1068">
        <v>10828.89672683</v>
      </c>
      <c r="G94" s="676" t="s">
        <v>1573</v>
      </c>
    </row>
    <row r="95" spans="1:7" ht="42" customHeight="1">
      <c r="A95" s="678" t="s">
        <v>481</v>
      </c>
      <c r="B95" s="679"/>
      <c r="C95" s="680" t="s">
        <v>1565</v>
      </c>
      <c r="D95" s="1290" t="s">
        <v>1574</v>
      </c>
      <c r="E95" s="1290"/>
      <c r="F95" s="1069">
        <v>13313.21039534</v>
      </c>
      <c r="G95" s="681" t="s">
        <v>1575</v>
      </c>
    </row>
    <row r="96" spans="1:7">
      <c r="F96" s="308"/>
    </row>
  </sheetData>
  <customSheetViews>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5">
    <mergeCell ref="D16:E16"/>
    <mergeCell ref="D17:E17"/>
    <mergeCell ref="D18:E18"/>
    <mergeCell ref="D10:E10"/>
    <mergeCell ref="D11:E11"/>
    <mergeCell ref="D12:E12"/>
    <mergeCell ref="D13:E13"/>
    <mergeCell ref="D38:E38"/>
    <mergeCell ref="D39:E39"/>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56:E56"/>
    <mergeCell ref="D57:E57"/>
    <mergeCell ref="D58:E58"/>
    <mergeCell ref="D59:E59"/>
    <mergeCell ref="D6:E6"/>
    <mergeCell ref="D7:E7"/>
    <mergeCell ref="D8:E8"/>
    <mergeCell ref="D9:E9"/>
    <mergeCell ref="D51:E51"/>
    <mergeCell ref="D52:E52"/>
    <mergeCell ref="D53:E53"/>
    <mergeCell ref="D54:E54"/>
    <mergeCell ref="D55:E55"/>
    <mergeCell ref="D47:E47"/>
    <mergeCell ref="D48:E48"/>
    <mergeCell ref="D49:E49"/>
    <mergeCell ref="D70:E70"/>
    <mergeCell ref="D71:E71"/>
    <mergeCell ref="D72:E72"/>
    <mergeCell ref="D73:E73"/>
    <mergeCell ref="D74:E74"/>
    <mergeCell ref="D82:E82"/>
    <mergeCell ref="D83:E83"/>
    <mergeCell ref="D84:E84"/>
    <mergeCell ref="D75:E75"/>
    <mergeCell ref="D76:E76"/>
    <mergeCell ref="D77:E77"/>
    <mergeCell ref="D78:E78"/>
    <mergeCell ref="D79:E79"/>
    <mergeCell ref="D80:E80"/>
    <mergeCell ref="D81:E81"/>
    <mergeCell ref="D95:E95"/>
    <mergeCell ref="D90:E90"/>
    <mergeCell ref="D91:E91"/>
    <mergeCell ref="D92:E92"/>
    <mergeCell ref="D93:E93"/>
    <mergeCell ref="D94:E94"/>
    <mergeCell ref="D26:E26"/>
    <mergeCell ref="D27:E27"/>
    <mergeCell ref="D28:E28"/>
    <mergeCell ref="D19:E19"/>
    <mergeCell ref="D20:E20"/>
    <mergeCell ref="D21:E21"/>
    <mergeCell ref="D22:E22"/>
    <mergeCell ref="D23:E23"/>
    <mergeCell ref="D50:E50"/>
    <mergeCell ref="D42:E42"/>
    <mergeCell ref="D43:E43"/>
    <mergeCell ref="D44:E44"/>
    <mergeCell ref="D45:E45"/>
    <mergeCell ref="D46:E46"/>
    <mergeCell ref="D85:E85"/>
    <mergeCell ref="D86:E86"/>
    <mergeCell ref="D87:E87"/>
    <mergeCell ref="D88:E88"/>
    <mergeCell ref="D89:E89"/>
    <mergeCell ref="D69:E69"/>
    <mergeCell ref="A1:D1"/>
    <mergeCell ref="D5:E5"/>
    <mergeCell ref="D3:E3"/>
    <mergeCell ref="D14:E14"/>
    <mergeCell ref="D15:E15"/>
    <mergeCell ref="E1:G1"/>
    <mergeCell ref="D65:E65"/>
    <mergeCell ref="D66:E66"/>
    <mergeCell ref="D67:E67"/>
    <mergeCell ref="D68:E68"/>
    <mergeCell ref="D60:E60"/>
    <mergeCell ref="D61:E61"/>
    <mergeCell ref="D62:E62"/>
    <mergeCell ref="D63:E63"/>
    <mergeCell ref="D64:E64"/>
  </mergeCells>
  <phoneticPr fontId="34"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C000"/>
    <pageSetUpPr fitToPage="1"/>
  </sheetPr>
  <dimension ref="A1:H50"/>
  <sheetViews>
    <sheetView showGridLines="0" view="pageBreakPreview" topLeftCell="A34" zoomScale="85" zoomScaleNormal="100" zoomScaleSheetLayoutView="85" workbookViewId="0">
      <selection activeCell="F36" sqref="F36"/>
    </sheetView>
  </sheetViews>
  <sheetFormatPr defaultRowHeight="12.75"/>
  <cols>
    <col min="1" max="1" width="36.28515625" style="371" customWidth="1"/>
    <col min="2" max="6" width="16.85546875" style="371" customWidth="1"/>
    <col min="7" max="7" width="36.28515625" style="371" customWidth="1"/>
    <col min="8" max="8" width="4.85546875" style="371" customWidth="1"/>
    <col min="9" max="9" width="4.7109375" style="371" customWidth="1"/>
    <col min="10" max="16384" width="9.140625" style="371"/>
  </cols>
  <sheetData>
    <row r="1" spans="1:7" s="54" customFormat="1" ht="19.149999999999999" customHeight="1">
      <c r="A1" s="1264" t="s">
        <v>1874</v>
      </c>
      <c r="B1" s="1264"/>
      <c r="C1" s="1264"/>
      <c r="D1" s="1264"/>
      <c r="E1" s="1266" t="s">
        <v>917</v>
      </c>
      <c r="F1" s="1266"/>
      <c r="G1" s="1266"/>
    </row>
    <row r="2" spans="1:7" s="54" customFormat="1" ht="19.149999999999999" customHeight="1">
      <c r="A2" s="1265" t="s">
        <v>5</v>
      </c>
      <c r="B2" s="1265"/>
      <c r="C2" s="1265"/>
      <c r="D2" s="1265"/>
      <c r="E2" s="1260" t="s">
        <v>339</v>
      </c>
      <c r="F2" s="1260"/>
      <c r="G2" s="1260"/>
    </row>
    <row r="3" spans="1:7" s="54" customFormat="1" ht="1.1499999999999999" customHeight="1">
      <c r="A3" s="1257" t="s">
        <v>124</v>
      </c>
      <c r="B3" s="1257"/>
      <c r="C3" s="1257"/>
      <c r="D3" s="1257"/>
      <c r="E3" s="1267" t="s">
        <v>508</v>
      </c>
      <c r="F3" s="1267"/>
      <c r="G3" s="1267"/>
    </row>
    <row r="4" spans="1:7" s="54" customFormat="1" ht="20.25" customHeight="1">
      <c r="A4" s="1257"/>
      <c r="B4" s="1257"/>
      <c r="C4" s="1257"/>
      <c r="D4" s="1257"/>
      <c r="E4" s="1267"/>
      <c r="F4" s="1267"/>
      <c r="G4" s="1267"/>
    </row>
    <row r="5" spans="1:7" s="54" customFormat="1" ht="21.4" customHeight="1">
      <c r="A5" s="1292" t="s">
        <v>377</v>
      </c>
      <c r="B5" s="1293" t="s">
        <v>2923</v>
      </c>
      <c r="C5" s="1293" t="s">
        <v>2720</v>
      </c>
      <c r="D5" s="1292" t="s">
        <v>2924</v>
      </c>
      <c r="E5" s="1292"/>
      <c r="F5" s="1293" t="s">
        <v>3306</v>
      </c>
      <c r="G5" s="1294" t="s">
        <v>37</v>
      </c>
    </row>
    <row r="6" spans="1:7" s="54" customFormat="1" ht="103.5" customHeight="1">
      <c r="A6" s="1292"/>
      <c r="B6" s="1293"/>
      <c r="C6" s="1293"/>
      <c r="D6" s="499" t="s">
        <v>1636</v>
      </c>
      <c r="E6" s="407" t="s">
        <v>3307</v>
      </c>
      <c r="F6" s="1293"/>
      <c r="G6" s="1294"/>
    </row>
    <row r="7" spans="1:7" s="54" customFormat="1" ht="20.25" customHeight="1">
      <c r="A7" s="498" t="s">
        <v>502</v>
      </c>
      <c r="B7" s="498" t="s">
        <v>185</v>
      </c>
      <c r="C7" s="498" t="s">
        <v>268</v>
      </c>
      <c r="D7" s="498" t="s">
        <v>454</v>
      </c>
      <c r="E7" s="500" t="s">
        <v>664</v>
      </c>
      <c r="F7" s="498" t="s">
        <v>481</v>
      </c>
      <c r="G7" s="498" t="s">
        <v>665</v>
      </c>
    </row>
    <row r="8" spans="1:7" s="54" customFormat="1" ht="21.4" customHeight="1">
      <c r="A8" s="408" t="s">
        <v>400</v>
      </c>
      <c r="B8" s="1070">
        <v>10976144.418029699</v>
      </c>
      <c r="C8" s="1070">
        <v>13552443.116246499</v>
      </c>
      <c r="D8" s="1070">
        <v>15346310.811650399</v>
      </c>
      <c r="E8" s="1071">
        <v>8579318.6634023506</v>
      </c>
      <c r="F8" s="1070">
        <v>9284396.9482600093</v>
      </c>
      <c r="G8" s="396" t="s">
        <v>401</v>
      </c>
    </row>
    <row r="9" spans="1:7" s="54" customFormat="1" ht="34.700000000000003" customHeight="1">
      <c r="A9" s="409" t="s">
        <v>871</v>
      </c>
      <c r="B9" s="1072">
        <v>4816485.9663858302</v>
      </c>
      <c r="C9" s="1072">
        <v>5999776.2182180397</v>
      </c>
      <c r="D9" s="1073">
        <v>7392707.1785533</v>
      </c>
      <c r="E9" s="1074">
        <v>4203555.8097880604</v>
      </c>
      <c r="F9" s="1072">
        <v>4833962.3424282996</v>
      </c>
      <c r="G9" s="397" t="s">
        <v>872</v>
      </c>
    </row>
    <row r="10" spans="1:7" s="54" customFormat="1" ht="21.4" customHeight="1">
      <c r="A10" s="410" t="s">
        <v>1123</v>
      </c>
      <c r="B10" s="443">
        <v>1041693.05476452</v>
      </c>
      <c r="C10" s="443">
        <v>1156101.5778800901</v>
      </c>
      <c r="D10" s="443">
        <v>1560100.6047011099</v>
      </c>
      <c r="E10" s="1075">
        <v>959476.07395354996</v>
      </c>
      <c r="F10" s="443">
        <v>1039753.9743497201</v>
      </c>
      <c r="G10" s="398" t="s">
        <v>596</v>
      </c>
    </row>
    <row r="11" spans="1:7" s="54" customFormat="1" ht="21.4" customHeight="1">
      <c r="A11" s="410" t="s">
        <v>873</v>
      </c>
      <c r="B11" s="443">
        <v>1499712.4170224799</v>
      </c>
      <c r="C11" s="443">
        <v>1992384.8532992799</v>
      </c>
      <c r="D11" s="443">
        <v>2451639.9592679599</v>
      </c>
      <c r="E11" s="1075">
        <v>1403794.0819047899</v>
      </c>
      <c r="F11" s="443">
        <v>1591651.1568525501</v>
      </c>
      <c r="G11" s="398" t="s">
        <v>597</v>
      </c>
    </row>
    <row r="12" spans="1:7" s="54" customFormat="1" ht="21.4" customHeight="1">
      <c r="A12" s="410" t="s">
        <v>874</v>
      </c>
      <c r="B12" s="443">
        <v>1035129.00732586</v>
      </c>
      <c r="C12" s="443">
        <v>1321272.7693586899</v>
      </c>
      <c r="D12" s="443">
        <v>1579329.36044501</v>
      </c>
      <c r="E12" s="1075">
        <v>887436.97784426005</v>
      </c>
      <c r="F12" s="443">
        <v>1042470.7146148999</v>
      </c>
      <c r="G12" s="398" t="s">
        <v>566</v>
      </c>
    </row>
    <row r="13" spans="1:7" s="54" customFormat="1" ht="21.4" customHeight="1">
      <c r="A13" s="410" t="s">
        <v>875</v>
      </c>
      <c r="B13" s="443">
        <v>603647.65215977002</v>
      </c>
      <c r="C13" s="443">
        <v>678325.26616965001</v>
      </c>
      <c r="D13" s="443">
        <v>719720.31626751996</v>
      </c>
      <c r="E13" s="1075">
        <v>378160.0065357</v>
      </c>
      <c r="F13" s="443">
        <v>479115.09482738998</v>
      </c>
      <c r="G13" s="398" t="s">
        <v>555</v>
      </c>
    </row>
    <row r="14" spans="1:7" s="54" customFormat="1" ht="22.35" customHeight="1">
      <c r="A14" s="411" t="s">
        <v>876</v>
      </c>
      <c r="B14" s="1072">
        <v>146944.73390858999</v>
      </c>
      <c r="C14" s="1072">
        <v>205639.69871200999</v>
      </c>
      <c r="D14" s="1073">
        <v>429128.27267858002</v>
      </c>
      <c r="E14" s="1074">
        <v>271741.75474804</v>
      </c>
      <c r="F14" s="1072">
        <v>249412.25103186999</v>
      </c>
      <c r="G14" s="399" t="s">
        <v>11</v>
      </c>
    </row>
    <row r="15" spans="1:7" s="54" customFormat="1" ht="34.700000000000003" customHeight="1">
      <c r="A15" s="411" t="s">
        <v>877</v>
      </c>
      <c r="B15" s="1072">
        <v>232986.54370638001</v>
      </c>
      <c r="C15" s="1072">
        <v>181373.03783156001</v>
      </c>
      <c r="D15" s="1073">
        <v>195509.62377147001</v>
      </c>
      <c r="E15" s="1074">
        <v>104869.47384165</v>
      </c>
      <c r="F15" s="1072">
        <v>101496.28797884</v>
      </c>
      <c r="G15" s="399" t="s">
        <v>475</v>
      </c>
    </row>
    <row r="16" spans="1:7" s="54" customFormat="1" ht="22.35" customHeight="1">
      <c r="A16" s="411" t="s">
        <v>355</v>
      </c>
      <c r="B16" s="1072">
        <v>5779727.17402892</v>
      </c>
      <c r="C16" s="1072">
        <v>7165654.1614849297</v>
      </c>
      <c r="D16" s="1073">
        <v>7328965.7366470499</v>
      </c>
      <c r="E16" s="1074">
        <v>3999151.6250246</v>
      </c>
      <c r="F16" s="1072">
        <v>4099526.0668210001</v>
      </c>
      <c r="G16" s="399" t="s">
        <v>878</v>
      </c>
    </row>
    <row r="17" spans="1:7" s="54" customFormat="1" ht="21.95" customHeight="1">
      <c r="A17" s="408" t="s">
        <v>106</v>
      </c>
      <c r="B17" s="1070">
        <v>10443227.7961978</v>
      </c>
      <c r="C17" s="1070">
        <v>12885357.4346232</v>
      </c>
      <c r="D17" s="1070">
        <v>15049842.185825899</v>
      </c>
      <c r="E17" s="1071">
        <v>7387666.3036594996</v>
      </c>
      <c r="F17" s="1070">
        <v>8546029.2770246007</v>
      </c>
      <c r="G17" s="396" t="s">
        <v>462</v>
      </c>
    </row>
    <row r="18" spans="1:7" s="54" customFormat="1" ht="34.700000000000003" customHeight="1">
      <c r="A18" s="412" t="s">
        <v>879</v>
      </c>
      <c r="B18" s="443">
        <v>373213.62370449997</v>
      </c>
      <c r="C18" s="443">
        <v>498739.23295471002</v>
      </c>
      <c r="D18" s="443">
        <v>626197.96170603996</v>
      </c>
      <c r="E18" s="1075">
        <v>322792.86713206</v>
      </c>
      <c r="F18" s="443">
        <v>331928.03053569997</v>
      </c>
      <c r="G18" s="398" t="s">
        <v>132</v>
      </c>
    </row>
    <row r="19" spans="1:7" s="54" customFormat="1" ht="21.4" customHeight="1">
      <c r="A19" s="412" t="s">
        <v>87</v>
      </c>
      <c r="B19" s="443">
        <v>46952.253622769997</v>
      </c>
      <c r="C19" s="443">
        <v>74063.28244671</v>
      </c>
      <c r="D19" s="443">
        <v>146000.92015921001</v>
      </c>
      <c r="E19" s="1075">
        <v>76466.759863290004</v>
      </c>
      <c r="F19" s="443">
        <v>60465.418305760002</v>
      </c>
      <c r="G19" s="398" t="s">
        <v>41</v>
      </c>
    </row>
    <row r="20" spans="1:7" s="54" customFormat="1" ht="58.15" customHeight="1">
      <c r="A20" s="412" t="s">
        <v>880</v>
      </c>
      <c r="B20" s="443">
        <v>285125.41307319002</v>
      </c>
      <c r="C20" s="443">
        <v>338676.19518857001</v>
      </c>
      <c r="D20" s="443">
        <v>382642.36461898999</v>
      </c>
      <c r="E20" s="1075">
        <v>177413.31352289001</v>
      </c>
      <c r="F20" s="443">
        <v>217566.03934893999</v>
      </c>
      <c r="G20" s="398" t="s">
        <v>267</v>
      </c>
    </row>
    <row r="21" spans="1:7" s="54" customFormat="1" ht="21.4" customHeight="1">
      <c r="A21" s="412" t="s">
        <v>38</v>
      </c>
      <c r="B21" s="443">
        <v>3923754.7958000102</v>
      </c>
      <c r="C21" s="443">
        <v>5068868.5078410804</v>
      </c>
      <c r="D21" s="443">
        <v>5817637.8584689898</v>
      </c>
      <c r="E21" s="1075">
        <v>3180545.8380306498</v>
      </c>
      <c r="F21" s="443">
        <v>3549659.8858009502</v>
      </c>
      <c r="G21" s="398" t="s">
        <v>39</v>
      </c>
    </row>
    <row r="22" spans="1:7" s="54" customFormat="1" ht="21.4" customHeight="1">
      <c r="A22" s="412" t="s">
        <v>288</v>
      </c>
      <c r="B22" s="443">
        <v>262352.93604662002</v>
      </c>
      <c r="C22" s="443">
        <v>345095.34750988003</v>
      </c>
      <c r="D22" s="443">
        <v>400062.54246675002</v>
      </c>
      <c r="E22" s="1075">
        <v>139372.49752780999</v>
      </c>
      <c r="F22" s="443">
        <v>167415.96459953001</v>
      </c>
      <c r="G22" s="398" t="s">
        <v>289</v>
      </c>
    </row>
    <row r="23" spans="1:7" s="54" customFormat="1" ht="33.6" customHeight="1">
      <c r="A23" s="412" t="s">
        <v>881</v>
      </c>
      <c r="B23" s="443">
        <v>498549.15666371002</v>
      </c>
      <c r="C23" s="443">
        <v>639020.66073125997</v>
      </c>
      <c r="D23" s="443">
        <v>740281.63732334005</v>
      </c>
      <c r="E23" s="1075">
        <v>380269.72444775997</v>
      </c>
      <c r="F23" s="443">
        <v>403069.60535445</v>
      </c>
      <c r="G23" s="398" t="s">
        <v>25</v>
      </c>
    </row>
    <row r="24" spans="1:7" s="54" customFormat="1" ht="33.6" customHeight="1">
      <c r="A24" s="412" t="s">
        <v>55</v>
      </c>
      <c r="B24" s="443">
        <v>1304470.83329775</v>
      </c>
      <c r="C24" s="443">
        <v>1909563.24848769</v>
      </c>
      <c r="D24" s="443">
        <v>2371257.0468105599</v>
      </c>
      <c r="E24" s="1075">
        <v>857813.32136214001</v>
      </c>
      <c r="F24" s="443">
        <v>1088189.6327448201</v>
      </c>
      <c r="G24" s="398" t="s">
        <v>435</v>
      </c>
    </row>
    <row r="25" spans="1:7" s="54" customFormat="1" ht="33.6" customHeight="1">
      <c r="A25" s="412" t="s">
        <v>382</v>
      </c>
      <c r="B25" s="443">
        <v>497101.13082120998</v>
      </c>
      <c r="C25" s="443">
        <v>629748.28885883</v>
      </c>
      <c r="D25" s="443">
        <v>746469.15794254001</v>
      </c>
      <c r="E25" s="1075">
        <v>391155.21633473999</v>
      </c>
      <c r="F25" s="443">
        <v>500625.33810057002</v>
      </c>
      <c r="G25" s="398" t="s">
        <v>441</v>
      </c>
    </row>
    <row r="26" spans="1:7" s="54" customFormat="1" ht="33.6" customHeight="1">
      <c r="A26" s="412" t="s">
        <v>882</v>
      </c>
      <c r="B26" s="443">
        <v>204233.00259607</v>
      </c>
      <c r="C26" s="443">
        <v>326774.66596848</v>
      </c>
      <c r="D26" s="443">
        <v>418609.62666606001</v>
      </c>
      <c r="E26" s="1075">
        <v>134450.60795291999</v>
      </c>
      <c r="F26" s="443">
        <v>187135.57362804</v>
      </c>
      <c r="G26" s="398" t="s">
        <v>331</v>
      </c>
    </row>
    <row r="27" spans="1:7" s="54" customFormat="1" ht="70.349999999999994" customHeight="1">
      <c r="A27" s="412" t="s">
        <v>605</v>
      </c>
      <c r="B27" s="443">
        <v>630321.96580407</v>
      </c>
      <c r="C27" s="443">
        <v>733238.07337559003</v>
      </c>
      <c r="D27" s="443">
        <v>715473.60910458001</v>
      </c>
      <c r="E27" s="1075">
        <v>429289.73809563997</v>
      </c>
      <c r="F27" s="443">
        <v>532815.59667600004</v>
      </c>
      <c r="G27" s="398" t="s">
        <v>883</v>
      </c>
    </row>
    <row r="28" spans="1:7" s="54" customFormat="1" ht="45.95" customHeight="1">
      <c r="A28" s="412" t="s">
        <v>884</v>
      </c>
      <c r="B28" s="443">
        <v>94355.625818479995</v>
      </c>
      <c r="C28" s="443">
        <v>87139.546817640003</v>
      </c>
      <c r="D28" s="443">
        <v>205769.57691870001</v>
      </c>
      <c r="E28" s="1075">
        <v>62008.122101890003</v>
      </c>
      <c r="F28" s="443">
        <v>41298.809515100002</v>
      </c>
      <c r="G28" s="398" t="s">
        <v>885</v>
      </c>
    </row>
    <row r="29" spans="1:7" s="54" customFormat="1" ht="21.4" customHeight="1">
      <c r="A29" s="412" t="s">
        <v>215</v>
      </c>
      <c r="B29" s="443">
        <v>833840.46624066005</v>
      </c>
      <c r="C29" s="443">
        <v>1135203.9667219201</v>
      </c>
      <c r="D29" s="443">
        <v>1390055.34641517</v>
      </c>
      <c r="E29" s="1075">
        <v>619475.90518457</v>
      </c>
      <c r="F29" s="443">
        <v>791237.63415825996</v>
      </c>
      <c r="G29" s="398" t="s">
        <v>886</v>
      </c>
    </row>
    <row r="30" spans="1:7" s="54" customFormat="1" ht="21.4" customHeight="1">
      <c r="A30" s="412" t="s">
        <v>538</v>
      </c>
      <c r="B30" s="443">
        <v>445554.67249211</v>
      </c>
      <c r="C30" s="443">
        <v>534195.10613034002</v>
      </c>
      <c r="D30" s="443">
        <v>528971.69014145003</v>
      </c>
      <c r="E30" s="1075">
        <v>281209.37262693001</v>
      </c>
      <c r="F30" s="443">
        <v>290039.30613481998</v>
      </c>
      <c r="G30" s="398" t="s">
        <v>887</v>
      </c>
    </row>
    <row r="31" spans="1:7" s="54" customFormat="1" ht="21.4" customHeight="1">
      <c r="A31" s="412" t="s">
        <v>888</v>
      </c>
      <c r="B31" s="443">
        <v>60447.083525399998</v>
      </c>
      <c r="C31" s="443">
        <v>57826.31784982</v>
      </c>
      <c r="D31" s="443">
        <v>50936.04730903</v>
      </c>
      <c r="E31" s="1075">
        <v>18128.201403340001</v>
      </c>
      <c r="F31" s="443">
        <v>17542.06774631</v>
      </c>
      <c r="G31" s="398" t="s">
        <v>889</v>
      </c>
    </row>
    <row r="32" spans="1:7" s="54" customFormat="1" ht="21.4" customHeight="1">
      <c r="A32" s="412" t="s">
        <v>497</v>
      </c>
      <c r="B32" s="443">
        <v>982954.83669120003</v>
      </c>
      <c r="C32" s="443">
        <v>507204.99374064</v>
      </c>
      <c r="D32" s="443">
        <v>509476.79977446003</v>
      </c>
      <c r="E32" s="1075">
        <v>317274.81807287002</v>
      </c>
      <c r="F32" s="443">
        <v>367040.37437535002</v>
      </c>
      <c r="G32" s="398" t="s">
        <v>890</v>
      </c>
    </row>
    <row r="33" spans="1:7" s="54" customFormat="1" ht="34.15" customHeight="1">
      <c r="A33" s="408" t="s">
        <v>600</v>
      </c>
      <c r="B33" s="1070">
        <v>112108.50563503</v>
      </c>
      <c r="C33" s="1070">
        <v>254369.38500094</v>
      </c>
      <c r="D33" s="1070">
        <v>152947.36633138999</v>
      </c>
      <c r="E33" s="1071">
        <v>8732.3878629200008</v>
      </c>
      <c r="F33" s="1070">
        <v>54116.101363039998</v>
      </c>
      <c r="G33" s="396" t="s">
        <v>534</v>
      </c>
    </row>
    <row r="34" spans="1:7" s="54" customFormat="1" ht="22.35" customHeight="1">
      <c r="A34" s="411" t="s">
        <v>891</v>
      </c>
      <c r="B34" s="1072">
        <v>165135.22871048001</v>
      </c>
      <c r="C34" s="1072">
        <v>302043.52579811</v>
      </c>
      <c r="D34" s="1073">
        <v>245749.13186143999</v>
      </c>
      <c r="E34" s="1074">
        <v>71920.383801000004</v>
      </c>
      <c r="F34" s="1072">
        <v>107411.464196</v>
      </c>
      <c r="G34" s="399" t="s">
        <v>892</v>
      </c>
    </row>
    <row r="35" spans="1:7" s="54" customFormat="1" ht="22.35" customHeight="1">
      <c r="A35" s="411" t="s">
        <v>893</v>
      </c>
      <c r="B35" s="1072">
        <v>53026.723075449998</v>
      </c>
      <c r="C35" s="1072">
        <v>47674.140797170003</v>
      </c>
      <c r="D35" s="1073">
        <v>92801.765530050005</v>
      </c>
      <c r="E35" s="1074">
        <v>63187.995938079999</v>
      </c>
      <c r="F35" s="1072">
        <v>53295.362832960003</v>
      </c>
      <c r="G35" s="399" t="s">
        <v>894</v>
      </c>
    </row>
    <row r="36" spans="1:7" s="54" customFormat="1" ht="46.35" customHeight="1">
      <c r="A36" s="408" t="s">
        <v>1961</v>
      </c>
      <c r="B36" s="1070">
        <v>206928.28932263999</v>
      </c>
      <c r="C36" s="1070">
        <v>293699.24369591998</v>
      </c>
      <c r="D36" s="1070">
        <v>151949.67159096</v>
      </c>
      <c r="E36" s="1071">
        <v>94947.399457680003</v>
      </c>
      <c r="F36" s="1070">
        <v>266142.51630106999</v>
      </c>
      <c r="G36" s="396" t="s">
        <v>599</v>
      </c>
    </row>
    <row r="37" spans="1:7" s="54" customFormat="1" ht="34.700000000000003" customHeight="1">
      <c r="A37" s="411" t="s">
        <v>897</v>
      </c>
      <c r="B37" s="1072">
        <v>208115.98917697999</v>
      </c>
      <c r="C37" s="1072">
        <v>295159.65007516003</v>
      </c>
      <c r="D37" s="1073">
        <v>153339.17989597001</v>
      </c>
      <c r="E37" s="1074">
        <v>95538.133734760006</v>
      </c>
      <c r="F37" s="1072">
        <v>269038.53589489002</v>
      </c>
      <c r="G37" s="399" t="s">
        <v>898</v>
      </c>
    </row>
    <row r="38" spans="1:7" s="54" customFormat="1" ht="34.700000000000003" customHeight="1">
      <c r="A38" s="411" t="s">
        <v>895</v>
      </c>
      <c r="B38" s="1072">
        <v>1187.69985434</v>
      </c>
      <c r="C38" s="1072">
        <v>1460.40637924</v>
      </c>
      <c r="D38" s="1073">
        <v>1389.50830501</v>
      </c>
      <c r="E38" s="1074">
        <v>590.73427707999997</v>
      </c>
      <c r="F38" s="1072">
        <v>2896.01959382</v>
      </c>
      <c r="G38" s="399" t="s">
        <v>896</v>
      </c>
    </row>
    <row r="39" spans="1:7" s="54" customFormat="1" ht="34.15" customHeight="1">
      <c r="A39" s="408" t="s">
        <v>1962</v>
      </c>
      <c r="B39" s="1070">
        <v>213879.82687429999</v>
      </c>
      <c r="C39" s="1070">
        <v>119017.05292652</v>
      </c>
      <c r="D39" s="1070">
        <v>-8428.4120978200008</v>
      </c>
      <c r="E39" s="1071">
        <v>1087972.5724222499</v>
      </c>
      <c r="F39" s="1070">
        <v>418109.0535713</v>
      </c>
      <c r="G39" s="396" t="s">
        <v>601</v>
      </c>
    </row>
    <row r="40" spans="1:7" s="54" customFormat="1" ht="46.35" customHeight="1">
      <c r="A40" s="408" t="s">
        <v>1963</v>
      </c>
      <c r="B40" s="1076">
        <v>213879.82687429999</v>
      </c>
      <c r="C40" s="1076">
        <v>119017.05292652</v>
      </c>
      <c r="D40" s="1076">
        <v>-8428.4120978200008</v>
      </c>
      <c r="E40" s="1077">
        <v>1087972.5724222499</v>
      </c>
      <c r="F40" s="1076">
        <v>418109.0535713</v>
      </c>
      <c r="G40" s="396" t="s">
        <v>1964</v>
      </c>
    </row>
    <row r="41" spans="1:7" s="54" customFormat="1" ht="58.7" customHeight="1">
      <c r="A41" s="408" t="s">
        <v>2050</v>
      </c>
      <c r="B41" s="1070">
        <v>-213879.82687429999</v>
      </c>
      <c r="C41" s="1070">
        <v>-119017.05292652</v>
      </c>
      <c r="D41" s="1070">
        <v>8428.4120978200008</v>
      </c>
      <c r="E41" s="1071">
        <v>-1087972.5724222499</v>
      </c>
      <c r="F41" s="1070">
        <v>-418109.0535713</v>
      </c>
      <c r="G41" s="396" t="s">
        <v>2051</v>
      </c>
    </row>
    <row r="42" spans="1:7" s="54" customFormat="1" ht="21.4" customHeight="1">
      <c r="A42" s="413" t="s">
        <v>460</v>
      </c>
      <c r="B42" s="1078">
        <v>-212362.88937429999</v>
      </c>
      <c r="C42" s="1078">
        <v>-117136.17592651999</v>
      </c>
      <c r="D42" s="1078">
        <v>9297.3391181300303</v>
      </c>
      <c r="E42" s="1079">
        <v>-1087103.64540194</v>
      </c>
      <c r="F42" s="1078">
        <v>-418109.0535713</v>
      </c>
      <c r="G42" s="414" t="s">
        <v>899</v>
      </c>
    </row>
    <row r="43" spans="1:7" s="54" customFormat="1" ht="21.4" customHeight="1">
      <c r="A43" s="412" t="s">
        <v>900</v>
      </c>
      <c r="B43" s="443">
        <v>115908.14874356</v>
      </c>
      <c r="C43" s="443">
        <v>111991.79844779</v>
      </c>
      <c r="D43" s="443">
        <v>305965.81094093999</v>
      </c>
      <c r="E43" s="1075">
        <v>-841443.57565676002</v>
      </c>
      <c r="F43" s="443">
        <v>-314113.51678845001</v>
      </c>
      <c r="G43" s="415" t="s">
        <v>901</v>
      </c>
    </row>
    <row r="44" spans="1:7" s="54" customFormat="1" ht="21.4" customHeight="1">
      <c r="A44" s="412" t="s">
        <v>902</v>
      </c>
      <c r="B44" s="443">
        <v>328271.03811785998</v>
      </c>
      <c r="C44" s="443">
        <v>229127.97437431</v>
      </c>
      <c r="D44" s="443">
        <v>296668.47182281001</v>
      </c>
      <c r="E44" s="1075">
        <v>245660.06974517999</v>
      </c>
      <c r="F44" s="443">
        <v>103995.53678285</v>
      </c>
      <c r="G44" s="415" t="s">
        <v>903</v>
      </c>
    </row>
    <row r="45" spans="1:7" s="54" customFormat="1" ht="21.4" customHeight="1">
      <c r="A45" s="413" t="s">
        <v>222</v>
      </c>
      <c r="B45" s="1078">
        <v>-1516.9375</v>
      </c>
      <c r="C45" s="1078">
        <v>-1880.877</v>
      </c>
      <c r="D45" s="1078">
        <v>-868.75639910999996</v>
      </c>
      <c r="E45" s="1079">
        <v>-868.75639910999996</v>
      </c>
      <c r="F45" s="1080" t="s">
        <v>484</v>
      </c>
      <c r="G45" s="414" t="s">
        <v>904</v>
      </c>
    </row>
    <row r="46" spans="1:7" s="54" customFormat="1" ht="21.4" customHeight="1">
      <c r="A46" s="412" t="s">
        <v>900</v>
      </c>
      <c r="B46" s="1081" t="s">
        <v>484</v>
      </c>
      <c r="C46" s="1081" t="s">
        <v>484</v>
      </c>
      <c r="D46" s="1081" t="s">
        <v>484</v>
      </c>
      <c r="E46" s="1082" t="s">
        <v>484</v>
      </c>
      <c r="F46" s="1081" t="s">
        <v>484</v>
      </c>
      <c r="G46" s="415" t="s">
        <v>901</v>
      </c>
    </row>
    <row r="47" spans="1:7" s="54" customFormat="1" ht="21.4" customHeight="1">
      <c r="A47" s="416" t="s">
        <v>902</v>
      </c>
      <c r="B47" s="1083">
        <v>1516.9375</v>
      </c>
      <c r="C47" s="1083">
        <v>1880.877</v>
      </c>
      <c r="D47" s="1083">
        <v>868.75639910999996</v>
      </c>
      <c r="E47" s="1084">
        <v>868.75639910999996</v>
      </c>
      <c r="F47" s="1085" t="s">
        <v>484</v>
      </c>
      <c r="G47" s="417" t="s">
        <v>903</v>
      </c>
    </row>
    <row r="48" spans="1:7" s="54" customFormat="1" ht="299.64999999999998" customHeight="1">
      <c r="A48" s="395"/>
      <c r="B48" s="395"/>
      <c r="C48" s="395"/>
      <c r="D48" s="395"/>
      <c r="E48" s="395"/>
      <c r="F48" s="395"/>
      <c r="G48" s="395"/>
    </row>
    <row r="49" spans="1:8" s="54" customFormat="1" ht="35.1" customHeight="1">
      <c r="A49" s="1291"/>
      <c r="B49" s="1291"/>
      <c r="C49" s="1291"/>
      <c r="D49" s="1291"/>
      <c r="E49" s="1291"/>
      <c r="F49" s="1291"/>
      <c r="G49" s="1291"/>
      <c r="H49" s="1291"/>
    </row>
    <row r="50" spans="1:8" s="54" customFormat="1" ht="59.65" customHeight="1"/>
  </sheetData>
  <mergeCells count="13">
    <mergeCell ref="A1:D1"/>
    <mergeCell ref="E1:G1"/>
    <mergeCell ref="A2:D2"/>
    <mergeCell ref="E2:G2"/>
    <mergeCell ref="A3:D4"/>
    <mergeCell ref="E3:G4"/>
    <mergeCell ref="A49:H49"/>
    <mergeCell ref="A5:A6"/>
    <mergeCell ref="B5:B6"/>
    <mergeCell ref="C5:C6"/>
    <mergeCell ref="D5:E5"/>
    <mergeCell ref="F5:F6"/>
    <mergeCell ref="G5:G6"/>
  </mergeCells>
  <printOptions horizontalCentered="1"/>
  <pageMargins left="0.35433070866141736" right="0.31496062992125984" top="0.59055118110236227" bottom="0.39370078740157483" header="0.51181102362204722" footer="0.51181102362204722"/>
  <pageSetup paperSize="9" scale="5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C000"/>
  </sheetPr>
  <dimension ref="A1:G48"/>
  <sheetViews>
    <sheetView topLeftCell="B1" zoomScaleNormal="100" zoomScaleSheetLayoutView="100" workbookViewId="0">
      <selection activeCell="F10" sqref="F10"/>
    </sheetView>
  </sheetViews>
  <sheetFormatPr defaultRowHeight="12.75" customHeight="1"/>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1908</v>
      </c>
      <c r="B1" s="1264"/>
      <c r="C1" s="1264"/>
      <c r="D1" s="1264"/>
      <c r="E1" s="1266" t="s">
        <v>1909</v>
      </c>
      <c r="F1" s="1266"/>
      <c r="G1" s="1266"/>
    </row>
    <row r="2" spans="1:7" s="290" customFormat="1" ht="19.149999999999999" customHeight="1">
      <c r="A2" s="1265" t="s">
        <v>868</v>
      </c>
      <c r="B2" s="1265"/>
      <c r="C2" s="1265"/>
      <c r="D2" s="1265"/>
      <c r="E2" s="1260" t="s">
        <v>869</v>
      </c>
      <c r="F2" s="1260"/>
      <c r="G2" s="1260"/>
    </row>
    <row r="3" spans="1:7" s="290" customFormat="1" ht="19.149999999999999" customHeight="1">
      <c r="A3" s="1265" t="s">
        <v>870</v>
      </c>
      <c r="B3" s="1265"/>
      <c r="C3" s="1265"/>
      <c r="D3" s="1265"/>
      <c r="E3" s="1260" t="s">
        <v>1643</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683" t="s">
        <v>1636</v>
      </c>
      <c r="E6" s="683" t="s">
        <v>3307</v>
      </c>
      <c r="F6" s="1295"/>
      <c r="G6" s="1295"/>
    </row>
    <row r="7" spans="1:7" s="290" customFormat="1" ht="20.25" customHeight="1">
      <c r="A7" s="684" t="s">
        <v>502</v>
      </c>
      <c r="B7" s="684" t="s">
        <v>185</v>
      </c>
      <c r="C7" s="684" t="s">
        <v>268</v>
      </c>
      <c r="D7" s="684" t="s">
        <v>454</v>
      </c>
      <c r="E7" s="684" t="s">
        <v>664</v>
      </c>
      <c r="F7" s="684" t="s">
        <v>481</v>
      </c>
      <c r="G7" s="684" t="s">
        <v>665</v>
      </c>
    </row>
    <row r="8" spans="1:7" s="290" customFormat="1" ht="19.149999999999999" customHeight="1">
      <c r="A8" s="685" t="s">
        <v>400</v>
      </c>
      <c r="B8" s="1086">
        <v>479342.52276765998</v>
      </c>
      <c r="C8" s="1086">
        <v>630074.58767866995</v>
      </c>
      <c r="D8" s="1086">
        <v>707086.76023434999</v>
      </c>
      <c r="E8" s="1086">
        <v>412812.61399722</v>
      </c>
      <c r="F8" s="1086">
        <v>400854.0622401</v>
      </c>
      <c r="G8" s="686" t="s">
        <v>401</v>
      </c>
    </row>
    <row r="9" spans="1:7" s="290" customFormat="1" ht="38.85" customHeight="1">
      <c r="A9" s="687" t="s">
        <v>871</v>
      </c>
      <c r="B9" s="1087">
        <v>131206.29468821001</v>
      </c>
      <c r="C9" s="1087">
        <v>166838.19703749</v>
      </c>
      <c r="D9" s="1087">
        <v>193200.13522865</v>
      </c>
      <c r="E9" s="1087">
        <v>108424.75488686</v>
      </c>
      <c r="F9" s="1087">
        <v>119577.37645944</v>
      </c>
      <c r="G9" s="687" t="s">
        <v>872</v>
      </c>
    </row>
    <row r="10" spans="1:7" s="290" customFormat="1" ht="28.7" customHeight="1">
      <c r="A10" s="688" t="s">
        <v>1123</v>
      </c>
      <c r="B10" s="1088">
        <v>18604.66055529</v>
      </c>
      <c r="C10" s="1089">
        <v>26898.105612619998</v>
      </c>
      <c r="D10" s="1089">
        <v>29578.991300490001</v>
      </c>
      <c r="E10" s="1089">
        <v>17461.49139268</v>
      </c>
      <c r="F10" s="1089">
        <v>17554.028636930001</v>
      </c>
      <c r="G10" s="689" t="s">
        <v>596</v>
      </c>
    </row>
    <row r="11" spans="1:7" s="290" customFormat="1" ht="28.7" customHeight="1">
      <c r="A11" s="688" t="s">
        <v>873</v>
      </c>
      <c r="B11" s="1088">
        <v>43758.86860614</v>
      </c>
      <c r="C11" s="1089">
        <v>57696.793731220001</v>
      </c>
      <c r="D11" s="1089">
        <v>70347.910213879994</v>
      </c>
      <c r="E11" s="1089">
        <v>40518.046177470002</v>
      </c>
      <c r="F11" s="1089">
        <v>44643.509024129999</v>
      </c>
      <c r="G11" s="689" t="s">
        <v>597</v>
      </c>
    </row>
    <row r="12" spans="1:7" s="290" customFormat="1" ht="19.149999999999999" customHeight="1">
      <c r="A12" s="688" t="s">
        <v>874</v>
      </c>
      <c r="B12" s="1088">
        <v>27495.020221309998</v>
      </c>
      <c r="C12" s="1089">
        <v>36673.22094046</v>
      </c>
      <c r="D12" s="1089">
        <v>43624.910474190001</v>
      </c>
      <c r="E12" s="1089">
        <v>23646.57792847</v>
      </c>
      <c r="F12" s="1089">
        <v>27753.44937237</v>
      </c>
      <c r="G12" s="689" t="s">
        <v>566</v>
      </c>
    </row>
    <row r="13" spans="1:7" s="290" customFormat="1" ht="19.149999999999999" customHeight="1">
      <c r="A13" s="688" t="s">
        <v>875</v>
      </c>
      <c r="B13" s="1088">
        <v>20076.529602989998</v>
      </c>
      <c r="C13" s="1089">
        <v>18706.909054870001</v>
      </c>
      <c r="D13" s="1089">
        <v>21122.25753812</v>
      </c>
      <c r="E13" s="1089">
        <v>10422.28959477</v>
      </c>
      <c r="F13" s="1089">
        <v>11772.110688610001</v>
      </c>
      <c r="G13" s="689" t="s">
        <v>555</v>
      </c>
    </row>
    <row r="14" spans="1:7" s="290" customFormat="1" ht="28.7" customHeight="1">
      <c r="A14" s="690" t="s">
        <v>876</v>
      </c>
      <c r="B14" s="1087">
        <v>6880.8375219700001</v>
      </c>
      <c r="C14" s="1087">
        <v>10031.30911767</v>
      </c>
      <c r="D14" s="1087">
        <v>17228.573817460001</v>
      </c>
      <c r="E14" s="1087">
        <v>14473.78897867</v>
      </c>
      <c r="F14" s="1087">
        <v>11192.09589834</v>
      </c>
      <c r="G14" s="690" t="s">
        <v>11</v>
      </c>
    </row>
    <row r="15" spans="1:7" s="290" customFormat="1" ht="38.85" customHeight="1">
      <c r="A15" s="690" t="s">
        <v>877</v>
      </c>
      <c r="B15" s="1087">
        <v>4360.0478794800001</v>
      </c>
      <c r="C15" s="1087">
        <v>4230.2271235099997</v>
      </c>
      <c r="D15" s="1087">
        <v>6929.2453182400004</v>
      </c>
      <c r="E15" s="1087">
        <v>3716.1182726900001</v>
      </c>
      <c r="F15" s="1087">
        <v>9093.4906823199999</v>
      </c>
      <c r="G15" s="690" t="s">
        <v>475</v>
      </c>
    </row>
    <row r="16" spans="1:7" s="290" customFormat="1" ht="28.7" customHeight="1">
      <c r="A16" s="690" t="s">
        <v>355</v>
      </c>
      <c r="B16" s="1087">
        <v>336895.34267799999</v>
      </c>
      <c r="C16" s="1087">
        <v>448974.85440000001</v>
      </c>
      <c r="D16" s="1087">
        <v>489728.80586999998</v>
      </c>
      <c r="E16" s="1087">
        <v>286197.95185900002</v>
      </c>
      <c r="F16" s="1087">
        <v>260991.0992</v>
      </c>
      <c r="G16" s="690" t="s">
        <v>878</v>
      </c>
    </row>
    <row r="17" spans="1:7" s="290" customFormat="1" ht="19.7" customHeight="1">
      <c r="A17" s="685" t="s">
        <v>106</v>
      </c>
      <c r="B17" s="1086">
        <v>476797.19847036002</v>
      </c>
      <c r="C17" s="1086">
        <v>629557.50787069998</v>
      </c>
      <c r="D17" s="1086">
        <v>718203.42974029004</v>
      </c>
      <c r="E17" s="1086">
        <v>364544.45623348001</v>
      </c>
      <c r="F17" s="1086">
        <v>384650.31011110003</v>
      </c>
      <c r="G17" s="686" t="s">
        <v>462</v>
      </c>
    </row>
    <row r="18" spans="1:7" s="290" customFormat="1" ht="28.7" customHeight="1">
      <c r="A18" s="691" t="s">
        <v>879</v>
      </c>
      <c r="B18" s="1090">
        <v>20688.526680949999</v>
      </c>
      <c r="C18" s="1089">
        <v>34057.909293739998</v>
      </c>
      <c r="D18" s="1089">
        <v>38754.396318879997</v>
      </c>
      <c r="E18" s="1089">
        <v>20140.521039399999</v>
      </c>
      <c r="F18" s="1089">
        <v>21797.017165199999</v>
      </c>
      <c r="G18" s="689" t="s">
        <v>132</v>
      </c>
    </row>
    <row r="19" spans="1:7" s="290" customFormat="1" ht="19.149999999999999" customHeight="1">
      <c r="A19" s="691" t="s">
        <v>87</v>
      </c>
      <c r="B19" s="1090">
        <v>8863.38601595</v>
      </c>
      <c r="C19" s="1089">
        <v>7702.9187287300001</v>
      </c>
      <c r="D19" s="1089">
        <v>8416.1056825300002</v>
      </c>
      <c r="E19" s="1089">
        <v>4549.5267520999996</v>
      </c>
      <c r="F19" s="1089">
        <v>4649.0263015800001</v>
      </c>
      <c r="G19" s="689" t="s">
        <v>41</v>
      </c>
    </row>
    <row r="20" spans="1:7" s="290" customFormat="1" ht="59.1" customHeight="1">
      <c r="A20" s="691" t="s">
        <v>880</v>
      </c>
      <c r="B20" s="1090">
        <v>11400.03312059</v>
      </c>
      <c r="C20" s="1089">
        <v>13521.21735074</v>
      </c>
      <c r="D20" s="1089">
        <v>15030.733559230001</v>
      </c>
      <c r="E20" s="1089">
        <v>8296.6478468599998</v>
      </c>
      <c r="F20" s="1089">
        <v>9871.5714952199996</v>
      </c>
      <c r="G20" s="689" t="s">
        <v>267</v>
      </c>
    </row>
    <row r="21" spans="1:7" s="290" customFormat="1" ht="19.149999999999999" customHeight="1">
      <c r="A21" s="691" t="s">
        <v>38</v>
      </c>
      <c r="B21" s="1090">
        <v>178716.44130119999</v>
      </c>
      <c r="C21" s="1089">
        <v>257095.51352079</v>
      </c>
      <c r="D21" s="1089">
        <v>289232.92385273997</v>
      </c>
      <c r="E21" s="1089">
        <v>146295.73244886001</v>
      </c>
      <c r="F21" s="1089">
        <v>144415.16621405</v>
      </c>
      <c r="G21" s="689" t="s">
        <v>39</v>
      </c>
    </row>
    <row r="22" spans="1:7" s="290" customFormat="1" ht="19.149999999999999" customHeight="1">
      <c r="A22" s="691" t="s">
        <v>288</v>
      </c>
      <c r="B22" s="1090">
        <v>5204.3609636900001</v>
      </c>
      <c r="C22" s="1089">
        <v>12735.368112</v>
      </c>
      <c r="D22" s="1089">
        <v>21949.10446567</v>
      </c>
      <c r="E22" s="1089">
        <v>7545.9247924299998</v>
      </c>
      <c r="F22" s="1089">
        <v>4877.7967252999997</v>
      </c>
      <c r="G22" s="689" t="s">
        <v>289</v>
      </c>
    </row>
    <row r="23" spans="1:7" s="290" customFormat="1" ht="38.85" customHeight="1">
      <c r="A23" s="691" t="s">
        <v>881</v>
      </c>
      <c r="B23" s="1090">
        <v>16096.882331930001</v>
      </c>
      <c r="C23" s="1089">
        <v>21242.73111723</v>
      </c>
      <c r="D23" s="1089">
        <v>23444.1985155</v>
      </c>
      <c r="E23" s="1089">
        <v>12279.761611440001</v>
      </c>
      <c r="F23" s="1089">
        <v>12664.36393286</v>
      </c>
      <c r="G23" s="689" t="s">
        <v>25</v>
      </c>
    </row>
    <row r="24" spans="1:7" s="290" customFormat="1" ht="38.85" customHeight="1">
      <c r="A24" s="691" t="s">
        <v>55</v>
      </c>
      <c r="B24" s="1090">
        <v>49376.946801450002</v>
      </c>
      <c r="C24" s="1089">
        <v>68458.009394339999</v>
      </c>
      <c r="D24" s="1089">
        <v>97123.859201979998</v>
      </c>
      <c r="E24" s="1089">
        <v>34569.520364939999</v>
      </c>
      <c r="F24" s="1089">
        <v>36724.884346749997</v>
      </c>
      <c r="G24" s="689" t="s">
        <v>435</v>
      </c>
    </row>
    <row r="25" spans="1:7" s="290" customFormat="1" ht="49.15" customHeight="1">
      <c r="A25" s="691" t="s">
        <v>382</v>
      </c>
      <c r="B25" s="1090">
        <v>20705.33122177</v>
      </c>
      <c r="C25" s="1089">
        <v>29880.073911830001</v>
      </c>
      <c r="D25" s="1089">
        <v>33275.452137790002</v>
      </c>
      <c r="E25" s="1089">
        <v>19608.396599020001</v>
      </c>
      <c r="F25" s="1089">
        <v>20128.274621050001</v>
      </c>
      <c r="G25" s="689" t="s">
        <v>441</v>
      </c>
    </row>
    <row r="26" spans="1:7" s="290" customFormat="1" ht="38.85" customHeight="1">
      <c r="A26" s="691" t="s">
        <v>882</v>
      </c>
      <c r="B26" s="1090">
        <v>9555.4842254300002</v>
      </c>
      <c r="C26" s="1089">
        <v>16086.269390269999</v>
      </c>
      <c r="D26" s="1089">
        <v>23333.856837570002</v>
      </c>
      <c r="E26" s="1089">
        <v>8245.9844900299995</v>
      </c>
      <c r="F26" s="1089">
        <v>13884.10140356</v>
      </c>
      <c r="G26" s="689" t="s">
        <v>331</v>
      </c>
    </row>
    <row r="27" spans="1:7" s="290" customFormat="1" ht="89.1" customHeight="1">
      <c r="A27" s="691" t="s">
        <v>605</v>
      </c>
      <c r="B27" s="1090">
        <v>65936.614099800005</v>
      </c>
      <c r="C27" s="1089">
        <v>65206.490343550002</v>
      </c>
      <c r="D27" s="1089">
        <v>56705.919839399998</v>
      </c>
      <c r="E27" s="1089">
        <v>47559.800185330001</v>
      </c>
      <c r="F27" s="1089">
        <v>69321.152927939998</v>
      </c>
      <c r="G27" s="689" t="s">
        <v>883</v>
      </c>
    </row>
    <row r="28" spans="1:7" s="290" customFormat="1" ht="59.1" customHeight="1">
      <c r="A28" s="691" t="s">
        <v>884</v>
      </c>
      <c r="B28" s="1090">
        <v>1730.89787832</v>
      </c>
      <c r="C28" s="1089">
        <v>2126.06720748</v>
      </c>
      <c r="D28" s="1089">
        <v>8407.1108617999998</v>
      </c>
      <c r="E28" s="1089">
        <v>2313.8891807199998</v>
      </c>
      <c r="F28" s="1089">
        <v>1555.4002083099999</v>
      </c>
      <c r="G28" s="689" t="s">
        <v>885</v>
      </c>
    </row>
    <row r="29" spans="1:7" s="290" customFormat="1" ht="28.7" customHeight="1">
      <c r="A29" s="691" t="s">
        <v>215</v>
      </c>
      <c r="B29" s="1090">
        <v>50166.716698949996</v>
      </c>
      <c r="C29" s="1089">
        <v>62476.663125749998</v>
      </c>
      <c r="D29" s="1089">
        <v>60164.453513430002</v>
      </c>
      <c r="E29" s="1089">
        <v>33804.330657420003</v>
      </c>
      <c r="F29" s="1089">
        <v>28860.14045485</v>
      </c>
      <c r="G29" s="689" t="s">
        <v>886</v>
      </c>
    </row>
    <row r="30" spans="1:7" s="290" customFormat="1" ht="19.149999999999999" customHeight="1">
      <c r="A30" s="691" t="s">
        <v>538</v>
      </c>
      <c r="B30" s="1090">
        <v>22742.662195149998</v>
      </c>
      <c r="C30" s="1089">
        <v>33654.15223621</v>
      </c>
      <c r="D30" s="1089">
        <v>38518.888472480001</v>
      </c>
      <c r="E30" s="1089">
        <v>17209.205299810001</v>
      </c>
      <c r="F30" s="1089">
        <v>14446.98840966</v>
      </c>
      <c r="G30" s="689" t="s">
        <v>887</v>
      </c>
    </row>
    <row r="31" spans="1:7" s="290" customFormat="1" ht="28.7" customHeight="1">
      <c r="A31" s="691" t="s">
        <v>888</v>
      </c>
      <c r="B31" s="1090">
        <v>2368.3205840000001</v>
      </c>
      <c r="C31" s="1089">
        <v>2403.5082420399999</v>
      </c>
      <c r="D31" s="1089">
        <v>2227.9848094499998</v>
      </c>
      <c r="E31" s="1089">
        <v>557.64601812000001</v>
      </c>
      <c r="F31" s="1089">
        <v>580.11932377000005</v>
      </c>
      <c r="G31" s="689" t="s">
        <v>889</v>
      </c>
    </row>
    <row r="32" spans="1:7" s="290" customFormat="1" ht="19.149999999999999" customHeight="1">
      <c r="A32" s="691" t="s">
        <v>497</v>
      </c>
      <c r="B32" s="1090">
        <v>13244.59435118</v>
      </c>
      <c r="C32" s="1089">
        <v>2910.6158959999998</v>
      </c>
      <c r="D32" s="1089">
        <v>1618.44167184</v>
      </c>
      <c r="E32" s="1089">
        <v>1567.568947</v>
      </c>
      <c r="F32" s="1089">
        <v>874.30658100000005</v>
      </c>
      <c r="G32" s="689" t="s">
        <v>890</v>
      </c>
    </row>
    <row r="33" spans="1:7" s="290" customFormat="1" ht="39.4" customHeight="1">
      <c r="A33" s="685" t="s">
        <v>600</v>
      </c>
      <c r="B33" s="1086">
        <v>3449.4662497200002</v>
      </c>
      <c r="C33" s="1086">
        <v>14536.893503060001</v>
      </c>
      <c r="D33" s="1086">
        <v>645.39714094999999</v>
      </c>
      <c r="E33" s="1086">
        <v>-3798.3785843300002</v>
      </c>
      <c r="F33" s="1086">
        <v>715.25500471999999</v>
      </c>
      <c r="G33" s="686" t="s">
        <v>534</v>
      </c>
    </row>
    <row r="34" spans="1:7" s="290" customFormat="1" ht="19.149999999999999" customHeight="1">
      <c r="A34" s="690" t="s">
        <v>891</v>
      </c>
      <c r="B34" s="1087">
        <v>6210.9989539999997</v>
      </c>
      <c r="C34" s="1087">
        <v>18928.741999999998</v>
      </c>
      <c r="D34" s="1087">
        <v>6707.4679999999998</v>
      </c>
      <c r="E34" s="1087">
        <v>793.27599999999995</v>
      </c>
      <c r="F34" s="1087">
        <v>4180</v>
      </c>
      <c r="G34" s="690" t="s">
        <v>892</v>
      </c>
    </row>
    <row r="35" spans="1:7" s="290" customFormat="1" ht="28.7" customHeight="1">
      <c r="A35" s="690" t="s">
        <v>893</v>
      </c>
      <c r="B35" s="1087">
        <v>2761.53270428</v>
      </c>
      <c r="C35" s="1087">
        <v>4391.8484969399997</v>
      </c>
      <c r="D35" s="1087">
        <v>6062.0708590499999</v>
      </c>
      <c r="E35" s="1087">
        <v>4591.65458433</v>
      </c>
      <c r="F35" s="1087">
        <v>3464.7449952799998</v>
      </c>
      <c r="G35" s="690" t="s">
        <v>894</v>
      </c>
    </row>
    <row r="36" spans="1:7" s="290" customFormat="1" ht="59.65" customHeight="1">
      <c r="A36" s="685" t="s">
        <v>1961</v>
      </c>
      <c r="B36" s="1086">
        <v>826.73115835999999</v>
      </c>
      <c r="C36" s="1086">
        <v>-35.215555999999999</v>
      </c>
      <c r="D36" s="1086">
        <v>757.8644898</v>
      </c>
      <c r="E36" s="1086">
        <v>-37.208579</v>
      </c>
      <c r="F36" s="1086">
        <v>425.53531199999998</v>
      </c>
      <c r="G36" s="686" t="s">
        <v>599</v>
      </c>
    </row>
    <row r="37" spans="1:7" s="290" customFormat="1" ht="28.7" customHeight="1">
      <c r="A37" s="690" t="s">
        <v>897</v>
      </c>
      <c r="B37" s="1087">
        <v>1153.9452693200001</v>
      </c>
      <c r="C37" s="1087">
        <v>18.642347999999998</v>
      </c>
      <c r="D37" s="1087">
        <v>835.07050479999998</v>
      </c>
      <c r="E37" s="1087">
        <v>0</v>
      </c>
      <c r="F37" s="1087">
        <v>457.15499999999997</v>
      </c>
      <c r="G37" s="690" t="s">
        <v>898</v>
      </c>
    </row>
    <row r="38" spans="1:7" s="290" customFormat="1" ht="38.85" customHeight="1">
      <c r="A38" s="690" t="s">
        <v>895</v>
      </c>
      <c r="B38" s="1087">
        <v>327.21411096000003</v>
      </c>
      <c r="C38" s="1087">
        <v>53.857903999999998</v>
      </c>
      <c r="D38" s="1087">
        <v>77.206014999999994</v>
      </c>
      <c r="E38" s="1087">
        <v>37.208579</v>
      </c>
      <c r="F38" s="1087">
        <v>31.619688</v>
      </c>
      <c r="G38" s="690" t="s">
        <v>896</v>
      </c>
    </row>
    <row r="39" spans="1:7" s="290" customFormat="1" ht="39.4" customHeight="1">
      <c r="A39" s="685" t="s">
        <v>1962</v>
      </c>
      <c r="B39" s="1086">
        <v>-1730.8731107799999</v>
      </c>
      <c r="C39" s="1086">
        <v>-13984.59813909</v>
      </c>
      <c r="D39" s="1086">
        <v>-12519.93113669</v>
      </c>
      <c r="E39" s="1086">
        <v>52103.744927070002</v>
      </c>
      <c r="F39" s="1086">
        <v>15062.96181228</v>
      </c>
      <c r="G39" s="686" t="s">
        <v>601</v>
      </c>
    </row>
    <row r="40" spans="1:7" s="290" customFormat="1" ht="2.1" customHeight="1">
      <c r="A40" s="682"/>
      <c r="B40" s="488"/>
      <c r="C40" s="488"/>
      <c r="D40" s="488"/>
      <c r="E40" s="488"/>
      <c r="F40" s="488"/>
      <c r="G40" s="682"/>
    </row>
    <row r="41" spans="1:7" s="290" customFormat="1" ht="68.849999999999994" customHeight="1">
      <c r="A41" s="685" t="s">
        <v>2050</v>
      </c>
      <c r="B41" s="1086">
        <v>1730.8731107799999</v>
      </c>
      <c r="C41" s="1086">
        <v>13984.59813909</v>
      </c>
      <c r="D41" s="1086">
        <v>-12519.93113669</v>
      </c>
      <c r="E41" s="1086">
        <v>-52103.744927070002</v>
      </c>
      <c r="F41" s="1086">
        <v>-15062.96181228</v>
      </c>
      <c r="G41" s="686" t="s">
        <v>2051</v>
      </c>
    </row>
    <row r="42" spans="1:7" s="290" customFormat="1" ht="19.149999999999999" customHeight="1">
      <c r="A42" s="692" t="s">
        <v>460</v>
      </c>
      <c r="B42" s="1091">
        <v>-4686.7638893900003</v>
      </c>
      <c r="C42" s="1091">
        <v>-28337.012990070001</v>
      </c>
      <c r="D42" s="1091">
        <v>15222.375676649999</v>
      </c>
      <c r="E42" s="1091">
        <v>-559513.07265456999</v>
      </c>
      <c r="F42" s="1091">
        <v>-15062.96181228</v>
      </c>
      <c r="G42" s="693" t="s">
        <v>899</v>
      </c>
    </row>
    <row r="43" spans="1:7" s="290" customFormat="1" ht="19.149999999999999" customHeight="1">
      <c r="A43" s="688" t="s">
        <v>900</v>
      </c>
      <c r="B43" s="1089">
        <v>2463.83145436</v>
      </c>
      <c r="C43" s="1089">
        <v>-22220.166322720001</v>
      </c>
      <c r="D43" s="1089">
        <v>26195.917316319999</v>
      </c>
      <c r="E43" s="1089">
        <v>-549934.80142999999</v>
      </c>
      <c r="F43" s="1089">
        <v>-9493.5549468200006</v>
      </c>
      <c r="G43" s="694" t="s">
        <v>901</v>
      </c>
    </row>
    <row r="44" spans="1:7" s="290" customFormat="1" ht="19.7" customHeight="1">
      <c r="A44" s="688" t="s">
        <v>902</v>
      </c>
      <c r="B44" s="1089">
        <v>7150.5953437500002</v>
      </c>
      <c r="C44" s="1089">
        <v>6116.8466673499997</v>
      </c>
      <c r="D44" s="1089">
        <v>10973.54163967</v>
      </c>
      <c r="E44" s="1089">
        <v>9578.2712245700004</v>
      </c>
      <c r="F44" s="1089">
        <v>5569.4068654599996</v>
      </c>
      <c r="G44" s="689" t="s">
        <v>903</v>
      </c>
    </row>
    <row r="45" spans="1:7" s="290" customFormat="1" ht="19.7" customHeight="1">
      <c r="A45" s="692" t="s">
        <v>222</v>
      </c>
      <c r="B45" s="1092" t="s">
        <v>484</v>
      </c>
      <c r="C45" s="1092" t="s">
        <v>484</v>
      </c>
      <c r="D45" s="1092" t="s">
        <v>484</v>
      </c>
      <c r="E45" s="1092" t="s">
        <v>484</v>
      </c>
      <c r="F45" s="1092" t="s">
        <v>484</v>
      </c>
      <c r="G45" s="693" t="s">
        <v>904</v>
      </c>
    </row>
    <row r="46" spans="1:7" s="290" customFormat="1" ht="19.149999999999999" customHeight="1">
      <c r="A46" s="688" t="s">
        <v>900</v>
      </c>
      <c r="B46" s="1093" t="s">
        <v>484</v>
      </c>
      <c r="C46" s="1093" t="s">
        <v>484</v>
      </c>
      <c r="D46" s="1093" t="s">
        <v>484</v>
      </c>
      <c r="E46" s="1093" t="s">
        <v>484</v>
      </c>
      <c r="F46" s="1093" t="s">
        <v>484</v>
      </c>
      <c r="G46" s="689" t="s">
        <v>901</v>
      </c>
    </row>
    <row r="47" spans="1:7" s="290" customFormat="1" ht="19.7" customHeight="1">
      <c r="A47" s="695" t="s">
        <v>902</v>
      </c>
      <c r="B47" s="1094" t="s">
        <v>484</v>
      </c>
      <c r="C47" s="1095" t="s">
        <v>484</v>
      </c>
      <c r="D47" s="1095" t="s">
        <v>484</v>
      </c>
      <c r="E47" s="1095" t="s">
        <v>484</v>
      </c>
      <c r="F47" s="1095" t="s">
        <v>484</v>
      </c>
      <c r="G47" s="696" t="s">
        <v>903</v>
      </c>
    </row>
    <row r="48" spans="1:7" s="290" customFormat="1" ht="28.7" customHeight="1">
      <c r="A48" s="457"/>
      <c r="B48" s="488"/>
      <c r="C48" s="488"/>
      <c r="D48" s="488"/>
      <c r="E48" s="488"/>
      <c r="F48" s="488"/>
      <c r="G48" s="457"/>
    </row>
  </sheetData>
  <customSheetViews>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C000"/>
  </sheetPr>
  <dimension ref="A1:G48"/>
  <sheetViews>
    <sheetView zoomScaleNormal="100" zoomScaleSheetLayoutView="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2100</v>
      </c>
      <c r="B1" s="1264"/>
      <c r="C1" s="1264"/>
      <c r="D1" s="1264"/>
      <c r="E1" s="1266" t="s">
        <v>2101</v>
      </c>
      <c r="F1" s="1266"/>
      <c r="G1" s="1266"/>
    </row>
    <row r="2" spans="1:7" s="290" customFormat="1" ht="19.149999999999999" customHeight="1">
      <c r="A2" s="1265" t="s">
        <v>905</v>
      </c>
      <c r="B2" s="1265"/>
      <c r="C2" s="1265"/>
      <c r="D2" s="1265"/>
      <c r="E2" s="1260" t="s">
        <v>869</v>
      </c>
      <c r="F2" s="1260"/>
      <c r="G2" s="1260"/>
    </row>
    <row r="3" spans="1:7" s="290" customFormat="1" ht="19.149999999999999" customHeight="1">
      <c r="A3" s="1265" t="s">
        <v>870</v>
      </c>
      <c r="B3" s="1265"/>
      <c r="C3" s="1265"/>
      <c r="D3" s="1265"/>
      <c r="E3" s="1260" t="s">
        <v>1648</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698" t="s">
        <v>1636</v>
      </c>
      <c r="E6" s="698" t="s">
        <v>3307</v>
      </c>
      <c r="F6" s="1295"/>
      <c r="G6" s="1295"/>
    </row>
    <row r="7" spans="1:7" s="290" customFormat="1" ht="20.25" customHeight="1">
      <c r="A7" s="699" t="s">
        <v>502</v>
      </c>
      <c r="B7" s="699" t="s">
        <v>185</v>
      </c>
      <c r="C7" s="699" t="s">
        <v>268</v>
      </c>
      <c r="D7" s="699" t="s">
        <v>454</v>
      </c>
      <c r="E7" s="699" t="s">
        <v>664</v>
      </c>
      <c r="F7" s="699" t="s">
        <v>481</v>
      </c>
      <c r="G7" s="699" t="s">
        <v>665</v>
      </c>
    </row>
    <row r="8" spans="1:7" s="290" customFormat="1" ht="19.149999999999999" customHeight="1">
      <c r="A8" s="700" t="s">
        <v>400</v>
      </c>
      <c r="B8" s="1086">
        <v>439365.89569247002</v>
      </c>
      <c r="C8" s="1086">
        <v>601085.01571179996</v>
      </c>
      <c r="D8" s="1086">
        <v>676122.66931075999</v>
      </c>
      <c r="E8" s="1086">
        <v>366228.81787243002</v>
      </c>
      <c r="F8" s="1086">
        <v>351918.83312929998</v>
      </c>
      <c r="G8" s="701" t="s">
        <v>401</v>
      </c>
    </row>
    <row r="9" spans="1:7" s="290" customFormat="1" ht="38.85" customHeight="1">
      <c r="A9" s="702" t="s">
        <v>871</v>
      </c>
      <c r="B9" s="1087">
        <v>169788.03049649001</v>
      </c>
      <c r="C9" s="1087">
        <v>217147.69132782999</v>
      </c>
      <c r="D9" s="1087">
        <v>258870.07364059999</v>
      </c>
      <c r="E9" s="1087">
        <v>145414.36704487001</v>
      </c>
      <c r="F9" s="1087">
        <v>163106.48390046001</v>
      </c>
      <c r="G9" s="702" t="s">
        <v>872</v>
      </c>
    </row>
    <row r="10" spans="1:7" s="290" customFormat="1" ht="28.7" customHeight="1">
      <c r="A10" s="703" t="s">
        <v>1123</v>
      </c>
      <c r="B10" s="1088">
        <v>22794.56038753</v>
      </c>
      <c r="C10" s="1089">
        <v>27092.37791784</v>
      </c>
      <c r="D10" s="1089">
        <v>35280.086619540001</v>
      </c>
      <c r="E10" s="1089">
        <v>20187.512549480001</v>
      </c>
      <c r="F10" s="1089">
        <v>26128.24040938</v>
      </c>
      <c r="G10" s="704" t="s">
        <v>596</v>
      </c>
    </row>
    <row r="11" spans="1:7" s="290" customFormat="1" ht="28.7" customHeight="1">
      <c r="A11" s="703" t="s">
        <v>873</v>
      </c>
      <c r="B11" s="1088">
        <v>53618.784325300003</v>
      </c>
      <c r="C11" s="1089">
        <v>71801.508046129995</v>
      </c>
      <c r="D11" s="1089">
        <v>89575.630571429996</v>
      </c>
      <c r="E11" s="1089">
        <v>51557.114468020001</v>
      </c>
      <c r="F11" s="1089">
        <v>57710.571298039999</v>
      </c>
      <c r="G11" s="704" t="s">
        <v>597</v>
      </c>
    </row>
    <row r="12" spans="1:7" s="290" customFormat="1" ht="19.149999999999999" customHeight="1">
      <c r="A12" s="703" t="s">
        <v>874</v>
      </c>
      <c r="B12" s="1088">
        <v>39432.496966810002</v>
      </c>
      <c r="C12" s="1089">
        <v>50661.538271079997</v>
      </c>
      <c r="D12" s="1089">
        <v>60866.558681659997</v>
      </c>
      <c r="E12" s="1089">
        <v>34558.605426479997</v>
      </c>
      <c r="F12" s="1089">
        <v>37677.079464779999</v>
      </c>
      <c r="G12" s="704" t="s">
        <v>566</v>
      </c>
    </row>
    <row r="13" spans="1:7" s="290" customFormat="1" ht="19.149999999999999" customHeight="1">
      <c r="A13" s="703" t="s">
        <v>875</v>
      </c>
      <c r="B13" s="1088">
        <v>11907.390796420001</v>
      </c>
      <c r="C13" s="1089">
        <v>12786.270941000001</v>
      </c>
      <c r="D13" s="1089">
        <v>18850.711322020001</v>
      </c>
      <c r="E13" s="1089">
        <v>8361.1061804700003</v>
      </c>
      <c r="F13" s="1089">
        <v>9805.6732683699993</v>
      </c>
      <c r="G13" s="704" t="s">
        <v>555</v>
      </c>
    </row>
    <row r="14" spans="1:7" s="290" customFormat="1" ht="28.7" customHeight="1">
      <c r="A14" s="705" t="s">
        <v>876</v>
      </c>
      <c r="B14" s="1087">
        <v>9083.1144557900006</v>
      </c>
      <c r="C14" s="1087">
        <v>11013.335823629999</v>
      </c>
      <c r="D14" s="1087">
        <v>22063.260768110002</v>
      </c>
      <c r="E14" s="1087">
        <v>15298.99723268</v>
      </c>
      <c r="F14" s="1087">
        <v>9526.3089489899994</v>
      </c>
      <c r="G14" s="705" t="s">
        <v>11</v>
      </c>
    </row>
    <row r="15" spans="1:7" s="290" customFormat="1" ht="38.85" customHeight="1">
      <c r="A15" s="705" t="s">
        <v>877</v>
      </c>
      <c r="B15" s="1087">
        <v>6278.8853281900001</v>
      </c>
      <c r="C15" s="1087">
        <v>5032.1947603400004</v>
      </c>
      <c r="D15" s="1087">
        <v>6404.1867302000001</v>
      </c>
      <c r="E15" s="1087">
        <v>1939.0238855800001</v>
      </c>
      <c r="F15" s="1087">
        <v>2091.44927985</v>
      </c>
      <c r="G15" s="705" t="s">
        <v>475</v>
      </c>
    </row>
    <row r="16" spans="1:7" s="290" customFormat="1" ht="28.7" customHeight="1">
      <c r="A16" s="705" t="s">
        <v>355</v>
      </c>
      <c r="B16" s="1087">
        <v>254215.86541200001</v>
      </c>
      <c r="C16" s="1087">
        <v>367891.79379999998</v>
      </c>
      <c r="D16" s="1087">
        <v>388785.14817185001</v>
      </c>
      <c r="E16" s="1087">
        <v>203576.42970929999</v>
      </c>
      <c r="F16" s="1087">
        <v>177194.59099999999</v>
      </c>
      <c r="G16" s="705" t="s">
        <v>878</v>
      </c>
    </row>
    <row r="17" spans="1:7" s="290" customFormat="1" ht="19.7" customHeight="1">
      <c r="A17" s="700" t="s">
        <v>106</v>
      </c>
      <c r="B17" s="1086">
        <v>430148.04930064001</v>
      </c>
      <c r="C17" s="1086">
        <v>572439.64199045999</v>
      </c>
      <c r="D17" s="1086">
        <v>692559.60005580995</v>
      </c>
      <c r="E17" s="1086">
        <v>332533.92873786</v>
      </c>
      <c r="F17" s="1086">
        <v>354665.11063274002</v>
      </c>
      <c r="G17" s="701" t="s">
        <v>462</v>
      </c>
    </row>
    <row r="18" spans="1:7" s="290" customFormat="1" ht="28.7" customHeight="1">
      <c r="A18" s="706" t="s">
        <v>879</v>
      </c>
      <c r="B18" s="1090">
        <v>18351.497996599999</v>
      </c>
      <c r="C18" s="1089">
        <v>38185.995669579999</v>
      </c>
      <c r="D18" s="1089">
        <v>53420.173348620003</v>
      </c>
      <c r="E18" s="1089">
        <v>29806.061204149999</v>
      </c>
      <c r="F18" s="1089">
        <v>18793.70910131</v>
      </c>
      <c r="G18" s="704" t="s">
        <v>132</v>
      </c>
    </row>
    <row r="19" spans="1:7" s="290" customFormat="1" ht="19.149999999999999" customHeight="1">
      <c r="A19" s="706" t="s">
        <v>87</v>
      </c>
      <c r="B19" s="1090">
        <v>2054.6105638099998</v>
      </c>
      <c r="C19" s="1089">
        <v>3456.9188432999999</v>
      </c>
      <c r="D19" s="1089">
        <v>6083.12111568</v>
      </c>
      <c r="E19" s="1089">
        <v>1956.2798826400001</v>
      </c>
      <c r="F19" s="1089">
        <v>3211.578</v>
      </c>
      <c r="G19" s="704" t="s">
        <v>41</v>
      </c>
    </row>
    <row r="20" spans="1:7" s="290" customFormat="1" ht="59.1" customHeight="1">
      <c r="A20" s="706" t="s">
        <v>880</v>
      </c>
      <c r="B20" s="1090">
        <v>13657.93082071</v>
      </c>
      <c r="C20" s="1089">
        <v>18072.721230309999</v>
      </c>
      <c r="D20" s="1089">
        <v>18451.925745969998</v>
      </c>
      <c r="E20" s="1089">
        <v>6781.1650654599998</v>
      </c>
      <c r="F20" s="1089">
        <v>9595.6875991300003</v>
      </c>
      <c r="G20" s="704" t="s">
        <v>267</v>
      </c>
    </row>
    <row r="21" spans="1:7" s="290" customFormat="1" ht="19.149999999999999" customHeight="1">
      <c r="A21" s="706" t="s">
        <v>38</v>
      </c>
      <c r="B21" s="1090">
        <v>182510.8412886</v>
      </c>
      <c r="C21" s="1089">
        <v>247605.07675335</v>
      </c>
      <c r="D21" s="1089">
        <v>279794.18173401</v>
      </c>
      <c r="E21" s="1089">
        <v>151397.62241625</v>
      </c>
      <c r="F21" s="1089">
        <v>171175.93048705999</v>
      </c>
      <c r="G21" s="704" t="s">
        <v>39</v>
      </c>
    </row>
    <row r="22" spans="1:7" s="290" customFormat="1" ht="19.149999999999999" customHeight="1">
      <c r="A22" s="706" t="s">
        <v>288</v>
      </c>
      <c r="B22" s="1090">
        <v>8551.2142727900009</v>
      </c>
      <c r="C22" s="1089">
        <v>11352.279138919999</v>
      </c>
      <c r="D22" s="1089">
        <v>14447.43015745</v>
      </c>
      <c r="E22" s="1089">
        <v>4178.9697215100005</v>
      </c>
      <c r="F22" s="1089">
        <v>6594.69240188</v>
      </c>
      <c r="G22" s="704" t="s">
        <v>289</v>
      </c>
    </row>
    <row r="23" spans="1:7" s="290" customFormat="1" ht="38.85" customHeight="1">
      <c r="A23" s="706" t="s">
        <v>881</v>
      </c>
      <c r="B23" s="1090">
        <v>22999.944219239998</v>
      </c>
      <c r="C23" s="1089">
        <v>28282.710392870002</v>
      </c>
      <c r="D23" s="1089">
        <v>33494.21868174</v>
      </c>
      <c r="E23" s="1089">
        <v>15756.28801595</v>
      </c>
      <c r="F23" s="1089">
        <v>16577.651339370001</v>
      </c>
      <c r="G23" s="704" t="s">
        <v>25</v>
      </c>
    </row>
    <row r="24" spans="1:7" s="290" customFormat="1" ht="38.85" customHeight="1">
      <c r="A24" s="706" t="s">
        <v>55</v>
      </c>
      <c r="B24" s="1090">
        <v>44648.750556359999</v>
      </c>
      <c r="C24" s="1089">
        <v>64363.641404310001</v>
      </c>
      <c r="D24" s="1089">
        <v>79866.244984000004</v>
      </c>
      <c r="E24" s="1089">
        <v>23290.359720799999</v>
      </c>
      <c r="F24" s="1089">
        <v>30501.80820421</v>
      </c>
      <c r="G24" s="704" t="s">
        <v>435</v>
      </c>
    </row>
    <row r="25" spans="1:7" s="290" customFormat="1" ht="49.15" customHeight="1">
      <c r="A25" s="706" t="s">
        <v>382</v>
      </c>
      <c r="B25" s="1090">
        <v>25906.096818670001</v>
      </c>
      <c r="C25" s="1089">
        <v>30321.584744700001</v>
      </c>
      <c r="D25" s="1089">
        <v>40176.654325149997</v>
      </c>
      <c r="E25" s="1089">
        <v>20675.098425839999</v>
      </c>
      <c r="F25" s="1089">
        <v>27087.33097924</v>
      </c>
      <c r="G25" s="704" t="s">
        <v>441</v>
      </c>
    </row>
    <row r="26" spans="1:7" s="290" customFormat="1" ht="38.85" customHeight="1">
      <c r="A26" s="706" t="s">
        <v>882</v>
      </c>
      <c r="B26" s="1090">
        <v>7432.1362495599997</v>
      </c>
      <c r="C26" s="1089">
        <v>30909.629809279999</v>
      </c>
      <c r="D26" s="1089">
        <v>36334.676721459997</v>
      </c>
      <c r="E26" s="1089">
        <v>18699.074615279998</v>
      </c>
      <c r="F26" s="1089">
        <v>4750.9696086100003</v>
      </c>
      <c r="G26" s="704" t="s">
        <v>331</v>
      </c>
    </row>
    <row r="27" spans="1:7" s="290" customFormat="1" ht="89.1" customHeight="1">
      <c r="A27" s="706" t="s">
        <v>605</v>
      </c>
      <c r="B27" s="1090">
        <v>30060.965258150001</v>
      </c>
      <c r="C27" s="1089">
        <v>27698.113714750001</v>
      </c>
      <c r="D27" s="1089">
        <v>26039.74805867</v>
      </c>
      <c r="E27" s="1089">
        <v>15429.06316206</v>
      </c>
      <c r="F27" s="1089">
        <v>15349.765985550001</v>
      </c>
      <c r="G27" s="704" t="s">
        <v>883</v>
      </c>
    </row>
    <row r="28" spans="1:7" s="290" customFormat="1" ht="59.1" customHeight="1">
      <c r="A28" s="706" t="s">
        <v>884</v>
      </c>
      <c r="B28" s="1090">
        <v>1335.88518206</v>
      </c>
      <c r="C28" s="1089">
        <v>1273.09422518</v>
      </c>
      <c r="D28" s="1089">
        <v>9362.7536380799993</v>
      </c>
      <c r="E28" s="1089">
        <v>1500.5266193099999</v>
      </c>
      <c r="F28" s="1089">
        <v>1862.7972827000001</v>
      </c>
      <c r="G28" s="704" t="s">
        <v>885</v>
      </c>
    </row>
    <row r="29" spans="1:7" s="290" customFormat="1" ht="28.7" customHeight="1">
      <c r="A29" s="706" t="s">
        <v>215</v>
      </c>
      <c r="B29" s="1090">
        <v>41155.434366410002</v>
      </c>
      <c r="C29" s="1089">
        <v>49371.015464609998</v>
      </c>
      <c r="D29" s="1089">
        <v>71249.836651210004</v>
      </c>
      <c r="E29" s="1089">
        <v>31302.58487436</v>
      </c>
      <c r="F29" s="1089">
        <v>38088.943262230001</v>
      </c>
      <c r="G29" s="704" t="s">
        <v>886</v>
      </c>
    </row>
    <row r="30" spans="1:7" s="290" customFormat="1" ht="19.149999999999999" customHeight="1">
      <c r="A30" s="706" t="s">
        <v>538</v>
      </c>
      <c r="B30" s="1090">
        <v>12563.25492874</v>
      </c>
      <c r="C30" s="1089">
        <v>16473.62639845</v>
      </c>
      <c r="D30" s="1089">
        <v>18287.73160847</v>
      </c>
      <c r="E30" s="1089">
        <v>9516.4884010799997</v>
      </c>
      <c r="F30" s="1089">
        <v>8959.9751901599993</v>
      </c>
      <c r="G30" s="704" t="s">
        <v>887</v>
      </c>
    </row>
    <row r="31" spans="1:7" s="290" customFormat="1" ht="28.7" customHeight="1">
      <c r="A31" s="706" t="s">
        <v>888</v>
      </c>
      <c r="B31" s="1090">
        <v>2026.3135789400001</v>
      </c>
      <c r="C31" s="1089">
        <v>1999.2076008500001</v>
      </c>
      <c r="D31" s="1089">
        <v>1936.3034852999999</v>
      </c>
      <c r="E31" s="1089">
        <v>725.30001317000006</v>
      </c>
      <c r="F31" s="1089">
        <v>842.30309129</v>
      </c>
      <c r="G31" s="704" t="s">
        <v>889</v>
      </c>
    </row>
    <row r="32" spans="1:7" s="290" customFormat="1" ht="19.149999999999999" customHeight="1">
      <c r="A32" s="706" t="s">
        <v>497</v>
      </c>
      <c r="B32" s="1090">
        <v>16893.173200000001</v>
      </c>
      <c r="C32" s="1089">
        <v>3074.0266000000001</v>
      </c>
      <c r="D32" s="1089">
        <v>3614.5998</v>
      </c>
      <c r="E32" s="1089">
        <v>1519.0465999999999</v>
      </c>
      <c r="F32" s="1089">
        <v>1271.9681</v>
      </c>
      <c r="G32" s="704" t="s">
        <v>890</v>
      </c>
    </row>
    <row r="33" spans="1:7" s="290" customFormat="1" ht="39.4" customHeight="1">
      <c r="A33" s="700" t="s">
        <v>600</v>
      </c>
      <c r="B33" s="1086">
        <v>5726.4039419999999</v>
      </c>
      <c r="C33" s="1086">
        <v>17407.299176339999</v>
      </c>
      <c r="D33" s="1086">
        <v>912.00343028999998</v>
      </c>
      <c r="E33" s="1086">
        <v>-6099.9377644200003</v>
      </c>
      <c r="F33" s="1086">
        <v>-2937.5279797100002</v>
      </c>
      <c r="G33" s="701" t="s">
        <v>534</v>
      </c>
    </row>
    <row r="34" spans="1:7" s="290" customFormat="1" ht="19.149999999999999" customHeight="1">
      <c r="A34" s="705" t="s">
        <v>891</v>
      </c>
      <c r="B34" s="1087">
        <v>9298.2277680000007</v>
      </c>
      <c r="C34" s="1087">
        <v>20437.365417000001</v>
      </c>
      <c r="D34" s="1087">
        <v>10090.945960999999</v>
      </c>
      <c r="E34" s="1087">
        <v>1029.2064319999999</v>
      </c>
      <c r="F34" s="1087">
        <v>2554.779</v>
      </c>
      <c r="G34" s="705" t="s">
        <v>892</v>
      </c>
    </row>
    <row r="35" spans="1:7" s="290" customFormat="1" ht="28.7" customHeight="1">
      <c r="A35" s="705" t="s">
        <v>893</v>
      </c>
      <c r="B35" s="1087">
        <v>3571.8238259999998</v>
      </c>
      <c r="C35" s="1087">
        <v>3030.0662406599999</v>
      </c>
      <c r="D35" s="1087">
        <v>9178.9425307099991</v>
      </c>
      <c r="E35" s="1087">
        <v>7129.1441964200003</v>
      </c>
      <c r="F35" s="1087">
        <v>5492.3069797099997</v>
      </c>
      <c r="G35" s="705" t="s">
        <v>894</v>
      </c>
    </row>
    <row r="36" spans="1:7" s="290" customFormat="1" ht="59.65" customHeight="1">
      <c r="A36" s="700" t="s">
        <v>1961</v>
      </c>
      <c r="B36" s="1086">
        <v>170.246658</v>
      </c>
      <c r="C36" s="1086">
        <v>102</v>
      </c>
      <c r="D36" s="1086">
        <v>194.77979999999999</v>
      </c>
      <c r="E36" s="1086">
        <v>194.77979999999999</v>
      </c>
      <c r="F36" s="1086">
        <v>311.07499999999999</v>
      </c>
      <c r="G36" s="701" t="s">
        <v>599</v>
      </c>
    </row>
    <row r="37" spans="1:7" s="290" customFormat="1" ht="28.7" customHeight="1">
      <c r="A37" s="705" t="s">
        <v>897</v>
      </c>
      <c r="B37" s="1087">
        <v>168.3192</v>
      </c>
      <c r="C37" s="1087">
        <v>102</v>
      </c>
      <c r="D37" s="1087">
        <v>194.77979999999999</v>
      </c>
      <c r="E37" s="1087">
        <v>194.77979999999999</v>
      </c>
      <c r="F37" s="1087">
        <v>311.07499999999999</v>
      </c>
      <c r="G37" s="705" t="s">
        <v>898</v>
      </c>
    </row>
    <row r="38" spans="1:7" s="290" customFormat="1" ht="38.85" customHeight="1">
      <c r="A38" s="705" t="s">
        <v>895</v>
      </c>
      <c r="B38" s="1087">
        <v>-1.9274579999999999</v>
      </c>
      <c r="C38" s="1087"/>
      <c r="D38" s="1087"/>
      <c r="E38" s="1087"/>
      <c r="F38" s="1087"/>
      <c r="G38" s="705" t="s">
        <v>896</v>
      </c>
    </row>
    <row r="39" spans="1:7" s="290" customFormat="1" ht="39.4" customHeight="1">
      <c r="A39" s="700" t="s">
        <v>1962</v>
      </c>
      <c r="B39" s="1086">
        <v>3321.19579183</v>
      </c>
      <c r="C39" s="1086">
        <v>11136.074544999999</v>
      </c>
      <c r="D39" s="1086">
        <v>-17543.713975340001</v>
      </c>
      <c r="E39" s="1086">
        <v>39600.047098989999</v>
      </c>
      <c r="F39" s="1086">
        <v>-119.82452373</v>
      </c>
      <c r="G39" s="701" t="s">
        <v>601</v>
      </c>
    </row>
    <row r="40" spans="1:7" s="290" customFormat="1" ht="2.1" customHeight="1">
      <c r="A40" s="697"/>
      <c r="B40" s="488"/>
      <c r="C40" s="488"/>
      <c r="D40" s="488"/>
      <c r="E40" s="488"/>
      <c r="F40" s="488"/>
      <c r="G40" s="697"/>
    </row>
    <row r="41" spans="1:7" s="290" customFormat="1" ht="68.849999999999994" customHeight="1">
      <c r="A41" s="700" t="s">
        <v>2050</v>
      </c>
      <c r="B41" s="1086">
        <v>-3321.19579183</v>
      </c>
      <c r="C41" s="1086">
        <v>-11136.074544999999</v>
      </c>
      <c r="D41" s="1086">
        <v>-17543.713975340001</v>
      </c>
      <c r="E41" s="1086">
        <v>-39600.047098989999</v>
      </c>
      <c r="F41" s="1086">
        <v>119.82452373</v>
      </c>
      <c r="G41" s="701" t="s">
        <v>2051</v>
      </c>
    </row>
    <row r="42" spans="1:7" s="290" customFormat="1" ht="19.149999999999999" customHeight="1">
      <c r="A42" s="707" t="s">
        <v>460</v>
      </c>
      <c r="B42" s="1091">
        <v>-34443.175984319998</v>
      </c>
      <c r="C42" s="1091">
        <v>-312074.57795626001</v>
      </c>
      <c r="D42" s="1091">
        <v>-6027.6510616599999</v>
      </c>
      <c r="E42" s="1091">
        <v>-469600.18739387998</v>
      </c>
      <c r="F42" s="1091">
        <v>119.82452373</v>
      </c>
      <c r="G42" s="708" t="s">
        <v>899</v>
      </c>
    </row>
    <row r="43" spans="1:7" s="290" customFormat="1" ht="19.149999999999999" customHeight="1">
      <c r="A43" s="703" t="s">
        <v>900</v>
      </c>
      <c r="B43" s="1089">
        <v>-23232.618119080002</v>
      </c>
      <c r="C43" s="1089">
        <v>-301203.36017592001</v>
      </c>
      <c r="D43" s="1089">
        <v>7654.2187733400096</v>
      </c>
      <c r="E43" s="1089">
        <v>-460555.18713988003</v>
      </c>
      <c r="F43" s="1089">
        <v>9282.3510891400001</v>
      </c>
      <c r="G43" s="709" t="s">
        <v>901</v>
      </c>
    </row>
    <row r="44" spans="1:7" s="290" customFormat="1" ht="19.7" customHeight="1">
      <c r="A44" s="703" t="s">
        <v>902</v>
      </c>
      <c r="B44" s="1089">
        <v>11210.55786524</v>
      </c>
      <c r="C44" s="1089">
        <v>10871.217780340001</v>
      </c>
      <c r="D44" s="1089">
        <v>13681.869835</v>
      </c>
      <c r="E44" s="1089">
        <v>9045.0002540000005</v>
      </c>
      <c r="F44" s="1089">
        <v>9162.5265654100003</v>
      </c>
      <c r="G44" s="704" t="s">
        <v>903</v>
      </c>
    </row>
    <row r="45" spans="1:7" s="290" customFormat="1" ht="19.7" customHeight="1">
      <c r="A45" s="707" t="s">
        <v>222</v>
      </c>
      <c r="B45" s="1092" t="s">
        <v>484</v>
      </c>
      <c r="C45" s="1092" t="s">
        <v>484</v>
      </c>
      <c r="D45" s="1092" t="s">
        <v>484</v>
      </c>
      <c r="E45" s="1092" t="s">
        <v>484</v>
      </c>
      <c r="F45" s="1092" t="s">
        <v>484</v>
      </c>
      <c r="G45" s="708" t="s">
        <v>904</v>
      </c>
    </row>
    <row r="46" spans="1:7" s="290" customFormat="1" ht="19.149999999999999" customHeight="1">
      <c r="A46" s="703" t="s">
        <v>900</v>
      </c>
      <c r="B46" s="1093" t="s">
        <v>484</v>
      </c>
      <c r="C46" s="1093" t="s">
        <v>484</v>
      </c>
      <c r="D46" s="1093" t="s">
        <v>484</v>
      </c>
      <c r="E46" s="1093" t="s">
        <v>484</v>
      </c>
      <c r="F46" s="1093" t="s">
        <v>484</v>
      </c>
      <c r="G46" s="704" t="s">
        <v>901</v>
      </c>
    </row>
    <row r="47" spans="1:7" s="290" customFormat="1" ht="19.7" customHeight="1">
      <c r="A47" s="710" t="s">
        <v>902</v>
      </c>
      <c r="B47" s="1094" t="s">
        <v>484</v>
      </c>
      <c r="C47" s="1095" t="s">
        <v>484</v>
      </c>
      <c r="D47" s="1095" t="s">
        <v>484</v>
      </c>
      <c r="E47" s="1095" t="s">
        <v>484</v>
      </c>
      <c r="F47" s="1095" t="s">
        <v>484</v>
      </c>
      <c r="G47" s="711" t="s">
        <v>903</v>
      </c>
    </row>
    <row r="48" spans="1:7" s="290" customFormat="1" ht="28.7" customHeight="1">
      <c r="A48" s="697"/>
      <c r="B48" s="697"/>
      <c r="C48" s="697"/>
      <c r="D48" s="697"/>
      <c r="E48" s="697"/>
      <c r="F48" s="697"/>
      <c r="G48" s="697"/>
    </row>
  </sheetData>
  <customSheetViews>
    <customSheetView guid="{69687417-BF2D-41EA-9F0C-3ABCA36AC0DF}" showPageBreaks="1" printArea="1" view="pageBreakPreview">
      <selection activeCell="I14" sqref="I14"/>
      <pageMargins left="0.68" right="0.18" top="0.25" bottom="0.51" header="0.5" footer="0.5"/>
      <pageSetup paperSize="9" scale="74" orientation="portrait" r:id="rId1"/>
      <headerFooter alignWithMargins="0"/>
    </customSheetView>
    <customSheetView guid="{CEB12AB2-2B7C-47EA-8993-91B31C172525}"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68" right="0.18" top="0.25" bottom="0.51" header="0.5" footer="0.5"/>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C000"/>
  </sheetPr>
  <dimension ref="A1:G49"/>
  <sheetViews>
    <sheetView zoomScaleNormal="100" zoomScaleSheetLayoutView="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2102</v>
      </c>
      <c r="B1" s="1264"/>
      <c r="C1" s="1264"/>
      <c r="D1" s="1264"/>
      <c r="E1" s="1266" t="s">
        <v>2103</v>
      </c>
      <c r="F1" s="1266"/>
      <c r="G1" s="1266"/>
    </row>
    <row r="2" spans="1:7" s="290" customFormat="1" ht="19.149999999999999" customHeight="1">
      <c r="A2" s="1265" t="s">
        <v>906</v>
      </c>
      <c r="B2" s="1265"/>
      <c r="C2" s="1265"/>
      <c r="D2" s="1265"/>
      <c r="E2" s="1260" t="s">
        <v>869</v>
      </c>
      <c r="F2" s="1260"/>
      <c r="G2" s="1260"/>
    </row>
    <row r="3" spans="1:7" s="290" customFormat="1" ht="19.149999999999999" customHeight="1">
      <c r="A3" s="1265" t="s">
        <v>870</v>
      </c>
      <c r="B3" s="1265"/>
      <c r="C3" s="1265"/>
      <c r="D3" s="1265"/>
      <c r="E3" s="1260" t="s">
        <v>1649</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13" t="s">
        <v>1636</v>
      </c>
      <c r="E6" s="713" t="s">
        <v>3307</v>
      </c>
      <c r="F6" s="1295"/>
      <c r="G6" s="1295"/>
    </row>
    <row r="7" spans="1:7" s="290" customFormat="1" ht="20.25" customHeight="1">
      <c r="A7" s="714" t="s">
        <v>502</v>
      </c>
      <c r="B7" s="714" t="s">
        <v>185</v>
      </c>
      <c r="C7" s="714" t="s">
        <v>268</v>
      </c>
      <c r="D7" s="714" t="s">
        <v>454</v>
      </c>
      <c r="E7" s="714" t="s">
        <v>664</v>
      </c>
      <c r="F7" s="714" t="s">
        <v>481</v>
      </c>
      <c r="G7" s="714" t="s">
        <v>665</v>
      </c>
    </row>
    <row r="8" spans="1:7" s="290" customFormat="1" ht="19.149999999999999" customHeight="1">
      <c r="A8" s="715" t="s">
        <v>400</v>
      </c>
      <c r="B8" s="1086">
        <v>727110.19983679999</v>
      </c>
      <c r="C8" s="1086">
        <v>755699.04056950996</v>
      </c>
      <c r="D8" s="1086">
        <v>832469.87989430001</v>
      </c>
      <c r="E8" s="1086">
        <v>470852.80087569001</v>
      </c>
      <c r="F8" s="1086">
        <v>527583.03701268998</v>
      </c>
      <c r="G8" s="716" t="s">
        <v>401</v>
      </c>
    </row>
    <row r="9" spans="1:7" s="290" customFormat="1" ht="38.85" customHeight="1">
      <c r="A9" s="717" t="s">
        <v>871</v>
      </c>
      <c r="B9" s="1087">
        <v>420356.25413088</v>
      </c>
      <c r="C9" s="1087">
        <v>388446.55621082999</v>
      </c>
      <c r="D9" s="1087">
        <v>491276.75420425</v>
      </c>
      <c r="E9" s="1087">
        <v>270794.86599451001</v>
      </c>
      <c r="F9" s="1087">
        <v>336375.21977208997</v>
      </c>
      <c r="G9" s="717" t="s">
        <v>872</v>
      </c>
    </row>
    <row r="10" spans="1:7" s="290" customFormat="1" ht="28.7" customHeight="1">
      <c r="A10" s="718" t="s">
        <v>1123</v>
      </c>
      <c r="B10" s="1088">
        <v>76082.806366499994</v>
      </c>
      <c r="C10" s="1089">
        <v>34158.596090669998</v>
      </c>
      <c r="D10" s="1089">
        <v>57113.63402197</v>
      </c>
      <c r="E10" s="1089">
        <v>34537.112434399998</v>
      </c>
      <c r="F10" s="1089">
        <v>43994.92803748</v>
      </c>
      <c r="G10" s="719" t="s">
        <v>596</v>
      </c>
    </row>
    <row r="11" spans="1:7" s="290" customFormat="1" ht="28.7" customHeight="1">
      <c r="A11" s="718" t="s">
        <v>873</v>
      </c>
      <c r="B11" s="1088">
        <v>79789.775722150007</v>
      </c>
      <c r="C11" s="1089">
        <v>85030.921895050007</v>
      </c>
      <c r="D11" s="1089">
        <v>118580.98561495</v>
      </c>
      <c r="E11" s="1089">
        <v>74695.847098750004</v>
      </c>
      <c r="F11" s="1089">
        <v>69175.614562970004</v>
      </c>
      <c r="G11" s="719" t="s">
        <v>597</v>
      </c>
    </row>
    <row r="12" spans="1:7" s="290" customFormat="1" ht="19.149999999999999" customHeight="1">
      <c r="A12" s="718" t="s">
        <v>874</v>
      </c>
      <c r="B12" s="1088">
        <v>38557.425863570003</v>
      </c>
      <c r="C12" s="1089">
        <v>40395.42515753</v>
      </c>
      <c r="D12" s="1089">
        <v>54091.398082599997</v>
      </c>
      <c r="E12" s="1089">
        <v>29793.518008020001</v>
      </c>
      <c r="F12" s="1089">
        <v>35768.338769119997</v>
      </c>
      <c r="G12" s="719" t="s">
        <v>566</v>
      </c>
    </row>
    <row r="13" spans="1:7" s="290" customFormat="1" ht="19.149999999999999" customHeight="1">
      <c r="A13" s="718" t="s">
        <v>875</v>
      </c>
      <c r="B13" s="1088">
        <v>192892.71588025999</v>
      </c>
      <c r="C13" s="1089">
        <v>199121.44878340999</v>
      </c>
      <c r="D13" s="1089">
        <v>226071.95497717001</v>
      </c>
      <c r="E13" s="1089">
        <v>109737.21022406001</v>
      </c>
      <c r="F13" s="1089">
        <v>160712.31857355</v>
      </c>
      <c r="G13" s="719" t="s">
        <v>555</v>
      </c>
    </row>
    <row r="14" spans="1:7" s="290" customFormat="1" ht="28.7" customHeight="1">
      <c r="A14" s="720" t="s">
        <v>876</v>
      </c>
      <c r="B14" s="1087">
        <v>6533.3459816300001</v>
      </c>
      <c r="C14" s="1087">
        <v>5738.8873808500002</v>
      </c>
      <c r="D14" s="1087">
        <v>20653.374156689999</v>
      </c>
      <c r="E14" s="1087">
        <v>15019.57465493</v>
      </c>
      <c r="F14" s="1087">
        <v>9839.3319196499997</v>
      </c>
      <c r="G14" s="720" t="s">
        <v>11</v>
      </c>
    </row>
    <row r="15" spans="1:7" s="290" customFormat="1" ht="38.85" customHeight="1">
      <c r="A15" s="720" t="s">
        <v>877</v>
      </c>
      <c r="B15" s="1087">
        <v>7164.69161429</v>
      </c>
      <c r="C15" s="1087">
        <v>6153.3465488299998</v>
      </c>
      <c r="D15" s="1087">
        <v>8607.4865333599992</v>
      </c>
      <c r="E15" s="1087">
        <v>4786.80272625</v>
      </c>
      <c r="F15" s="1087">
        <v>6435.9816299499998</v>
      </c>
      <c r="G15" s="720" t="s">
        <v>475</v>
      </c>
    </row>
    <row r="16" spans="1:7" s="290" customFormat="1" ht="28.7" customHeight="1">
      <c r="A16" s="720" t="s">
        <v>355</v>
      </c>
      <c r="B16" s="1087">
        <v>293055.90811000002</v>
      </c>
      <c r="C16" s="1087">
        <v>355360.25042900001</v>
      </c>
      <c r="D16" s="1087">
        <v>311932.26500000001</v>
      </c>
      <c r="E16" s="1087">
        <v>180251.5575</v>
      </c>
      <c r="F16" s="1087">
        <v>174932.50369099999</v>
      </c>
      <c r="G16" s="720" t="s">
        <v>878</v>
      </c>
    </row>
    <row r="17" spans="1:7" s="290" customFormat="1" ht="19.7" customHeight="1">
      <c r="A17" s="715" t="s">
        <v>106</v>
      </c>
      <c r="B17" s="1086">
        <v>709629.21271349001</v>
      </c>
      <c r="C17" s="1086">
        <v>752774.02761776</v>
      </c>
      <c r="D17" s="1086">
        <v>838922.50064363005</v>
      </c>
      <c r="E17" s="1086">
        <v>439658.43679984001</v>
      </c>
      <c r="F17" s="1086">
        <v>488840.25304159999</v>
      </c>
      <c r="G17" s="716" t="s">
        <v>462</v>
      </c>
    </row>
    <row r="18" spans="1:7" s="290" customFormat="1" ht="28.7" customHeight="1">
      <c r="A18" s="721" t="s">
        <v>879</v>
      </c>
      <c r="B18" s="1090">
        <v>31480.89151175</v>
      </c>
      <c r="C18" s="1089">
        <v>26808.01685715</v>
      </c>
      <c r="D18" s="1089">
        <v>24546.153277820002</v>
      </c>
      <c r="E18" s="1089">
        <v>12337.232226960001</v>
      </c>
      <c r="F18" s="1089">
        <v>16473.846222849999</v>
      </c>
      <c r="G18" s="719" t="s">
        <v>132</v>
      </c>
    </row>
    <row r="19" spans="1:7" s="290" customFormat="1" ht="19.149999999999999" customHeight="1">
      <c r="A19" s="721" t="s">
        <v>87</v>
      </c>
      <c r="B19" s="1090">
        <v>1866.7624737000001</v>
      </c>
      <c r="C19" s="1089">
        <v>2158.7445116899999</v>
      </c>
      <c r="D19" s="1089">
        <v>4038.0935923000002</v>
      </c>
      <c r="E19" s="1089">
        <v>1292.4382854600001</v>
      </c>
      <c r="F19" s="1089">
        <v>2893.4562041600002</v>
      </c>
      <c r="G19" s="719" t="s">
        <v>41</v>
      </c>
    </row>
    <row r="20" spans="1:7" s="290" customFormat="1" ht="59.1" customHeight="1">
      <c r="A20" s="721" t="s">
        <v>880</v>
      </c>
      <c r="B20" s="1090">
        <v>11390.73326909</v>
      </c>
      <c r="C20" s="1089">
        <v>15326.74950794</v>
      </c>
      <c r="D20" s="1089">
        <v>17983.838686129999</v>
      </c>
      <c r="E20" s="1089">
        <v>10979.09861374</v>
      </c>
      <c r="F20" s="1089">
        <v>10306.81007949</v>
      </c>
      <c r="G20" s="719" t="s">
        <v>267</v>
      </c>
    </row>
    <row r="21" spans="1:7" s="290" customFormat="1" ht="19.149999999999999" customHeight="1">
      <c r="A21" s="721" t="s">
        <v>38</v>
      </c>
      <c r="B21" s="1090">
        <v>314683.85142175999</v>
      </c>
      <c r="C21" s="1089">
        <v>390464.79202782997</v>
      </c>
      <c r="D21" s="1089">
        <v>445824.98777751997</v>
      </c>
      <c r="E21" s="1089">
        <v>246728.13881606999</v>
      </c>
      <c r="F21" s="1089">
        <v>270441.00935379002</v>
      </c>
      <c r="G21" s="719" t="s">
        <v>39</v>
      </c>
    </row>
    <row r="22" spans="1:7" s="290" customFormat="1" ht="19.149999999999999" customHeight="1">
      <c r="A22" s="721" t="s">
        <v>288</v>
      </c>
      <c r="B22" s="1090">
        <v>18263.352866839999</v>
      </c>
      <c r="C22" s="1089">
        <v>15553.898321230001</v>
      </c>
      <c r="D22" s="1089">
        <v>29840.059719360001</v>
      </c>
      <c r="E22" s="1089">
        <v>12886.30182509</v>
      </c>
      <c r="F22" s="1089">
        <v>11031.19351553</v>
      </c>
      <c r="G22" s="719" t="s">
        <v>289</v>
      </c>
    </row>
    <row r="23" spans="1:7" s="290" customFormat="1" ht="38.85" customHeight="1">
      <c r="A23" s="721" t="s">
        <v>881</v>
      </c>
      <c r="B23" s="1090">
        <v>24745.988531350002</v>
      </c>
      <c r="C23" s="1089">
        <v>31531.424937780001</v>
      </c>
      <c r="D23" s="1089">
        <v>32476.34162847</v>
      </c>
      <c r="E23" s="1089">
        <v>16809.12158906</v>
      </c>
      <c r="F23" s="1089">
        <v>18439.748208720001</v>
      </c>
      <c r="G23" s="719" t="s">
        <v>25</v>
      </c>
    </row>
    <row r="24" spans="1:7" s="290" customFormat="1" ht="38.85" customHeight="1">
      <c r="A24" s="721" t="s">
        <v>55</v>
      </c>
      <c r="B24" s="1090">
        <v>54708.132286430002</v>
      </c>
      <c r="C24" s="1089">
        <v>84198.428015910002</v>
      </c>
      <c r="D24" s="1089">
        <v>96906.473156470005</v>
      </c>
      <c r="E24" s="1089">
        <v>35979.540950310002</v>
      </c>
      <c r="F24" s="1089">
        <v>43923.582179129997</v>
      </c>
      <c r="G24" s="719" t="s">
        <v>435</v>
      </c>
    </row>
    <row r="25" spans="1:7" s="290" customFormat="1" ht="49.15" customHeight="1">
      <c r="A25" s="721" t="s">
        <v>382</v>
      </c>
      <c r="B25" s="1090">
        <v>26924.238385559998</v>
      </c>
      <c r="C25" s="1089">
        <v>27725.789487139999</v>
      </c>
      <c r="D25" s="1089">
        <v>31535.968208540002</v>
      </c>
      <c r="E25" s="1089">
        <v>16967.073039729999</v>
      </c>
      <c r="F25" s="1089">
        <v>19769.251091319999</v>
      </c>
      <c r="G25" s="719" t="s">
        <v>441</v>
      </c>
    </row>
    <row r="26" spans="1:7" s="290" customFormat="1" ht="38.85" customHeight="1">
      <c r="A26" s="721" t="s">
        <v>882</v>
      </c>
      <c r="B26" s="1090">
        <v>6989.5066140099998</v>
      </c>
      <c r="C26" s="1089">
        <v>8321.7764842100005</v>
      </c>
      <c r="D26" s="1089">
        <v>19540.30279012</v>
      </c>
      <c r="E26" s="1089">
        <v>7973.9902280799997</v>
      </c>
      <c r="F26" s="1089">
        <v>12292.188806669999</v>
      </c>
      <c r="G26" s="719" t="s">
        <v>331</v>
      </c>
    </row>
    <row r="27" spans="1:7" s="290" customFormat="1" ht="89.1" customHeight="1">
      <c r="A27" s="721" t="s">
        <v>605</v>
      </c>
      <c r="B27" s="1090">
        <v>70414.097017349995</v>
      </c>
      <c r="C27" s="1089">
        <v>61103.794000920003</v>
      </c>
      <c r="D27" s="1089">
        <v>49937.026187219999</v>
      </c>
      <c r="E27" s="1089">
        <v>33755.20338241</v>
      </c>
      <c r="F27" s="1089">
        <v>36931.415093809999</v>
      </c>
      <c r="G27" s="719" t="s">
        <v>883</v>
      </c>
    </row>
    <row r="28" spans="1:7" s="290" customFormat="1" ht="59.1" customHeight="1">
      <c r="A28" s="721" t="s">
        <v>884</v>
      </c>
      <c r="B28" s="1090">
        <v>2628.65953145</v>
      </c>
      <c r="C28" s="1089">
        <v>5558.4523233500004</v>
      </c>
      <c r="D28" s="1089">
        <v>7829.6847372000002</v>
      </c>
      <c r="E28" s="1089">
        <v>2093.1169151099998</v>
      </c>
      <c r="F28" s="1089">
        <v>2881.1052109299999</v>
      </c>
      <c r="G28" s="719" t="s">
        <v>885</v>
      </c>
    </row>
    <row r="29" spans="1:7" s="290" customFormat="1" ht="28.7" customHeight="1">
      <c r="A29" s="721" t="s">
        <v>215</v>
      </c>
      <c r="B29" s="1090">
        <v>45024.791165460003</v>
      </c>
      <c r="C29" s="1089">
        <v>45195.758408510002</v>
      </c>
      <c r="D29" s="1089">
        <v>37565.986005010003</v>
      </c>
      <c r="E29" s="1089">
        <v>18290.136320760001</v>
      </c>
      <c r="F29" s="1089">
        <v>24040.40487635</v>
      </c>
      <c r="G29" s="719" t="s">
        <v>886</v>
      </c>
    </row>
    <row r="30" spans="1:7" s="290" customFormat="1" ht="19.149999999999999" customHeight="1">
      <c r="A30" s="721" t="s">
        <v>538</v>
      </c>
      <c r="B30" s="1090">
        <v>34878.180465979996</v>
      </c>
      <c r="C30" s="1089">
        <v>33475.519241130001</v>
      </c>
      <c r="D30" s="1089">
        <v>33194.781932290003</v>
      </c>
      <c r="E30" s="1089">
        <v>15999.129669329999</v>
      </c>
      <c r="F30" s="1089">
        <v>17914.96039656</v>
      </c>
      <c r="G30" s="719" t="s">
        <v>887</v>
      </c>
    </row>
    <row r="31" spans="1:7" s="290" customFormat="1" ht="28.7" customHeight="1">
      <c r="A31" s="721" t="s">
        <v>888</v>
      </c>
      <c r="B31" s="1090">
        <v>2234.7018257300001</v>
      </c>
      <c r="C31" s="1089">
        <v>2378.74421996</v>
      </c>
      <c r="D31" s="1089">
        <v>2137.3681471300001</v>
      </c>
      <c r="E31" s="1089">
        <v>2114.7373467299999</v>
      </c>
      <c r="F31" s="1089">
        <v>591.65564515000005</v>
      </c>
      <c r="G31" s="719" t="s">
        <v>889</v>
      </c>
    </row>
    <row r="32" spans="1:7" s="290" customFormat="1" ht="19.149999999999999" customHeight="1">
      <c r="A32" s="721" t="s">
        <v>497</v>
      </c>
      <c r="B32" s="1090">
        <v>63395.325347029997</v>
      </c>
      <c r="C32" s="1089">
        <v>2972.1392730100001</v>
      </c>
      <c r="D32" s="1089">
        <v>5565.4347980499997</v>
      </c>
      <c r="E32" s="1089">
        <v>5453.1775909999997</v>
      </c>
      <c r="F32" s="1089">
        <v>909.62615714000003</v>
      </c>
      <c r="G32" s="719" t="s">
        <v>890</v>
      </c>
    </row>
    <row r="33" spans="1:7" s="290" customFormat="1" ht="39.4" customHeight="1">
      <c r="A33" s="715" t="s">
        <v>600</v>
      </c>
      <c r="B33" s="1086">
        <v>-1132.67162897</v>
      </c>
      <c r="C33" s="1086">
        <v>27762.549908519999</v>
      </c>
      <c r="D33" s="1086">
        <v>4603.0560456100002</v>
      </c>
      <c r="E33" s="1086">
        <v>-4095.0573445499999</v>
      </c>
      <c r="F33" s="1086">
        <v>-2084.8069954500002</v>
      </c>
      <c r="G33" s="716" t="s">
        <v>534</v>
      </c>
    </row>
    <row r="34" spans="1:7" s="290" customFormat="1" ht="19.149999999999999" customHeight="1">
      <c r="A34" s="720" t="s">
        <v>891</v>
      </c>
      <c r="B34" s="1087">
        <v>3970.8065000000001</v>
      </c>
      <c r="C34" s="1087">
        <v>30601.716607999999</v>
      </c>
      <c r="D34" s="1087">
        <v>11240.024566</v>
      </c>
      <c r="E34" s="1087">
        <v>1281.904661</v>
      </c>
      <c r="F34" s="1087">
        <v>0</v>
      </c>
      <c r="G34" s="720" t="s">
        <v>892</v>
      </c>
    </row>
    <row r="35" spans="1:7" s="290" customFormat="1" ht="28.7" customHeight="1">
      <c r="A35" s="720" t="s">
        <v>893</v>
      </c>
      <c r="B35" s="1087">
        <v>5103.4781289700004</v>
      </c>
      <c r="C35" s="1087">
        <v>2839.1666994799998</v>
      </c>
      <c r="D35" s="1087">
        <v>6636.9685203899999</v>
      </c>
      <c r="E35" s="1087">
        <v>5376.96200555</v>
      </c>
      <c r="F35" s="1087">
        <v>2084.8069954500002</v>
      </c>
      <c r="G35" s="720" t="s">
        <v>894</v>
      </c>
    </row>
    <row r="36" spans="1:7" s="290" customFormat="1" ht="59.65" customHeight="1">
      <c r="A36" s="715" t="s">
        <v>1961</v>
      </c>
      <c r="B36" s="1086">
        <v>3727.1479599999998</v>
      </c>
      <c r="C36" s="1086">
        <v>7434.0770000800003</v>
      </c>
      <c r="D36" s="1086">
        <v>8291.7479380000004</v>
      </c>
      <c r="E36" s="1086">
        <v>7591.7479380000004</v>
      </c>
      <c r="F36" s="1086">
        <v>6317.5112719999997</v>
      </c>
      <c r="G36" s="716" t="s">
        <v>599</v>
      </c>
    </row>
    <row r="37" spans="1:7" s="290" customFormat="1" ht="28.7" customHeight="1">
      <c r="A37" s="720" t="s">
        <v>897</v>
      </c>
      <c r="B37" s="1087">
        <v>3727.1479599999998</v>
      </c>
      <c r="C37" s="1087">
        <v>7439.1819999999998</v>
      </c>
      <c r="D37" s="1087">
        <v>8291.7479380000004</v>
      </c>
      <c r="E37" s="1087">
        <v>7591.7479380000004</v>
      </c>
      <c r="F37" s="1087">
        <v>6322.4579999999996</v>
      </c>
      <c r="G37" s="720" t="s">
        <v>898</v>
      </c>
    </row>
    <row r="38" spans="1:7" s="290" customFormat="1" ht="38.85" customHeight="1">
      <c r="A38" s="720" t="s">
        <v>895</v>
      </c>
      <c r="B38" s="1087"/>
      <c r="C38" s="1087">
        <v>5.10499992</v>
      </c>
      <c r="D38" s="1087"/>
      <c r="E38" s="1087"/>
      <c r="F38" s="1087">
        <v>4.9467280000000002</v>
      </c>
      <c r="G38" s="720" t="s">
        <v>896</v>
      </c>
    </row>
    <row r="39" spans="1:7" s="290" customFormat="1" ht="39.4" customHeight="1">
      <c r="A39" s="715" t="s">
        <v>1962</v>
      </c>
      <c r="B39" s="1086">
        <v>14886.51079228</v>
      </c>
      <c r="C39" s="1086">
        <v>-32271.61395685</v>
      </c>
      <c r="D39" s="1086">
        <v>-19347.424732939999</v>
      </c>
      <c r="E39" s="1086">
        <v>27697.673482400001</v>
      </c>
      <c r="F39" s="1086">
        <v>34510.07969454</v>
      </c>
      <c r="G39" s="716" t="s">
        <v>601</v>
      </c>
    </row>
    <row r="40" spans="1:7" s="290" customFormat="1" ht="2.1" customHeight="1">
      <c r="A40" s="712"/>
      <c r="B40" s="488"/>
      <c r="C40" s="488"/>
      <c r="D40" s="488"/>
      <c r="E40" s="488"/>
      <c r="F40" s="488"/>
      <c r="G40" s="712"/>
    </row>
    <row r="41" spans="1:7" s="290" customFormat="1" ht="68.849999999999994" customHeight="1">
      <c r="A41" s="715" t="s">
        <v>2050</v>
      </c>
      <c r="B41" s="1086">
        <v>-14886.51079228</v>
      </c>
      <c r="C41" s="1086">
        <v>32271.61395685</v>
      </c>
      <c r="D41" s="1086">
        <v>-19347.424732939999</v>
      </c>
      <c r="E41" s="1086">
        <v>-27697.673482400001</v>
      </c>
      <c r="F41" s="1086">
        <v>-34510.07969454</v>
      </c>
      <c r="G41" s="716" t="s">
        <v>2051</v>
      </c>
    </row>
    <row r="42" spans="1:7" s="290" customFormat="1" ht="19.149999999999999" customHeight="1">
      <c r="A42" s="722" t="s">
        <v>460</v>
      </c>
      <c r="B42" s="1091">
        <v>-164838.75986660001</v>
      </c>
      <c r="C42" s="1091">
        <v>76147.561445080006</v>
      </c>
      <c r="D42" s="1091">
        <v>3774.7945140800002</v>
      </c>
      <c r="E42" s="1091">
        <v>-270015.6689778</v>
      </c>
      <c r="F42" s="1091">
        <v>-34510.07969454</v>
      </c>
      <c r="G42" s="723" t="s">
        <v>899</v>
      </c>
    </row>
    <row r="43" spans="1:7" s="290" customFormat="1" ht="19.149999999999999" customHeight="1">
      <c r="A43" s="718" t="s">
        <v>900</v>
      </c>
      <c r="B43" s="1089">
        <v>-153888.28271743999</v>
      </c>
      <c r="C43" s="1089">
        <v>80801.04898716</v>
      </c>
      <c r="D43" s="1089">
        <v>15303.940906080001</v>
      </c>
      <c r="E43" s="1089">
        <v>-259590.46917679999</v>
      </c>
      <c r="F43" s="1089">
        <v>-26747.593747539999</v>
      </c>
      <c r="G43" s="724" t="s">
        <v>901</v>
      </c>
    </row>
    <row r="44" spans="1:7" s="290" customFormat="1" ht="19.7" customHeight="1">
      <c r="A44" s="718" t="s">
        <v>902</v>
      </c>
      <c r="B44" s="1089">
        <v>10950.47714916</v>
      </c>
      <c r="C44" s="1089">
        <v>4653.4875420799999</v>
      </c>
      <c r="D44" s="1089">
        <v>11529.146392000001</v>
      </c>
      <c r="E44" s="1089">
        <v>10425.199801000001</v>
      </c>
      <c r="F44" s="1089">
        <v>7762.4859470000001</v>
      </c>
      <c r="G44" s="719" t="s">
        <v>903</v>
      </c>
    </row>
    <row r="45" spans="1:7" s="290" customFormat="1" ht="19.7" customHeight="1">
      <c r="A45" s="722" t="s">
        <v>222</v>
      </c>
      <c r="B45" s="1092" t="s">
        <v>484</v>
      </c>
      <c r="C45" s="1092" t="s">
        <v>484</v>
      </c>
      <c r="D45" s="1092" t="s">
        <v>484</v>
      </c>
      <c r="E45" s="1092" t="s">
        <v>484</v>
      </c>
      <c r="F45" s="1092" t="s">
        <v>484</v>
      </c>
      <c r="G45" s="723" t="s">
        <v>904</v>
      </c>
    </row>
    <row r="46" spans="1:7" s="290" customFormat="1" ht="19.149999999999999" customHeight="1">
      <c r="A46" s="718" t="s">
        <v>900</v>
      </c>
      <c r="B46" s="1093" t="s">
        <v>484</v>
      </c>
      <c r="C46" s="1093" t="s">
        <v>484</v>
      </c>
      <c r="D46" s="1093" t="s">
        <v>484</v>
      </c>
      <c r="E46" s="1093" t="s">
        <v>484</v>
      </c>
      <c r="F46" s="1093" t="s">
        <v>484</v>
      </c>
      <c r="G46" s="719" t="s">
        <v>901</v>
      </c>
    </row>
    <row r="47" spans="1:7" s="290" customFormat="1" ht="19.7" customHeight="1">
      <c r="A47" s="725" t="s">
        <v>902</v>
      </c>
      <c r="B47" s="1094" t="s">
        <v>484</v>
      </c>
      <c r="C47" s="1095" t="s">
        <v>484</v>
      </c>
      <c r="D47" s="1095" t="s">
        <v>484</v>
      </c>
      <c r="E47" s="1095" t="s">
        <v>484</v>
      </c>
      <c r="F47" s="1095" t="s">
        <v>484</v>
      </c>
      <c r="G47" s="726" t="s">
        <v>903</v>
      </c>
    </row>
    <row r="48" spans="1:7" s="290" customFormat="1" ht="12">
      <c r="A48" s="712"/>
      <c r="B48" s="488"/>
      <c r="C48" s="488"/>
      <c r="D48" s="488"/>
      <c r="E48" s="488"/>
      <c r="F48" s="488"/>
      <c r="G48" s="712"/>
    </row>
    <row r="49" spans="1:7">
      <c r="A49" s="404"/>
      <c r="B49" s="308"/>
      <c r="C49" s="308"/>
      <c r="D49" s="308"/>
      <c r="E49" s="308"/>
      <c r="F49" s="308"/>
      <c r="G49" s="404"/>
    </row>
  </sheetData>
  <customSheetViews>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C000"/>
  </sheetPr>
  <dimension ref="A1:G48"/>
  <sheetViews>
    <sheetView zoomScaleNormal="100" zoomScaleSheetLayoutView="89"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1969</v>
      </c>
      <c r="B1" s="1297"/>
      <c r="C1" s="1297"/>
      <c r="D1" s="1297"/>
      <c r="E1" s="1300" t="s">
        <v>1970</v>
      </c>
      <c r="F1" s="1300"/>
      <c r="G1" s="1300"/>
    </row>
    <row r="2" spans="1:7" s="290" customFormat="1" ht="19.149999999999999" customHeight="1">
      <c r="A2" s="1298" t="s">
        <v>907</v>
      </c>
      <c r="B2" s="1298"/>
      <c r="C2" s="1298"/>
      <c r="D2" s="1298"/>
      <c r="E2" s="1301" t="s">
        <v>869</v>
      </c>
      <c r="F2" s="1301"/>
      <c r="G2" s="1301"/>
    </row>
    <row r="3" spans="1:7" s="290" customFormat="1" ht="19.149999999999999" customHeight="1">
      <c r="A3" s="1298" t="s">
        <v>870</v>
      </c>
      <c r="B3" s="1298"/>
      <c r="C3" s="1298"/>
      <c r="D3" s="1298"/>
      <c r="E3" s="1301" t="s">
        <v>1650</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28" t="s">
        <v>1636</v>
      </c>
      <c r="E6" s="728" t="s">
        <v>3307</v>
      </c>
      <c r="F6" s="1295"/>
      <c r="G6" s="1295"/>
    </row>
    <row r="7" spans="1:7" s="290" customFormat="1" ht="20.25" customHeight="1">
      <c r="A7" s="729" t="s">
        <v>502</v>
      </c>
      <c r="B7" s="729" t="s">
        <v>185</v>
      </c>
      <c r="C7" s="729" t="s">
        <v>268</v>
      </c>
      <c r="D7" s="729" t="s">
        <v>454</v>
      </c>
      <c r="E7" s="729" t="s">
        <v>664</v>
      </c>
      <c r="F7" s="729" t="s">
        <v>481</v>
      </c>
      <c r="G7" s="729" t="s">
        <v>665</v>
      </c>
    </row>
    <row r="8" spans="1:7" s="290" customFormat="1" ht="19.149999999999999" customHeight="1">
      <c r="A8" s="730" t="s">
        <v>400</v>
      </c>
      <c r="B8" s="1086">
        <v>681966.20305263996</v>
      </c>
      <c r="C8" s="1086">
        <v>733369.76100758999</v>
      </c>
      <c r="D8" s="1086">
        <v>898777.24985157</v>
      </c>
      <c r="E8" s="1086">
        <v>474266.03276999999</v>
      </c>
      <c r="F8" s="1086">
        <v>486966.93809012999</v>
      </c>
      <c r="G8" s="731" t="s">
        <v>401</v>
      </c>
    </row>
    <row r="9" spans="1:7" s="290" customFormat="1" ht="38.85" customHeight="1">
      <c r="A9" s="732" t="s">
        <v>871</v>
      </c>
      <c r="B9" s="1087">
        <v>541393.15631838003</v>
      </c>
      <c r="C9" s="1087">
        <v>643622.36952020996</v>
      </c>
      <c r="D9" s="1087">
        <v>783514.63824397</v>
      </c>
      <c r="E9" s="1087">
        <v>416998.97247628</v>
      </c>
      <c r="F9" s="1087">
        <v>456408.82007121999</v>
      </c>
      <c r="G9" s="732" t="s">
        <v>872</v>
      </c>
    </row>
    <row r="10" spans="1:7" s="290" customFormat="1" ht="28.7" customHeight="1">
      <c r="A10" s="733" t="s">
        <v>1123</v>
      </c>
      <c r="B10" s="1088">
        <v>60789.752951540002</v>
      </c>
      <c r="C10" s="1089">
        <v>74074.302081279995</v>
      </c>
      <c r="D10" s="1089">
        <v>60322.062464980001</v>
      </c>
      <c r="E10" s="1089">
        <v>36525.104571420001</v>
      </c>
      <c r="F10" s="1089">
        <v>35299.441171580002</v>
      </c>
      <c r="G10" s="734" t="s">
        <v>596</v>
      </c>
    </row>
    <row r="11" spans="1:7" s="290" customFormat="1" ht="28.7" customHeight="1">
      <c r="A11" s="733" t="s">
        <v>873</v>
      </c>
      <c r="B11" s="1088">
        <v>160885.90564598</v>
      </c>
      <c r="C11" s="1089">
        <v>176724.8473848</v>
      </c>
      <c r="D11" s="1089">
        <v>170721.05778896</v>
      </c>
      <c r="E11" s="1089">
        <v>103189.48202136</v>
      </c>
      <c r="F11" s="1089">
        <v>96854.314194070001</v>
      </c>
      <c r="G11" s="734" t="s">
        <v>597</v>
      </c>
    </row>
    <row r="12" spans="1:7" s="290" customFormat="1" ht="19.149999999999999" customHeight="1">
      <c r="A12" s="733" t="s">
        <v>874</v>
      </c>
      <c r="B12" s="1088">
        <v>142985.1160899</v>
      </c>
      <c r="C12" s="1089">
        <v>161262.39591726</v>
      </c>
      <c r="D12" s="1089">
        <v>161395.5946449</v>
      </c>
      <c r="E12" s="1089">
        <v>95405.63639734</v>
      </c>
      <c r="F12" s="1089">
        <v>96679.659768020007</v>
      </c>
      <c r="G12" s="734" t="s">
        <v>566</v>
      </c>
    </row>
    <row r="13" spans="1:7" s="290" customFormat="1" ht="19.149999999999999" customHeight="1">
      <c r="A13" s="733" t="s">
        <v>875</v>
      </c>
      <c r="B13" s="1088">
        <v>82308.585868349997</v>
      </c>
      <c r="C13" s="1089">
        <v>120507.83668887</v>
      </c>
      <c r="D13" s="1089">
        <v>122879.82734623</v>
      </c>
      <c r="E13" s="1089">
        <v>74269.375758580005</v>
      </c>
      <c r="F13" s="1089">
        <v>89265.532442650001</v>
      </c>
      <c r="G13" s="734" t="s">
        <v>555</v>
      </c>
    </row>
    <row r="14" spans="1:7" s="290" customFormat="1" ht="28.7" customHeight="1">
      <c r="A14" s="735" t="s">
        <v>876</v>
      </c>
      <c r="B14" s="1087">
        <v>8906.1194162400006</v>
      </c>
      <c r="C14" s="1087">
        <v>16168.04039194</v>
      </c>
      <c r="D14" s="1087">
        <v>32940.563310619997</v>
      </c>
      <c r="E14" s="1087">
        <v>27242.189343310001</v>
      </c>
      <c r="F14" s="1087">
        <v>11122.403535289999</v>
      </c>
      <c r="G14" s="735" t="s">
        <v>11</v>
      </c>
    </row>
    <row r="15" spans="1:7" s="290" customFormat="1" ht="38.85" customHeight="1">
      <c r="A15" s="735" t="s">
        <v>877</v>
      </c>
      <c r="B15" s="1087">
        <v>7661.9213180200004</v>
      </c>
      <c r="C15" s="1087">
        <v>2333.9872554399999</v>
      </c>
      <c r="D15" s="1087">
        <v>2568.7506702800001</v>
      </c>
      <c r="E15" s="1087">
        <v>1521.7445524100001</v>
      </c>
      <c r="F15" s="1087">
        <v>1187.3090836199999</v>
      </c>
      <c r="G15" s="735" t="s">
        <v>475</v>
      </c>
    </row>
    <row r="16" spans="1:7" s="290" customFormat="1" ht="28.7" customHeight="1">
      <c r="A16" s="735" t="s">
        <v>355</v>
      </c>
      <c r="B16" s="1087">
        <v>124005.00599999999</v>
      </c>
      <c r="C16" s="1087">
        <v>71245.363840000005</v>
      </c>
      <c r="D16" s="1087">
        <v>79753.297626700005</v>
      </c>
      <c r="E16" s="1087">
        <v>28503.126398</v>
      </c>
      <c r="F16" s="1087">
        <v>18248.4054</v>
      </c>
      <c r="G16" s="735" t="s">
        <v>878</v>
      </c>
    </row>
    <row r="17" spans="1:7" s="290" customFormat="1" ht="19.7" customHeight="1">
      <c r="A17" s="730" t="s">
        <v>106</v>
      </c>
      <c r="B17" s="1086">
        <v>647544.75113344996</v>
      </c>
      <c r="C17" s="1086">
        <v>670273.06596485002</v>
      </c>
      <c r="D17" s="1086">
        <v>939255.77363644994</v>
      </c>
      <c r="E17" s="1086">
        <v>453327.62169996998</v>
      </c>
      <c r="F17" s="1086">
        <v>470477.72525771998</v>
      </c>
      <c r="G17" s="731" t="s">
        <v>462</v>
      </c>
    </row>
    <row r="18" spans="1:7" s="290" customFormat="1" ht="28.7" customHeight="1">
      <c r="A18" s="736" t="s">
        <v>879</v>
      </c>
      <c r="B18" s="1090">
        <v>14547.242465130001</v>
      </c>
      <c r="C18" s="1089">
        <v>18263.608972580001</v>
      </c>
      <c r="D18" s="1089">
        <v>30985.339378950001</v>
      </c>
      <c r="E18" s="1089">
        <v>18320.181417129999</v>
      </c>
      <c r="F18" s="1089">
        <v>15771.058262340001</v>
      </c>
      <c r="G18" s="734" t="s">
        <v>132</v>
      </c>
    </row>
    <row r="19" spans="1:7" s="290" customFormat="1" ht="19.149999999999999" customHeight="1">
      <c r="A19" s="736" t="s">
        <v>87</v>
      </c>
      <c r="B19" s="1090">
        <v>2560.7540177699998</v>
      </c>
      <c r="C19" s="1089">
        <v>3723.31954081</v>
      </c>
      <c r="D19" s="1089">
        <v>60454.115883480001</v>
      </c>
      <c r="E19" s="1089">
        <v>45593.87782473</v>
      </c>
      <c r="F19" s="1089">
        <v>15858.870341669999</v>
      </c>
      <c r="G19" s="734" t="s">
        <v>41</v>
      </c>
    </row>
    <row r="20" spans="1:7" s="290" customFormat="1" ht="59.1" customHeight="1">
      <c r="A20" s="736" t="s">
        <v>880</v>
      </c>
      <c r="B20" s="1090">
        <v>15341.97035127</v>
      </c>
      <c r="C20" s="1089">
        <v>18080.54087235</v>
      </c>
      <c r="D20" s="1089">
        <v>20679.758848360001</v>
      </c>
      <c r="E20" s="1089">
        <v>7208.5677115400003</v>
      </c>
      <c r="F20" s="1089">
        <v>8307.9907397799998</v>
      </c>
      <c r="G20" s="734" t="s">
        <v>267</v>
      </c>
    </row>
    <row r="21" spans="1:7" s="290" customFormat="1" ht="19.149999999999999" customHeight="1">
      <c r="A21" s="736" t="s">
        <v>38</v>
      </c>
      <c r="B21" s="1090">
        <v>145411.63821410001</v>
      </c>
      <c r="C21" s="1089">
        <v>191891.17694477999</v>
      </c>
      <c r="D21" s="1089">
        <v>240443.04007285001</v>
      </c>
      <c r="E21" s="1089">
        <v>124867.69939489001</v>
      </c>
      <c r="F21" s="1089">
        <v>129502.63460496999</v>
      </c>
      <c r="G21" s="734" t="s">
        <v>39</v>
      </c>
    </row>
    <row r="22" spans="1:7" s="290" customFormat="1" ht="19.149999999999999" customHeight="1">
      <c r="A22" s="736" t="s">
        <v>288</v>
      </c>
      <c r="B22" s="1090">
        <v>10764.45576235</v>
      </c>
      <c r="C22" s="1089">
        <v>16686.40222299</v>
      </c>
      <c r="D22" s="1089">
        <v>21006.188432179999</v>
      </c>
      <c r="E22" s="1089">
        <v>7388.01023085</v>
      </c>
      <c r="F22" s="1089">
        <v>5612.0933317600002</v>
      </c>
      <c r="G22" s="734" t="s">
        <v>289</v>
      </c>
    </row>
    <row r="23" spans="1:7" s="290" customFormat="1" ht="38.85" customHeight="1">
      <c r="A23" s="736" t="s">
        <v>881</v>
      </c>
      <c r="B23" s="1090">
        <v>13222.86013039</v>
      </c>
      <c r="C23" s="1089">
        <v>21880.676181710001</v>
      </c>
      <c r="D23" s="1089">
        <v>29713.443543329999</v>
      </c>
      <c r="E23" s="1089">
        <v>13827.76374104</v>
      </c>
      <c r="F23" s="1089">
        <v>15679.583143649999</v>
      </c>
      <c r="G23" s="734" t="s">
        <v>25</v>
      </c>
    </row>
    <row r="24" spans="1:7" s="290" customFormat="1" ht="38.85" customHeight="1">
      <c r="A24" s="736" t="s">
        <v>55</v>
      </c>
      <c r="B24" s="1090">
        <v>47917.441144689998</v>
      </c>
      <c r="C24" s="1089">
        <v>88240.860895849997</v>
      </c>
      <c r="D24" s="1089">
        <v>163385.74223234999</v>
      </c>
      <c r="E24" s="1089">
        <v>56684.979764750002</v>
      </c>
      <c r="F24" s="1089">
        <v>61774.305521019996</v>
      </c>
      <c r="G24" s="734" t="s">
        <v>435</v>
      </c>
    </row>
    <row r="25" spans="1:7" s="290" customFormat="1" ht="49.15" customHeight="1">
      <c r="A25" s="736" t="s">
        <v>382</v>
      </c>
      <c r="B25" s="1090">
        <v>21264.500240990001</v>
      </c>
      <c r="C25" s="1089">
        <v>31738.022463329999</v>
      </c>
      <c r="D25" s="1089">
        <v>41275.754356099998</v>
      </c>
      <c r="E25" s="1089">
        <v>20403.924254670001</v>
      </c>
      <c r="F25" s="1089">
        <v>29551.74673096</v>
      </c>
      <c r="G25" s="734" t="s">
        <v>441</v>
      </c>
    </row>
    <row r="26" spans="1:7" s="290" customFormat="1" ht="38.85" customHeight="1">
      <c r="A26" s="736" t="s">
        <v>882</v>
      </c>
      <c r="B26" s="1090">
        <v>2682.2138418099998</v>
      </c>
      <c r="C26" s="1089">
        <v>5554.2040399199996</v>
      </c>
      <c r="D26" s="1089">
        <v>14919.195091039999</v>
      </c>
      <c r="E26" s="1089">
        <v>4323.92564408</v>
      </c>
      <c r="F26" s="1089">
        <v>9224.7708729400001</v>
      </c>
      <c r="G26" s="734" t="s">
        <v>331</v>
      </c>
    </row>
    <row r="27" spans="1:7" s="290" customFormat="1" ht="89.1" customHeight="1">
      <c r="A27" s="736" t="s">
        <v>605</v>
      </c>
      <c r="B27" s="1090">
        <v>17153.642601669999</v>
      </c>
      <c r="C27" s="1089">
        <v>15107.141356579999</v>
      </c>
      <c r="D27" s="1089">
        <v>13733.3351441</v>
      </c>
      <c r="E27" s="1089">
        <v>7860.8859464799998</v>
      </c>
      <c r="F27" s="1089">
        <v>6729.6636081200004</v>
      </c>
      <c r="G27" s="734" t="s">
        <v>883</v>
      </c>
    </row>
    <row r="28" spans="1:7" s="290" customFormat="1" ht="59.1" customHeight="1">
      <c r="A28" s="736" t="s">
        <v>884</v>
      </c>
      <c r="B28" s="1090">
        <v>3245.6720302799999</v>
      </c>
      <c r="C28" s="1089">
        <v>1469.36053029</v>
      </c>
      <c r="D28" s="1089">
        <v>6668.0097506000002</v>
      </c>
      <c r="E28" s="1089">
        <v>2704.96944493</v>
      </c>
      <c r="F28" s="1089">
        <v>872.72424056</v>
      </c>
      <c r="G28" s="734" t="s">
        <v>885</v>
      </c>
    </row>
    <row r="29" spans="1:7" s="290" customFormat="1" ht="28.7" customHeight="1">
      <c r="A29" s="736" t="s">
        <v>215</v>
      </c>
      <c r="B29" s="1090">
        <v>38329.110581330002</v>
      </c>
      <c r="C29" s="1089">
        <v>64221.507114959997</v>
      </c>
      <c r="D29" s="1089">
        <v>78483.671722519997</v>
      </c>
      <c r="E29" s="1089">
        <v>30565.871660069999</v>
      </c>
      <c r="F29" s="1089">
        <v>42664.178163839999</v>
      </c>
      <c r="G29" s="734" t="s">
        <v>886</v>
      </c>
    </row>
    <row r="30" spans="1:7" s="290" customFormat="1" ht="19.149999999999999" customHeight="1">
      <c r="A30" s="736" t="s">
        <v>538</v>
      </c>
      <c r="B30" s="1090">
        <v>32248.597710260001</v>
      </c>
      <c r="C30" s="1089">
        <v>32575.279421439998</v>
      </c>
      <c r="D30" s="1089">
        <v>46309.070307790003</v>
      </c>
      <c r="E30" s="1089">
        <v>23997.383655270001</v>
      </c>
      <c r="F30" s="1089">
        <v>32147.493655359998</v>
      </c>
      <c r="G30" s="734" t="s">
        <v>887</v>
      </c>
    </row>
    <row r="31" spans="1:7" s="290" customFormat="1" ht="28.7" customHeight="1">
      <c r="A31" s="736" t="s">
        <v>888</v>
      </c>
      <c r="B31" s="1090">
        <v>2019.82974141</v>
      </c>
      <c r="C31" s="1089">
        <v>2058.7445955600001</v>
      </c>
      <c r="D31" s="1089">
        <v>1576.1861727999999</v>
      </c>
      <c r="E31" s="1089">
        <v>327.76870953999997</v>
      </c>
      <c r="F31" s="1089">
        <v>256.61104074999997</v>
      </c>
      <c r="G31" s="734" t="s">
        <v>889</v>
      </c>
    </row>
    <row r="32" spans="1:7" s="290" customFormat="1" ht="19.149999999999999" customHeight="1">
      <c r="A32" s="736" t="s">
        <v>497</v>
      </c>
      <c r="B32" s="1090">
        <v>280834.8223</v>
      </c>
      <c r="C32" s="1089">
        <v>158782.22081170001</v>
      </c>
      <c r="D32" s="1089">
        <v>169622.9227</v>
      </c>
      <c r="E32" s="1089">
        <v>89251.812300000005</v>
      </c>
      <c r="F32" s="1089">
        <v>96524.001000000004</v>
      </c>
      <c r="G32" s="734" t="s">
        <v>890</v>
      </c>
    </row>
    <row r="33" spans="1:7" s="290" customFormat="1" ht="39.4" customHeight="1">
      <c r="A33" s="730" t="s">
        <v>600</v>
      </c>
      <c r="B33" s="1086">
        <v>3267.2266500800001</v>
      </c>
      <c r="C33" s="1086">
        <v>6484.2759745599997</v>
      </c>
      <c r="D33" s="1086">
        <v>8043.3754911400001</v>
      </c>
      <c r="E33" s="1086">
        <v>2946.3335955799998</v>
      </c>
      <c r="F33" s="1086">
        <v>476.82832253999999</v>
      </c>
      <c r="G33" s="731" t="s">
        <v>534</v>
      </c>
    </row>
    <row r="34" spans="1:7" s="290" customFormat="1" ht="19.149999999999999" customHeight="1">
      <c r="A34" s="735" t="s">
        <v>891</v>
      </c>
      <c r="B34" s="1087">
        <v>4661.1230230000001</v>
      </c>
      <c r="C34" s="1087">
        <v>7609.4406339999996</v>
      </c>
      <c r="D34" s="1087">
        <v>10143.986999999999</v>
      </c>
      <c r="E34" s="1087">
        <v>4489.2299999999996</v>
      </c>
      <c r="F34" s="1087">
        <v>2000</v>
      </c>
      <c r="G34" s="735" t="s">
        <v>892</v>
      </c>
    </row>
    <row r="35" spans="1:7" s="290" customFormat="1" ht="28.7" customHeight="1">
      <c r="A35" s="735" t="s">
        <v>893</v>
      </c>
      <c r="B35" s="1087">
        <v>1393.89637292</v>
      </c>
      <c r="C35" s="1087">
        <v>1125.1646594399999</v>
      </c>
      <c r="D35" s="1087">
        <v>2100.61150886</v>
      </c>
      <c r="E35" s="1087">
        <v>1542.89640442</v>
      </c>
      <c r="F35" s="1087">
        <v>1523.17167746</v>
      </c>
      <c r="G35" s="735" t="s">
        <v>894</v>
      </c>
    </row>
    <row r="36" spans="1:7" s="290" customFormat="1" ht="59.65" customHeight="1">
      <c r="A36" s="730" t="s">
        <v>1961</v>
      </c>
      <c r="B36" s="1086">
        <v>1901.2219</v>
      </c>
      <c r="C36" s="1086">
        <v>9896.5254632300002</v>
      </c>
      <c r="D36" s="1086">
        <v>8503.607559</v>
      </c>
      <c r="E36" s="1086">
        <v>1446.6277620000001</v>
      </c>
      <c r="F36" s="1086">
        <v>11969.033033</v>
      </c>
      <c r="G36" s="731" t="s">
        <v>599</v>
      </c>
    </row>
    <row r="37" spans="1:7" s="290" customFormat="1" ht="28.7" customHeight="1">
      <c r="A37" s="735" t="s">
        <v>897</v>
      </c>
      <c r="B37" s="1087">
        <v>1937.796</v>
      </c>
      <c r="C37" s="1087">
        <v>9953.9609999999993</v>
      </c>
      <c r="D37" s="1087">
        <v>8545.6732370000009</v>
      </c>
      <c r="E37" s="1087">
        <v>1475.1872370000001</v>
      </c>
      <c r="F37" s="1087">
        <v>12000</v>
      </c>
      <c r="G37" s="735" t="s">
        <v>898</v>
      </c>
    </row>
    <row r="38" spans="1:7" s="290" customFormat="1" ht="38.85" customHeight="1">
      <c r="A38" s="735" t="s">
        <v>895</v>
      </c>
      <c r="B38" s="1087">
        <v>36.574100000000001</v>
      </c>
      <c r="C38" s="1087">
        <v>57.435536769999999</v>
      </c>
      <c r="D38" s="1087">
        <v>42.065677999999998</v>
      </c>
      <c r="E38" s="1087">
        <v>28.559474999999999</v>
      </c>
      <c r="F38" s="1087">
        <v>30.966967</v>
      </c>
      <c r="G38" s="735" t="s">
        <v>896</v>
      </c>
    </row>
    <row r="39" spans="1:7" s="290" customFormat="1" ht="39.4" customHeight="1">
      <c r="A39" s="730" t="s">
        <v>1962</v>
      </c>
      <c r="B39" s="1086">
        <v>29253.00336911</v>
      </c>
      <c r="C39" s="1086">
        <v>46715.893604949997</v>
      </c>
      <c r="D39" s="1086">
        <v>-57025.506835020002</v>
      </c>
      <c r="E39" s="1086">
        <v>16545.449712450001</v>
      </c>
      <c r="F39" s="1086">
        <v>4043.3514768700002</v>
      </c>
      <c r="G39" s="731" t="s">
        <v>601</v>
      </c>
    </row>
    <row r="40" spans="1:7" s="290" customFormat="1" ht="2.1" customHeight="1">
      <c r="A40" s="727"/>
      <c r="B40" s="488"/>
      <c r="C40" s="488"/>
      <c r="D40" s="488"/>
      <c r="E40" s="488"/>
      <c r="F40" s="488"/>
      <c r="G40" s="727"/>
    </row>
    <row r="41" spans="1:7" s="290" customFormat="1" ht="68.849999999999994" customHeight="1">
      <c r="A41" s="730" t="s">
        <v>2050</v>
      </c>
      <c r="B41" s="1086">
        <v>-29253.00336911</v>
      </c>
      <c r="C41" s="1086">
        <v>-46715.893604949997</v>
      </c>
      <c r="D41" s="1086">
        <v>-57025.506835020002</v>
      </c>
      <c r="E41" s="1086">
        <v>-16545.449712450001</v>
      </c>
      <c r="F41" s="1086">
        <v>-4043.3514768700002</v>
      </c>
      <c r="G41" s="731" t="s">
        <v>2051</v>
      </c>
    </row>
    <row r="42" spans="1:7" s="290" customFormat="1" ht="19.149999999999999" customHeight="1">
      <c r="A42" s="737" t="s">
        <v>460</v>
      </c>
      <c r="B42" s="1091">
        <v>-331962.84583831998</v>
      </c>
      <c r="C42" s="1091">
        <v>-471715.13972640003</v>
      </c>
      <c r="D42" s="1091">
        <v>643064.31171104999</v>
      </c>
      <c r="E42" s="1091">
        <v>-164741.70191534999</v>
      </c>
      <c r="F42" s="1091">
        <v>-4043.3514768700002</v>
      </c>
      <c r="G42" s="738" t="s">
        <v>899</v>
      </c>
    </row>
    <row r="43" spans="1:7" s="290" customFormat="1" ht="19.149999999999999" customHeight="1">
      <c r="A43" s="733" t="s">
        <v>900</v>
      </c>
      <c r="B43" s="1089">
        <v>-319407.00005731999</v>
      </c>
      <c r="C43" s="1089">
        <v>-461025.59122340003</v>
      </c>
      <c r="D43" s="1089">
        <v>652859.23506734997</v>
      </c>
      <c r="E43" s="1089">
        <v>-155651.10504235001</v>
      </c>
      <c r="F43" s="1089">
        <v>-1714.6682518699999</v>
      </c>
      <c r="G43" s="739" t="s">
        <v>901</v>
      </c>
    </row>
    <row r="44" spans="1:7" s="290" customFormat="1" ht="19.7" customHeight="1">
      <c r="A44" s="733" t="s">
        <v>902</v>
      </c>
      <c r="B44" s="1089">
        <v>12555.845781</v>
      </c>
      <c r="C44" s="1089">
        <v>10689.548503</v>
      </c>
      <c r="D44" s="1089">
        <v>9794.9233562999998</v>
      </c>
      <c r="E44" s="1089">
        <v>9090.5968730000004</v>
      </c>
      <c r="F44" s="1089">
        <v>2328.6832250000002</v>
      </c>
      <c r="G44" s="734" t="s">
        <v>903</v>
      </c>
    </row>
    <row r="45" spans="1:7" s="290" customFormat="1" ht="19.7" customHeight="1">
      <c r="A45" s="737" t="s">
        <v>222</v>
      </c>
      <c r="B45" s="1092" t="s">
        <v>484</v>
      </c>
      <c r="C45" s="1092" t="s">
        <v>484</v>
      </c>
      <c r="D45" s="1092" t="s">
        <v>484</v>
      </c>
      <c r="E45" s="1092" t="s">
        <v>484</v>
      </c>
      <c r="F45" s="1092" t="s">
        <v>484</v>
      </c>
      <c r="G45" s="738" t="s">
        <v>904</v>
      </c>
    </row>
    <row r="46" spans="1:7" s="290" customFormat="1" ht="19.149999999999999" customHeight="1">
      <c r="A46" s="733" t="s">
        <v>900</v>
      </c>
      <c r="B46" s="1093" t="s">
        <v>484</v>
      </c>
      <c r="C46" s="1093" t="s">
        <v>484</v>
      </c>
      <c r="D46" s="1093" t="s">
        <v>484</v>
      </c>
      <c r="E46" s="1093" t="s">
        <v>484</v>
      </c>
      <c r="F46" s="1093" t="s">
        <v>484</v>
      </c>
      <c r="G46" s="734" t="s">
        <v>901</v>
      </c>
    </row>
    <row r="47" spans="1:7" s="290" customFormat="1" ht="19.7" customHeight="1">
      <c r="A47" s="740" t="s">
        <v>902</v>
      </c>
      <c r="B47" s="1094" t="s">
        <v>484</v>
      </c>
      <c r="C47" s="1095" t="s">
        <v>484</v>
      </c>
      <c r="D47" s="1095" t="s">
        <v>484</v>
      </c>
      <c r="E47" s="1095" t="s">
        <v>484</v>
      </c>
      <c r="F47" s="1095" t="s">
        <v>484</v>
      </c>
      <c r="G47" s="741" t="s">
        <v>903</v>
      </c>
    </row>
    <row r="48" spans="1:7" s="290" customFormat="1" ht="28.7" customHeight="1">
      <c r="A48" s="395"/>
      <c r="B48" s="489"/>
      <c r="C48" s="489"/>
      <c r="D48" s="489"/>
      <c r="E48" s="489"/>
      <c r="F48" s="489"/>
      <c r="G48" s="395"/>
    </row>
  </sheetData>
  <customSheetViews>
    <customSheetView guid="{69687417-BF2D-41EA-9F0C-3ABCA36AC0DF}" scale="89" showPageBreaks="1" printArea="1" view="pageBreakPreview">
      <selection activeCell="H9" sqref="H9"/>
      <pageMargins left="0.35" right="0.18" top="0.5" bottom="0.2" header="0.5" footer="0.38"/>
      <pageSetup paperSize="9" scale="74" orientation="portrait" r:id="rId1"/>
      <headerFooter alignWithMargins="0"/>
    </customSheetView>
    <customSheetView guid="{CEB12AB2-2B7C-47EA-8993-91B31C172525}"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35" right="0.18" top="0.5" bottom="0.2" header="0.5" footer="0.38"/>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C000"/>
  </sheetPr>
  <dimension ref="A1:G48"/>
  <sheetViews>
    <sheetView zoomScaleNormal="100" zoomScaleSheetLayoutView="85"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2029</v>
      </c>
      <c r="B1" s="1264"/>
      <c r="C1" s="1264"/>
      <c r="D1" s="1264"/>
      <c r="E1" s="1266" t="s">
        <v>2030</v>
      </c>
      <c r="F1" s="1266"/>
      <c r="G1" s="1266"/>
    </row>
    <row r="2" spans="1:7" s="290" customFormat="1" ht="19.149999999999999" customHeight="1">
      <c r="A2" s="1265" t="s">
        <v>2109</v>
      </c>
      <c r="B2" s="1265"/>
      <c r="C2" s="1265"/>
      <c r="D2" s="1265"/>
      <c r="E2" s="1260" t="s">
        <v>869</v>
      </c>
      <c r="F2" s="1260"/>
      <c r="G2" s="1260"/>
    </row>
    <row r="3" spans="1:7" s="290" customFormat="1" ht="19.149999999999999" customHeight="1">
      <c r="A3" s="1265" t="s">
        <v>870</v>
      </c>
      <c r="B3" s="1265"/>
      <c r="C3" s="1265"/>
      <c r="D3" s="1265"/>
      <c r="E3" s="1260" t="s">
        <v>1651</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43" t="s">
        <v>1636</v>
      </c>
      <c r="E6" s="743" t="s">
        <v>3307</v>
      </c>
      <c r="F6" s="1295"/>
      <c r="G6" s="1295"/>
    </row>
    <row r="7" spans="1:7" s="290" customFormat="1" ht="20.25" customHeight="1">
      <c r="A7" s="744" t="s">
        <v>502</v>
      </c>
      <c r="B7" s="744" t="s">
        <v>185</v>
      </c>
      <c r="C7" s="744" t="s">
        <v>268</v>
      </c>
      <c r="D7" s="744" t="s">
        <v>454</v>
      </c>
      <c r="E7" s="744" t="s">
        <v>664</v>
      </c>
      <c r="F7" s="744" t="s">
        <v>481</v>
      </c>
      <c r="G7" s="744" t="s">
        <v>665</v>
      </c>
    </row>
    <row r="8" spans="1:7" s="290" customFormat="1" ht="19.149999999999999" customHeight="1">
      <c r="A8" s="745" t="s">
        <v>400</v>
      </c>
      <c r="B8" s="1086">
        <v>562747.33738670999</v>
      </c>
      <c r="C8" s="1086">
        <v>485874.50370328</v>
      </c>
      <c r="D8" s="1086">
        <v>554729.11345326004</v>
      </c>
      <c r="E8" s="1086">
        <v>305740.46328755998</v>
      </c>
      <c r="F8" s="1086">
        <v>303139.30651656003</v>
      </c>
      <c r="G8" s="746" t="s">
        <v>401</v>
      </c>
    </row>
    <row r="9" spans="1:7" s="290" customFormat="1" ht="38.85" customHeight="1">
      <c r="A9" s="747" t="s">
        <v>871</v>
      </c>
      <c r="B9" s="1087">
        <v>174505.45744977001</v>
      </c>
      <c r="C9" s="1087">
        <v>164390.14020328</v>
      </c>
      <c r="D9" s="1087">
        <v>205394.70957961999</v>
      </c>
      <c r="E9" s="1087">
        <v>117339.64101668001</v>
      </c>
      <c r="F9" s="1087">
        <v>128576.32501972999</v>
      </c>
      <c r="G9" s="747" t="s">
        <v>872</v>
      </c>
    </row>
    <row r="10" spans="1:7" s="290" customFormat="1" ht="28.7" customHeight="1">
      <c r="A10" s="748" t="s">
        <v>1123</v>
      </c>
      <c r="B10" s="1088">
        <v>25605.380270180001</v>
      </c>
      <c r="C10" s="1089">
        <v>31322.067724560002</v>
      </c>
      <c r="D10" s="1089">
        <v>43204.659095000003</v>
      </c>
      <c r="E10" s="1089">
        <v>25541.462398840002</v>
      </c>
      <c r="F10" s="1089">
        <v>31286.826097190002</v>
      </c>
      <c r="G10" s="749" t="s">
        <v>596</v>
      </c>
    </row>
    <row r="11" spans="1:7" s="290" customFormat="1" ht="28.7" customHeight="1">
      <c r="A11" s="748" t="s">
        <v>873</v>
      </c>
      <c r="B11" s="1088">
        <v>65842.060637179995</v>
      </c>
      <c r="C11" s="1089">
        <v>63550.133293960003</v>
      </c>
      <c r="D11" s="1089">
        <v>79837.165679159996</v>
      </c>
      <c r="E11" s="1089">
        <v>45652.86301447</v>
      </c>
      <c r="F11" s="1089">
        <v>48020.911943730003</v>
      </c>
      <c r="G11" s="749" t="s">
        <v>597</v>
      </c>
    </row>
    <row r="12" spans="1:7" s="290" customFormat="1" ht="19.149999999999999" customHeight="1">
      <c r="A12" s="748" t="s">
        <v>874</v>
      </c>
      <c r="B12" s="1088">
        <v>48405.527166870001</v>
      </c>
      <c r="C12" s="1089">
        <v>44809.691835580001</v>
      </c>
      <c r="D12" s="1089">
        <v>53880.619244410002</v>
      </c>
      <c r="E12" s="1089">
        <v>30679.508671389998</v>
      </c>
      <c r="F12" s="1089">
        <v>32462.305941279999</v>
      </c>
      <c r="G12" s="749" t="s">
        <v>566</v>
      </c>
    </row>
    <row r="13" spans="1:7" s="290" customFormat="1" ht="19.149999999999999" customHeight="1">
      <c r="A13" s="748" t="s">
        <v>875</v>
      </c>
      <c r="B13" s="1088">
        <v>248.72340560000001</v>
      </c>
      <c r="C13" s="1089">
        <v>170.14396550000001</v>
      </c>
      <c r="D13" s="1089">
        <v>180.05535004000001</v>
      </c>
      <c r="E13" s="1089">
        <v>96.987530100000001</v>
      </c>
      <c r="F13" s="1089">
        <v>108.54467249</v>
      </c>
      <c r="G13" s="749" t="s">
        <v>555</v>
      </c>
    </row>
    <row r="14" spans="1:7" s="290" customFormat="1" ht="28.7" customHeight="1">
      <c r="A14" s="750" t="s">
        <v>876</v>
      </c>
      <c r="B14" s="1087">
        <v>7127.6867357399997</v>
      </c>
      <c r="C14" s="1087">
        <v>5257.0032750299997</v>
      </c>
      <c r="D14" s="1087">
        <v>6223.1357372100001</v>
      </c>
      <c r="E14" s="1087">
        <v>3905.73916478</v>
      </c>
      <c r="F14" s="1087">
        <v>3312.92124208</v>
      </c>
      <c r="G14" s="750" t="s">
        <v>11</v>
      </c>
    </row>
    <row r="15" spans="1:7" s="290" customFormat="1" ht="38.85" customHeight="1">
      <c r="A15" s="750" t="s">
        <v>877</v>
      </c>
      <c r="B15" s="1087">
        <v>19509.244682159999</v>
      </c>
      <c r="C15" s="1087">
        <v>6863.7925269699999</v>
      </c>
      <c r="D15" s="1087">
        <v>6662.0791364300003</v>
      </c>
      <c r="E15" s="1087">
        <v>1941.4042061</v>
      </c>
      <c r="F15" s="1087">
        <v>1564.5762547500001</v>
      </c>
      <c r="G15" s="750" t="s">
        <v>475</v>
      </c>
    </row>
    <row r="16" spans="1:7" s="290" customFormat="1" ht="28.7" customHeight="1">
      <c r="A16" s="750" t="s">
        <v>355</v>
      </c>
      <c r="B16" s="1087">
        <v>361604.94851904002</v>
      </c>
      <c r="C16" s="1087">
        <v>309363.567698</v>
      </c>
      <c r="D16" s="1087">
        <v>336449.18900000001</v>
      </c>
      <c r="E16" s="1087">
        <v>182553.6789</v>
      </c>
      <c r="F16" s="1087">
        <v>169685.484</v>
      </c>
      <c r="G16" s="750" t="s">
        <v>878</v>
      </c>
    </row>
    <row r="17" spans="1:7" s="290" customFormat="1" ht="19.7" customHeight="1">
      <c r="A17" s="745" t="s">
        <v>106</v>
      </c>
      <c r="B17" s="1086">
        <v>439783.11410785001</v>
      </c>
      <c r="C17" s="1086">
        <v>474312.87323118001</v>
      </c>
      <c r="D17" s="1086">
        <v>547229.26828677999</v>
      </c>
      <c r="E17" s="1086">
        <v>281183.49781278998</v>
      </c>
      <c r="F17" s="1086">
        <v>297468.31246617</v>
      </c>
      <c r="G17" s="746" t="s">
        <v>462</v>
      </c>
    </row>
    <row r="18" spans="1:7" s="290" customFormat="1" ht="28.7" customHeight="1">
      <c r="A18" s="751" t="s">
        <v>879</v>
      </c>
      <c r="B18" s="1090">
        <v>18081.748330530001</v>
      </c>
      <c r="C18" s="1089">
        <v>28901.503762569999</v>
      </c>
      <c r="D18" s="1089">
        <v>34187.037023019999</v>
      </c>
      <c r="E18" s="1089">
        <v>18074.208092649998</v>
      </c>
      <c r="F18" s="1089">
        <v>15618.42648208</v>
      </c>
      <c r="G18" s="749" t="s">
        <v>132</v>
      </c>
    </row>
    <row r="19" spans="1:7" s="290" customFormat="1" ht="19.149999999999999" customHeight="1">
      <c r="A19" s="751" t="s">
        <v>87</v>
      </c>
      <c r="B19" s="1090">
        <v>1524.8653827999999</v>
      </c>
      <c r="C19" s="1089">
        <v>2283.3219193300001</v>
      </c>
      <c r="D19" s="1089">
        <v>4437.5789051900001</v>
      </c>
      <c r="E19" s="1089">
        <v>1439.9616769500001</v>
      </c>
      <c r="F19" s="1089">
        <v>1775.5373714499999</v>
      </c>
      <c r="G19" s="749" t="s">
        <v>41</v>
      </c>
    </row>
    <row r="20" spans="1:7" s="290" customFormat="1" ht="59.1" customHeight="1">
      <c r="A20" s="751" t="s">
        <v>880</v>
      </c>
      <c r="B20" s="1090">
        <v>13063.708342579999</v>
      </c>
      <c r="C20" s="1089">
        <v>12140.889616689999</v>
      </c>
      <c r="D20" s="1089">
        <v>14150.563564030001</v>
      </c>
      <c r="E20" s="1089">
        <v>6935.6328165200002</v>
      </c>
      <c r="F20" s="1089">
        <v>8845.9545068099997</v>
      </c>
      <c r="G20" s="749" t="s">
        <v>267</v>
      </c>
    </row>
    <row r="21" spans="1:7" s="290" customFormat="1" ht="19.149999999999999" customHeight="1">
      <c r="A21" s="751" t="s">
        <v>38</v>
      </c>
      <c r="B21" s="1090">
        <v>140322.35563494</v>
      </c>
      <c r="C21" s="1089">
        <v>169324.94112452</v>
      </c>
      <c r="D21" s="1089">
        <v>203640.00510248001</v>
      </c>
      <c r="E21" s="1089">
        <v>117690.48310968</v>
      </c>
      <c r="F21" s="1089">
        <v>132795.74958666001</v>
      </c>
      <c r="G21" s="749" t="s">
        <v>39</v>
      </c>
    </row>
    <row r="22" spans="1:7" s="290" customFormat="1" ht="19.149999999999999" customHeight="1">
      <c r="A22" s="751" t="s">
        <v>288</v>
      </c>
      <c r="B22" s="1090">
        <v>25223.319621160001</v>
      </c>
      <c r="C22" s="1089">
        <v>24622.293888110002</v>
      </c>
      <c r="D22" s="1089">
        <v>23710.416998140001</v>
      </c>
      <c r="E22" s="1089">
        <v>12673.88220235</v>
      </c>
      <c r="F22" s="1089">
        <v>6075.7555910000001</v>
      </c>
      <c r="G22" s="749" t="s">
        <v>289</v>
      </c>
    </row>
    <row r="23" spans="1:7" s="290" customFormat="1" ht="38.85" customHeight="1">
      <c r="A23" s="751" t="s">
        <v>881</v>
      </c>
      <c r="B23" s="1090">
        <v>21191.757683529999</v>
      </c>
      <c r="C23" s="1089">
        <v>26641.53840686</v>
      </c>
      <c r="D23" s="1089">
        <v>31304.504236690002</v>
      </c>
      <c r="E23" s="1089">
        <v>16170.188143789999</v>
      </c>
      <c r="F23" s="1089">
        <v>17552.281355030002</v>
      </c>
      <c r="G23" s="749" t="s">
        <v>25</v>
      </c>
    </row>
    <row r="24" spans="1:7" s="290" customFormat="1" ht="38.85" customHeight="1">
      <c r="A24" s="751" t="s">
        <v>55</v>
      </c>
      <c r="B24" s="1090">
        <v>55337.778232780001</v>
      </c>
      <c r="C24" s="1089">
        <v>78618.877516809996</v>
      </c>
      <c r="D24" s="1089">
        <v>86947.52997032</v>
      </c>
      <c r="E24" s="1089">
        <v>31954.9982705</v>
      </c>
      <c r="F24" s="1089">
        <v>26609.9031861</v>
      </c>
      <c r="G24" s="749" t="s">
        <v>435</v>
      </c>
    </row>
    <row r="25" spans="1:7" s="290" customFormat="1" ht="49.15" customHeight="1">
      <c r="A25" s="751" t="s">
        <v>382</v>
      </c>
      <c r="B25" s="1090">
        <v>20079.518289740001</v>
      </c>
      <c r="C25" s="1089">
        <v>21535.17807283</v>
      </c>
      <c r="D25" s="1089">
        <v>28722.79634158</v>
      </c>
      <c r="E25" s="1089">
        <v>13657.00342139</v>
      </c>
      <c r="F25" s="1089">
        <v>18528.72088493</v>
      </c>
      <c r="G25" s="749" t="s">
        <v>441</v>
      </c>
    </row>
    <row r="26" spans="1:7" s="290" customFormat="1" ht="38.85" customHeight="1">
      <c r="A26" s="751" t="s">
        <v>882</v>
      </c>
      <c r="B26" s="1090">
        <v>984.72429575000001</v>
      </c>
      <c r="C26" s="1089">
        <v>2178.6664860000001</v>
      </c>
      <c r="D26" s="1089">
        <v>8929.5847543</v>
      </c>
      <c r="E26" s="1089">
        <v>4109.6562999999996</v>
      </c>
      <c r="F26" s="1089">
        <v>3295.4940000000001</v>
      </c>
      <c r="G26" s="749" t="s">
        <v>331</v>
      </c>
    </row>
    <row r="27" spans="1:7" s="290" customFormat="1" ht="89.1" customHeight="1">
      <c r="A27" s="751" t="s">
        <v>605</v>
      </c>
      <c r="B27" s="1090">
        <v>50600.729568969997</v>
      </c>
      <c r="C27" s="1089">
        <v>41408.764375519997</v>
      </c>
      <c r="D27" s="1089">
        <v>36131.232057120003</v>
      </c>
      <c r="E27" s="1089">
        <v>24810.79893279</v>
      </c>
      <c r="F27" s="1089">
        <v>26081.550338599998</v>
      </c>
      <c r="G27" s="749" t="s">
        <v>883</v>
      </c>
    </row>
    <row r="28" spans="1:7" s="290" customFormat="1" ht="59.1" customHeight="1">
      <c r="A28" s="751" t="s">
        <v>884</v>
      </c>
      <c r="B28" s="1090">
        <v>1265.96252701</v>
      </c>
      <c r="C28" s="1089">
        <v>3339.9955726799999</v>
      </c>
      <c r="D28" s="1089">
        <v>10848.038181</v>
      </c>
      <c r="E28" s="1089">
        <v>1605.6129403100001</v>
      </c>
      <c r="F28" s="1089">
        <v>1461.9488856400001</v>
      </c>
      <c r="G28" s="749" t="s">
        <v>885</v>
      </c>
    </row>
    <row r="29" spans="1:7" s="290" customFormat="1" ht="28.7" customHeight="1">
      <c r="A29" s="751" t="s">
        <v>215</v>
      </c>
      <c r="B29" s="1090">
        <v>45903.1376724</v>
      </c>
      <c r="C29" s="1089">
        <v>44325.643909730003</v>
      </c>
      <c r="D29" s="1089">
        <v>50215.386554700002</v>
      </c>
      <c r="E29" s="1089">
        <v>24469.77286478</v>
      </c>
      <c r="F29" s="1089">
        <v>34340.802727789996</v>
      </c>
      <c r="G29" s="749" t="s">
        <v>886</v>
      </c>
    </row>
    <row r="30" spans="1:7" s="290" customFormat="1" ht="19.149999999999999" customHeight="1">
      <c r="A30" s="751" t="s">
        <v>538</v>
      </c>
      <c r="B30" s="1090">
        <v>13199.90569539</v>
      </c>
      <c r="C30" s="1089">
        <v>14678.33678865</v>
      </c>
      <c r="D30" s="1089">
        <v>11446.842810329999</v>
      </c>
      <c r="E30" s="1089">
        <v>6059.4485895500002</v>
      </c>
      <c r="F30" s="1089">
        <v>3474.3518868699998</v>
      </c>
      <c r="G30" s="749" t="s">
        <v>887</v>
      </c>
    </row>
    <row r="31" spans="1:7" s="290" customFormat="1" ht="28.7" customHeight="1">
      <c r="A31" s="751" t="s">
        <v>888</v>
      </c>
      <c r="B31" s="1090">
        <v>2145.2245302699998</v>
      </c>
      <c r="C31" s="1089">
        <v>2473.2619948800002</v>
      </c>
      <c r="D31" s="1089">
        <v>2046.5780758799999</v>
      </c>
      <c r="E31" s="1089">
        <v>1023.89823953</v>
      </c>
      <c r="F31" s="1089">
        <v>831.06361720999996</v>
      </c>
      <c r="G31" s="749" t="s">
        <v>889</v>
      </c>
    </row>
    <row r="32" spans="1:7" s="290" customFormat="1" ht="19.149999999999999" customHeight="1">
      <c r="A32" s="751" t="s">
        <v>497</v>
      </c>
      <c r="B32" s="1090">
        <v>30858.3783</v>
      </c>
      <c r="C32" s="1089">
        <v>1839.6597959999999</v>
      </c>
      <c r="D32" s="1089">
        <v>511.17371200000002</v>
      </c>
      <c r="E32" s="1089">
        <v>507.95221199999997</v>
      </c>
      <c r="F32" s="1089">
        <v>180.77204599999999</v>
      </c>
      <c r="G32" s="749" t="s">
        <v>890</v>
      </c>
    </row>
    <row r="33" spans="1:7" s="290" customFormat="1" ht="39.4" customHeight="1">
      <c r="A33" s="745" t="s">
        <v>600</v>
      </c>
      <c r="B33" s="1086">
        <v>-1392.64327</v>
      </c>
      <c r="C33" s="1086">
        <v>11145.97036546</v>
      </c>
      <c r="D33" s="1086">
        <v>4703.6603580000001</v>
      </c>
      <c r="E33" s="1086">
        <v>-1239.46582558</v>
      </c>
      <c r="F33" s="1086">
        <v>-1835.9484451599999</v>
      </c>
      <c r="G33" s="746" t="s">
        <v>534</v>
      </c>
    </row>
    <row r="34" spans="1:7" s="290" customFormat="1" ht="19.149999999999999" customHeight="1">
      <c r="A34" s="750" t="s">
        <v>891</v>
      </c>
      <c r="B34" s="1087">
        <v>2215.8719999999998</v>
      </c>
      <c r="C34" s="1087">
        <v>13359.550089</v>
      </c>
      <c r="D34" s="1087">
        <v>8639.98</v>
      </c>
      <c r="E34" s="1087">
        <v>1525</v>
      </c>
      <c r="F34" s="1087">
        <v>900</v>
      </c>
      <c r="G34" s="750" t="s">
        <v>892</v>
      </c>
    </row>
    <row r="35" spans="1:7" s="290" customFormat="1" ht="28.7" customHeight="1">
      <c r="A35" s="750" t="s">
        <v>893</v>
      </c>
      <c r="B35" s="1087">
        <v>3608.5152699999999</v>
      </c>
      <c r="C35" s="1087">
        <v>2213.57972354</v>
      </c>
      <c r="D35" s="1087">
        <v>3936.3196419999999</v>
      </c>
      <c r="E35" s="1087">
        <v>2764.46582558</v>
      </c>
      <c r="F35" s="1087">
        <v>2735.9484451600001</v>
      </c>
      <c r="G35" s="750" t="s">
        <v>894</v>
      </c>
    </row>
    <row r="36" spans="1:7" s="290" customFormat="1" ht="59.65" customHeight="1">
      <c r="A36" s="745" t="s">
        <v>1961</v>
      </c>
      <c r="B36" s="1086">
        <v>5814.6005587</v>
      </c>
      <c r="C36" s="1086">
        <v>6959.2317039999998</v>
      </c>
      <c r="D36" s="1086">
        <v>8382.9099568900001</v>
      </c>
      <c r="E36" s="1086">
        <v>4839.7204798900002</v>
      </c>
      <c r="F36" s="1086">
        <v>1117.4578016</v>
      </c>
      <c r="G36" s="746" t="s">
        <v>599</v>
      </c>
    </row>
    <row r="37" spans="1:7" s="290" customFormat="1" ht="28.7" customHeight="1">
      <c r="A37" s="750" t="s">
        <v>897</v>
      </c>
      <c r="B37" s="1087">
        <v>5929.2740000000003</v>
      </c>
      <c r="C37" s="1087">
        <v>7251.1522500000001</v>
      </c>
      <c r="D37" s="1087">
        <v>8548.0619970000007</v>
      </c>
      <c r="E37" s="1087">
        <v>4934.4110970000002</v>
      </c>
      <c r="F37" s="1087">
        <v>1307.6974479999999</v>
      </c>
      <c r="G37" s="750" t="s">
        <v>898</v>
      </c>
    </row>
    <row r="38" spans="1:7" s="290" customFormat="1" ht="38.85" customHeight="1">
      <c r="A38" s="750" t="s">
        <v>895</v>
      </c>
      <c r="B38" s="1087">
        <v>114.67344129999999</v>
      </c>
      <c r="C38" s="1087">
        <v>291.920546</v>
      </c>
      <c r="D38" s="1087">
        <v>165.15204011</v>
      </c>
      <c r="E38" s="1087">
        <v>94.690617110000005</v>
      </c>
      <c r="F38" s="1087">
        <v>190.2396464</v>
      </c>
      <c r="G38" s="750" t="s">
        <v>896</v>
      </c>
    </row>
    <row r="39" spans="1:7" s="290" customFormat="1" ht="39.4" customHeight="1">
      <c r="A39" s="745" t="s">
        <v>1962</v>
      </c>
      <c r="B39" s="1086">
        <v>118542.26599016</v>
      </c>
      <c r="C39" s="1086">
        <v>-6543.5715973599999</v>
      </c>
      <c r="D39" s="1086">
        <v>-5586.7251484099997</v>
      </c>
      <c r="E39" s="1086">
        <v>20956.710820460001</v>
      </c>
      <c r="F39" s="1086">
        <v>6389.4846939500003</v>
      </c>
      <c r="G39" s="746" t="s">
        <v>601</v>
      </c>
    </row>
    <row r="40" spans="1:7" s="290" customFormat="1" ht="2.1" customHeight="1">
      <c r="A40" s="742"/>
      <c r="B40" s="488"/>
      <c r="C40" s="488"/>
      <c r="D40" s="488"/>
      <c r="E40" s="488"/>
      <c r="F40" s="488"/>
      <c r="G40" s="742"/>
    </row>
    <row r="41" spans="1:7" s="290" customFormat="1" ht="68.849999999999994" customHeight="1">
      <c r="A41" s="745" t="s">
        <v>2050</v>
      </c>
      <c r="B41" s="1086">
        <v>-118542.26599016</v>
      </c>
      <c r="C41" s="1086">
        <v>6543.5715973599999</v>
      </c>
      <c r="D41" s="1086">
        <v>-5586.7251484099997</v>
      </c>
      <c r="E41" s="1086">
        <v>-20956.710820460001</v>
      </c>
      <c r="F41" s="1086">
        <v>-6389.4846939500003</v>
      </c>
      <c r="G41" s="746" t="s">
        <v>2051</v>
      </c>
    </row>
    <row r="42" spans="1:7" s="290" customFormat="1" ht="19.149999999999999" customHeight="1">
      <c r="A42" s="752" t="s">
        <v>460</v>
      </c>
      <c r="B42" s="1091">
        <v>-1422147.7615428499</v>
      </c>
      <c r="C42" s="1091">
        <v>-63401.590176819998</v>
      </c>
      <c r="D42" s="1091">
        <v>77150.073421859997</v>
      </c>
      <c r="E42" s="1091">
        <v>-106279.39393414999</v>
      </c>
      <c r="F42" s="1091">
        <v>-6389.4846939500003</v>
      </c>
      <c r="G42" s="753" t="s">
        <v>899</v>
      </c>
    </row>
    <row r="43" spans="1:7" s="290" customFormat="1" ht="19.149999999999999" customHeight="1">
      <c r="A43" s="748" t="s">
        <v>900</v>
      </c>
      <c r="B43" s="1089">
        <v>-1408860.5090574799</v>
      </c>
      <c r="C43" s="1089">
        <v>-54752.566844560002</v>
      </c>
      <c r="D43" s="1089">
        <v>95076.791766370006</v>
      </c>
      <c r="E43" s="1089">
        <v>-89249.219062150005</v>
      </c>
      <c r="F43" s="1089">
        <v>1363.63850705</v>
      </c>
      <c r="G43" s="754" t="s">
        <v>901</v>
      </c>
    </row>
    <row r="44" spans="1:7" s="290" customFormat="1" ht="19.7" customHeight="1">
      <c r="A44" s="748" t="s">
        <v>902</v>
      </c>
      <c r="B44" s="1089">
        <v>13287.25248537</v>
      </c>
      <c r="C44" s="1089">
        <v>8649.0233322599997</v>
      </c>
      <c r="D44" s="1089">
        <v>17926.718344510002</v>
      </c>
      <c r="E44" s="1089">
        <v>17030.174872</v>
      </c>
      <c r="F44" s="1089">
        <v>7753.1232010000003</v>
      </c>
      <c r="G44" s="749" t="s">
        <v>903</v>
      </c>
    </row>
    <row r="45" spans="1:7" s="290" customFormat="1" ht="19.7" customHeight="1">
      <c r="A45" s="752" t="s">
        <v>222</v>
      </c>
      <c r="B45" s="1092" t="s">
        <v>484</v>
      </c>
      <c r="C45" s="1092" t="s">
        <v>484</v>
      </c>
      <c r="D45" s="1092" t="s">
        <v>484</v>
      </c>
      <c r="E45" s="1092" t="s">
        <v>484</v>
      </c>
      <c r="F45" s="1092" t="s">
        <v>484</v>
      </c>
      <c r="G45" s="753" t="s">
        <v>904</v>
      </c>
    </row>
    <row r="46" spans="1:7" s="290" customFormat="1" ht="19.149999999999999" customHeight="1">
      <c r="A46" s="748" t="s">
        <v>900</v>
      </c>
      <c r="B46" s="1093" t="s">
        <v>484</v>
      </c>
      <c r="C46" s="1093" t="s">
        <v>484</v>
      </c>
      <c r="D46" s="1093" t="s">
        <v>484</v>
      </c>
      <c r="E46" s="1093" t="s">
        <v>484</v>
      </c>
      <c r="F46" s="1093" t="s">
        <v>484</v>
      </c>
      <c r="G46" s="749" t="s">
        <v>901</v>
      </c>
    </row>
    <row r="47" spans="1:7" s="290" customFormat="1" ht="19.7" customHeight="1">
      <c r="A47" s="755" t="s">
        <v>902</v>
      </c>
      <c r="B47" s="1094" t="s">
        <v>484</v>
      </c>
      <c r="C47" s="1095" t="s">
        <v>484</v>
      </c>
      <c r="D47" s="1095" t="s">
        <v>484</v>
      </c>
      <c r="E47" s="1095" t="s">
        <v>484</v>
      </c>
      <c r="F47" s="1095" t="s">
        <v>484</v>
      </c>
      <c r="G47" s="756" t="s">
        <v>903</v>
      </c>
    </row>
    <row r="48" spans="1:7" s="290" customFormat="1" ht="28.7" customHeight="1">
      <c r="A48" s="742"/>
      <c r="B48" s="488"/>
      <c r="C48" s="488"/>
      <c r="D48" s="488"/>
      <c r="E48" s="488"/>
      <c r="F48" s="488"/>
      <c r="G48" s="742"/>
    </row>
  </sheetData>
  <customSheetViews>
    <customSheetView guid="{69687417-BF2D-41EA-9F0C-3ABCA36AC0DF}"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CEB12AB2-2B7C-47EA-8993-91B31C172525}"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E1:G1"/>
    <mergeCell ref="A2:D2"/>
    <mergeCell ref="E2:G2"/>
    <mergeCell ref="A3:D3"/>
    <mergeCell ref="E3:G3"/>
  </mergeCells>
  <phoneticPr fontId="34" type="noConversion"/>
  <pageMargins left="0.27" right="0.17" top="0.18" bottom="0.41" header="0.18" footer="0.41"/>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G48"/>
  <sheetViews>
    <sheetView zoomScaleNormal="100" zoomScaleSheetLayoutView="81"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1889</v>
      </c>
      <c r="B1" s="1264"/>
      <c r="C1" s="1264"/>
      <c r="D1" s="1264"/>
      <c r="E1" s="1266" t="s">
        <v>1890</v>
      </c>
      <c r="F1" s="1266"/>
      <c r="G1" s="1266"/>
    </row>
    <row r="2" spans="1:7" s="290" customFormat="1" ht="19.149999999999999" customHeight="1">
      <c r="A2" s="1265" t="s">
        <v>908</v>
      </c>
      <c r="B2" s="1265"/>
      <c r="C2" s="1265"/>
      <c r="D2" s="1265"/>
      <c r="E2" s="1260" t="s">
        <v>869</v>
      </c>
      <c r="F2" s="1260"/>
      <c r="G2" s="1260"/>
    </row>
    <row r="3" spans="1:7" s="290" customFormat="1" ht="19.149999999999999" customHeight="1">
      <c r="A3" s="1265" t="s">
        <v>870</v>
      </c>
      <c r="B3" s="1265"/>
      <c r="C3" s="1265"/>
      <c r="D3" s="1265"/>
      <c r="E3" s="1260" t="s">
        <v>1654</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88" t="s">
        <v>1636</v>
      </c>
      <c r="E6" s="788" t="s">
        <v>3307</v>
      </c>
      <c r="F6" s="1295"/>
      <c r="G6" s="1295"/>
    </row>
    <row r="7" spans="1:7" s="290" customFormat="1" ht="20.25" customHeight="1">
      <c r="A7" s="789" t="s">
        <v>502</v>
      </c>
      <c r="B7" s="789" t="s">
        <v>185</v>
      </c>
      <c r="C7" s="789" t="s">
        <v>268</v>
      </c>
      <c r="D7" s="789" t="s">
        <v>454</v>
      </c>
      <c r="E7" s="789" t="s">
        <v>664</v>
      </c>
      <c r="F7" s="789" t="s">
        <v>481</v>
      </c>
      <c r="G7" s="789" t="s">
        <v>665</v>
      </c>
    </row>
    <row r="8" spans="1:7" s="290" customFormat="1" ht="19.149999999999999" customHeight="1">
      <c r="A8" s="790" t="s">
        <v>400</v>
      </c>
      <c r="B8" s="1086">
        <v>557710.34904783999</v>
      </c>
      <c r="C8" s="1086">
        <v>647650.24974067998</v>
      </c>
      <c r="D8" s="1086">
        <v>701413.91732428002</v>
      </c>
      <c r="E8" s="1086">
        <v>387882.21759576001</v>
      </c>
      <c r="F8" s="1086">
        <v>432837.61425534001</v>
      </c>
      <c r="G8" s="791" t="s">
        <v>401</v>
      </c>
    </row>
    <row r="9" spans="1:7" s="290" customFormat="1" ht="38.85" customHeight="1">
      <c r="A9" s="792" t="s">
        <v>871</v>
      </c>
      <c r="B9" s="1087">
        <v>101009.00593437999</v>
      </c>
      <c r="C9" s="1087">
        <v>128310.79036598001</v>
      </c>
      <c r="D9" s="1087">
        <v>152453.16258688</v>
      </c>
      <c r="E9" s="1087">
        <v>86453.213542840007</v>
      </c>
      <c r="F9" s="1087">
        <v>101047.5475044</v>
      </c>
      <c r="G9" s="792" t="s">
        <v>872</v>
      </c>
    </row>
    <row r="10" spans="1:7" s="290" customFormat="1" ht="28.7" customHeight="1">
      <c r="A10" s="793" t="s">
        <v>1123</v>
      </c>
      <c r="B10" s="1088">
        <v>10857.683582240001</v>
      </c>
      <c r="C10" s="1089">
        <v>11965.331883729999</v>
      </c>
      <c r="D10" s="1089">
        <v>17174.038012100002</v>
      </c>
      <c r="E10" s="1089">
        <v>9351.0526640900007</v>
      </c>
      <c r="F10" s="1089">
        <v>10952.429380449999</v>
      </c>
      <c r="G10" s="794" t="s">
        <v>596</v>
      </c>
    </row>
    <row r="11" spans="1:7" s="290" customFormat="1" ht="28.7" customHeight="1">
      <c r="A11" s="793" t="s">
        <v>873</v>
      </c>
      <c r="B11" s="1088">
        <v>35472.601507810003</v>
      </c>
      <c r="C11" s="1089">
        <v>46482.259868890003</v>
      </c>
      <c r="D11" s="1089">
        <v>59716.780063010003</v>
      </c>
      <c r="E11" s="1089">
        <v>33447.379489619998</v>
      </c>
      <c r="F11" s="1089">
        <v>38884.773820299997</v>
      </c>
      <c r="G11" s="794" t="s">
        <v>597</v>
      </c>
    </row>
    <row r="12" spans="1:7" s="290" customFormat="1" ht="19.149999999999999" customHeight="1">
      <c r="A12" s="793" t="s">
        <v>874</v>
      </c>
      <c r="B12" s="1088">
        <v>26573.441207619999</v>
      </c>
      <c r="C12" s="1089">
        <v>33811.337254439997</v>
      </c>
      <c r="D12" s="1089">
        <v>39604.880848480003</v>
      </c>
      <c r="E12" s="1089">
        <v>21963.061180969999</v>
      </c>
      <c r="F12" s="1089">
        <v>25471.210890480001</v>
      </c>
      <c r="G12" s="794" t="s">
        <v>566</v>
      </c>
    </row>
    <row r="13" spans="1:7" s="290" customFormat="1" ht="19.149999999999999" customHeight="1">
      <c r="A13" s="793" t="s">
        <v>875</v>
      </c>
      <c r="B13" s="1088">
        <v>3767.0016393000001</v>
      </c>
      <c r="C13" s="1089">
        <v>3309.49737005</v>
      </c>
      <c r="D13" s="1089">
        <v>3204.8639590900002</v>
      </c>
      <c r="E13" s="1089">
        <v>2018.40927007</v>
      </c>
      <c r="F13" s="1089">
        <v>1773.47137789</v>
      </c>
      <c r="G13" s="794" t="s">
        <v>555</v>
      </c>
    </row>
    <row r="14" spans="1:7" s="290" customFormat="1" ht="28.7" customHeight="1">
      <c r="A14" s="795" t="s">
        <v>876</v>
      </c>
      <c r="B14" s="1087">
        <v>6391.2890467999996</v>
      </c>
      <c r="C14" s="1087">
        <v>11502.798596369999</v>
      </c>
      <c r="D14" s="1087">
        <v>15521.032532020001</v>
      </c>
      <c r="E14" s="1087">
        <v>9631.7595016100004</v>
      </c>
      <c r="F14" s="1087">
        <v>7323.1747300799998</v>
      </c>
      <c r="G14" s="795" t="s">
        <v>11</v>
      </c>
    </row>
    <row r="15" spans="1:7" s="290" customFormat="1" ht="38.85" customHeight="1">
      <c r="A15" s="795" t="s">
        <v>877</v>
      </c>
      <c r="B15" s="1087">
        <v>11956.831742660001</v>
      </c>
      <c r="C15" s="1087">
        <v>10922.82388733</v>
      </c>
      <c r="D15" s="1087">
        <v>11602.38830538</v>
      </c>
      <c r="E15" s="1087">
        <v>5904.9995513100002</v>
      </c>
      <c r="F15" s="1087">
        <v>8540.9726208600005</v>
      </c>
      <c r="G15" s="795" t="s">
        <v>475</v>
      </c>
    </row>
    <row r="16" spans="1:7" s="290" customFormat="1" ht="28.7" customHeight="1">
      <c r="A16" s="795" t="s">
        <v>355</v>
      </c>
      <c r="B16" s="1087">
        <v>438353.22232399997</v>
      </c>
      <c r="C16" s="1087">
        <v>496913.83689099998</v>
      </c>
      <c r="D16" s="1087">
        <v>521837.33390000003</v>
      </c>
      <c r="E16" s="1087">
        <v>285892.245</v>
      </c>
      <c r="F16" s="1087">
        <v>315925.91940000001</v>
      </c>
      <c r="G16" s="795" t="s">
        <v>878</v>
      </c>
    </row>
    <row r="17" spans="1:7" s="290" customFormat="1" ht="19.7" customHeight="1">
      <c r="A17" s="790" t="s">
        <v>106</v>
      </c>
      <c r="B17" s="1086">
        <v>557540.97555522004</v>
      </c>
      <c r="C17" s="1086">
        <v>630861.76741252001</v>
      </c>
      <c r="D17" s="1086">
        <v>727944.32829034002</v>
      </c>
      <c r="E17" s="1086">
        <v>370471.59309712</v>
      </c>
      <c r="F17" s="1086">
        <v>424546.70589868998</v>
      </c>
      <c r="G17" s="791" t="s">
        <v>462</v>
      </c>
    </row>
    <row r="18" spans="1:7" s="290" customFormat="1" ht="28.7" customHeight="1">
      <c r="A18" s="796" t="s">
        <v>879</v>
      </c>
      <c r="B18" s="1090">
        <v>19965.485719429998</v>
      </c>
      <c r="C18" s="1089">
        <v>27013.525616390001</v>
      </c>
      <c r="D18" s="1089">
        <v>28305.005933709999</v>
      </c>
      <c r="E18" s="1089">
        <v>14805.25339516</v>
      </c>
      <c r="F18" s="1089">
        <v>17267.892343209998</v>
      </c>
      <c r="G18" s="794" t="s">
        <v>132</v>
      </c>
    </row>
    <row r="19" spans="1:7" s="290" customFormat="1" ht="19.149999999999999" customHeight="1">
      <c r="A19" s="796" t="s">
        <v>87</v>
      </c>
      <c r="B19" s="1090">
        <v>1238.2557842399999</v>
      </c>
      <c r="C19" s="1089">
        <v>1863.5947106900001</v>
      </c>
      <c r="D19" s="1089">
        <v>2279.1128047399998</v>
      </c>
      <c r="E19" s="1089">
        <v>630.22811529000001</v>
      </c>
      <c r="F19" s="1089">
        <v>1782.5771200900001</v>
      </c>
      <c r="G19" s="794" t="s">
        <v>41</v>
      </c>
    </row>
    <row r="20" spans="1:7" s="290" customFormat="1" ht="59.1" customHeight="1">
      <c r="A20" s="796" t="s">
        <v>880</v>
      </c>
      <c r="B20" s="1090">
        <v>20585.2179144</v>
      </c>
      <c r="C20" s="1089">
        <v>20235.732503809999</v>
      </c>
      <c r="D20" s="1089">
        <v>19922.676730480001</v>
      </c>
      <c r="E20" s="1089">
        <v>9048.8750271099998</v>
      </c>
      <c r="F20" s="1089">
        <v>9729.4401549100003</v>
      </c>
      <c r="G20" s="794" t="s">
        <v>267</v>
      </c>
    </row>
    <row r="21" spans="1:7" s="290" customFormat="1" ht="19.149999999999999" customHeight="1">
      <c r="A21" s="796" t="s">
        <v>38</v>
      </c>
      <c r="B21" s="1090">
        <v>253507.61878605999</v>
      </c>
      <c r="C21" s="1089">
        <v>307399.56347160001</v>
      </c>
      <c r="D21" s="1089">
        <v>343519.77122195001</v>
      </c>
      <c r="E21" s="1089">
        <v>196539.28227234</v>
      </c>
      <c r="F21" s="1089">
        <v>231056.91664705999</v>
      </c>
      <c r="G21" s="794" t="s">
        <v>39</v>
      </c>
    </row>
    <row r="22" spans="1:7" s="290" customFormat="1" ht="19.149999999999999" customHeight="1">
      <c r="A22" s="796" t="s">
        <v>288</v>
      </c>
      <c r="B22" s="1090">
        <v>16581.317452589999</v>
      </c>
      <c r="C22" s="1089">
        <v>14327.33748993</v>
      </c>
      <c r="D22" s="1089">
        <v>16331.73100797</v>
      </c>
      <c r="E22" s="1089">
        <v>5889.23786802</v>
      </c>
      <c r="F22" s="1089">
        <v>8870.8108382699993</v>
      </c>
      <c r="G22" s="794" t="s">
        <v>289</v>
      </c>
    </row>
    <row r="23" spans="1:7" s="290" customFormat="1" ht="38.85" customHeight="1">
      <c r="A23" s="796" t="s">
        <v>881</v>
      </c>
      <c r="B23" s="1090">
        <v>31602.797790050001</v>
      </c>
      <c r="C23" s="1089">
        <v>38262.425474709999</v>
      </c>
      <c r="D23" s="1089">
        <v>42022.832958090003</v>
      </c>
      <c r="E23" s="1089">
        <v>21529.76093163</v>
      </c>
      <c r="F23" s="1089">
        <v>23457.954867429999</v>
      </c>
      <c r="G23" s="794" t="s">
        <v>25</v>
      </c>
    </row>
    <row r="24" spans="1:7" s="290" customFormat="1" ht="38.85" customHeight="1">
      <c r="A24" s="796" t="s">
        <v>55</v>
      </c>
      <c r="B24" s="1090">
        <v>69252.225746700002</v>
      </c>
      <c r="C24" s="1089">
        <v>73878.704657110007</v>
      </c>
      <c r="D24" s="1089">
        <v>116436.95479954001</v>
      </c>
      <c r="E24" s="1089">
        <v>42331.977536819999</v>
      </c>
      <c r="F24" s="1089">
        <v>39413.584741960003</v>
      </c>
      <c r="G24" s="794" t="s">
        <v>435</v>
      </c>
    </row>
    <row r="25" spans="1:7" s="290" customFormat="1" ht="49.15" customHeight="1">
      <c r="A25" s="796" t="s">
        <v>382</v>
      </c>
      <c r="B25" s="1090">
        <v>20273.036187350001</v>
      </c>
      <c r="C25" s="1089">
        <v>27012.306954309999</v>
      </c>
      <c r="D25" s="1089">
        <v>32318.699743270001</v>
      </c>
      <c r="E25" s="1089">
        <v>17978.718865250001</v>
      </c>
      <c r="F25" s="1089">
        <v>22115.36291964</v>
      </c>
      <c r="G25" s="794" t="s">
        <v>441</v>
      </c>
    </row>
    <row r="26" spans="1:7" s="290" customFormat="1" ht="38.85" customHeight="1">
      <c r="A26" s="796" t="s">
        <v>882</v>
      </c>
      <c r="B26" s="1090">
        <v>6228.8818945499997</v>
      </c>
      <c r="C26" s="1089">
        <v>11856.845132910001</v>
      </c>
      <c r="D26" s="1089">
        <v>14915.715389659999</v>
      </c>
      <c r="E26" s="1089">
        <v>4982.4117600999998</v>
      </c>
      <c r="F26" s="1089">
        <v>4478.6815469200001</v>
      </c>
      <c r="G26" s="794" t="s">
        <v>331</v>
      </c>
    </row>
    <row r="27" spans="1:7" s="290" customFormat="1" ht="89.1" customHeight="1">
      <c r="A27" s="796" t="s">
        <v>605</v>
      </c>
      <c r="B27" s="1090">
        <v>43784.681369639999</v>
      </c>
      <c r="C27" s="1089">
        <v>53394.154556480004</v>
      </c>
      <c r="D27" s="1089">
        <v>48194.806487080001</v>
      </c>
      <c r="E27" s="1089">
        <v>25482.84013656</v>
      </c>
      <c r="F27" s="1089">
        <v>37046.709733340002</v>
      </c>
      <c r="G27" s="794" t="s">
        <v>883</v>
      </c>
    </row>
    <row r="28" spans="1:7" s="290" customFormat="1" ht="59.1" customHeight="1">
      <c r="A28" s="796" t="s">
        <v>884</v>
      </c>
      <c r="B28" s="1090">
        <v>24909.66073326</v>
      </c>
      <c r="C28" s="1089">
        <v>4737.6124399800001</v>
      </c>
      <c r="D28" s="1089">
        <v>5353.2620245300004</v>
      </c>
      <c r="E28" s="1089">
        <v>1858.77801118</v>
      </c>
      <c r="F28" s="1089">
        <v>1504.69216734</v>
      </c>
      <c r="G28" s="794" t="s">
        <v>885</v>
      </c>
    </row>
    <row r="29" spans="1:7" s="290" customFormat="1" ht="28.7" customHeight="1">
      <c r="A29" s="796" t="s">
        <v>215</v>
      </c>
      <c r="B29" s="1090">
        <v>16295.03532786</v>
      </c>
      <c r="C29" s="1089">
        <v>23210.08408371</v>
      </c>
      <c r="D29" s="1089">
        <v>26396.560693340001</v>
      </c>
      <c r="E29" s="1089">
        <v>12373.63005994</v>
      </c>
      <c r="F29" s="1089">
        <v>15495.14925543</v>
      </c>
      <c r="G29" s="794" t="s">
        <v>886</v>
      </c>
    </row>
    <row r="30" spans="1:7" s="290" customFormat="1" ht="19.149999999999999" customHeight="1">
      <c r="A30" s="796" t="s">
        <v>538</v>
      </c>
      <c r="B30" s="1090">
        <v>17120.139009809998</v>
      </c>
      <c r="C30" s="1089">
        <v>21808.83111444</v>
      </c>
      <c r="D30" s="1089">
        <v>25036.381375770001</v>
      </c>
      <c r="E30" s="1089">
        <v>12629.403220710001</v>
      </c>
      <c r="F30" s="1089">
        <v>9317.0469907000006</v>
      </c>
      <c r="G30" s="794" t="s">
        <v>887</v>
      </c>
    </row>
    <row r="31" spans="1:7" s="290" customFormat="1" ht="28.7" customHeight="1">
      <c r="A31" s="796" t="s">
        <v>888</v>
      </c>
      <c r="B31" s="1090">
        <v>3447.6093232799999</v>
      </c>
      <c r="C31" s="1089">
        <v>3680.9677064500002</v>
      </c>
      <c r="D31" s="1089">
        <v>3079.5035472099999</v>
      </c>
      <c r="E31" s="1089">
        <v>939.31072400999994</v>
      </c>
      <c r="F31" s="1089">
        <v>850.24267739000004</v>
      </c>
      <c r="G31" s="794" t="s">
        <v>889</v>
      </c>
    </row>
    <row r="32" spans="1:7" s="290" customFormat="1" ht="19.149999999999999" customHeight="1">
      <c r="A32" s="796" t="s">
        <v>497</v>
      </c>
      <c r="B32" s="1090">
        <v>12749.012516000001</v>
      </c>
      <c r="C32" s="1089">
        <v>2180.0814999999998</v>
      </c>
      <c r="D32" s="1089">
        <v>3831.3135729999999</v>
      </c>
      <c r="E32" s="1089">
        <v>3451.8851730000001</v>
      </c>
      <c r="F32" s="1089">
        <v>2159.6438950000002</v>
      </c>
      <c r="G32" s="794" t="s">
        <v>890</v>
      </c>
    </row>
    <row r="33" spans="1:7" s="290" customFormat="1" ht="39.4" customHeight="1">
      <c r="A33" s="790" t="s">
        <v>600</v>
      </c>
      <c r="B33" s="1086">
        <v>6434.4280405099998</v>
      </c>
      <c r="C33" s="1086">
        <v>26011.4384135</v>
      </c>
      <c r="D33" s="1086">
        <v>12584.089176199999</v>
      </c>
      <c r="E33" s="1086">
        <v>6637.0188581800003</v>
      </c>
      <c r="F33" s="1086">
        <v>-2812.39515596</v>
      </c>
      <c r="G33" s="791" t="s">
        <v>534</v>
      </c>
    </row>
    <row r="34" spans="1:7" s="290" customFormat="1" ht="19.149999999999999" customHeight="1">
      <c r="A34" s="795" t="s">
        <v>891</v>
      </c>
      <c r="B34" s="1087">
        <v>11100.289058</v>
      </c>
      <c r="C34" s="1087">
        <v>30229.179</v>
      </c>
      <c r="D34" s="1087">
        <v>19814.044699999999</v>
      </c>
      <c r="E34" s="1087">
        <v>10081.806</v>
      </c>
      <c r="F34" s="1087">
        <v>2000</v>
      </c>
      <c r="G34" s="795" t="s">
        <v>892</v>
      </c>
    </row>
    <row r="35" spans="1:7" s="290" customFormat="1" ht="28.7" customHeight="1">
      <c r="A35" s="795" t="s">
        <v>893</v>
      </c>
      <c r="B35" s="1087">
        <v>4665.8610174900004</v>
      </c>
      <c r="C35" s="1087">
        <v>4217.7405865000001</v>
      </c>
      <c r="D35" s="1087">
        <v>7229.9555238000003</v>
      </c>
      <c r="E35" s="1087">
        <v>3444.7871418200002</v>
      </c>
      <c r="F35" s="1087">
        <v>4812.39515596</v>
      </c>
      <c r="G35" s="795" t="s">
        <v>894</v>
      </c>
    </row>
    <row r="36" spans="1:7" s="290" customFormat="1" ht="59.65" customHeight="1">
      <c r="A36" s="790" t="s">
        <v>1961</v>
      </c>
      <c r="B36" s="1086">
        <v>1540.0705599999999</v>
      </c>
      <c r="C36" s="1086">
        <v>1147.0609999999999</v>
      </c>
      <c r="D36" s="1086">
        <v>1540.7037539999999</v>
      </c>
      <c r="E36" s="1086">
        <v>642.61067828</v>
      </c>
      <c r="F36" s="1086">
        <v>322.63108</v>
      </c>
      <c r="G36" s="791" t="s">
        <v>599</v>
      </c>
    </row>
    <row r="37" spans="1:7" s="290" customFormat="1" ht="28.7" customHeight="1">
      <c r="A37" s="795" t="s">
        <v>897</v>
      </c>
      <c r="B37" s="1087">
        <v>1540.566</v>
      </c>
      <c r="C37" s="1087">
        <v>1147.0609999999999</v>
      </c>
      <c r="D37" s="1087">
        <v>1540.7037539999999</v>
      </c>
      <c r="E37" s="1087">
        <v>642.61067828</v>
      </c>
      <c r="F37" s="1087">
        <v>322.63108</v>
      </c>
      <c r="G37" s="795" t="s">
        <v>898</v>
      </c>
    </row>
    <row r="38" spans="1:7" s="290" customFormat="1" ht="38.85" customHeight="1">
      <c r="A38" s="795" t="s">
        <v>895</v>
      </c>
      <c r="B38" s="1087">
        <v>0.49543999999999999</v>
      </c>
      <c r="C38" s="1087"/>
      <c r="D38" s="1087"/>
      <c r="E38" s="1087"/>
      <c r="F38" s="1087"/>
      <c r="G38" s="795" t="s">
        <v>896</v>
      </c>
    </row>
    <row r="39" spans="1:7" s="290" customFormat="1" ht="39.4" customHeight="1">
      <c r="A39" s="790" t="s">
        <v>1962</v>
      </c>
      <c r="B39" s="1086">
        <v>-7805.1251078900004</v>
      </c>
      <c r="C39" s="1086">
        <v>-10370.01708534</v>
      </c>
      <c r="D39" s="1086">
        <v>-40655.203896259998</v>
      </c>
      <c r="E39" s="1086">
        <v>10130.994962180001</v>
      </c>
      <c r="F39" s="1086">
        <v>10780.672432609999</v>
      </c>
      <c r="G39" s="791" t="s">
        <v>601</v>
      </c>
    </row>
    <row r="40" spans="1:7" s="290" customFormat="1" ht="2.1" customHeight="1">
      <c r="A40" s="787"/>
      <c r="B40" s="488"/>
      <c r="C40" s="488"/>
      <c r="D40" s="488"/>
      <c r="E40" s="488"/>
      <c r="F40" s="488"/>
      <c r="G40" s="787"/>
    </row>
    <row r="41" spans="1:7" s="290" customFormat="1" ht="68.849999999999994" customHeight="1">
      <c r="A41" s="790" t="s">
        <v>2050</v>
      </c>
      <c r="B41" s="1086">
        <v>7805.1251078900004</v>
      </c>
      <c r="C41" s="1086">
        <v>10370.01708534</v>
      </c>
      <c r="D41" s="1086">
        <v>-40655.203896259998</v>
      </c>
      <c r="E41" s="1086">
        <v>-10130.994962180001</v>
      </c>
      <c r="F41" s="1086">
        <v>-10780.672432609999</v>
      </c>
      <c r="G41" s="791" t="s">
        <v>2051</v>
      </c>
    </row>
    <row r="42" spans="1:7" s="290" customFormat="1" ht="19.149999999999999" customHeight="1">
      <c r="A42" s="797" t="s">
        <v>460</v>
      </c>
      <c r="B42" s="1091">
        <v>-27361.52469952</v>
      </c>
      <c r="C42" s="1091">
        <v>-97791.221975919994</v>
      </c>
      <c r="D42" s="1091">
        <v>241677.71006568999</v>
      </c>
      <c r="E42" s="1091">
        <v>-209866.82834916</v>
      </c>
      <c r="F42" s="1091">
        <v>-10780.672432609999</v>
      </c>
      <c r="G42" s="798" t="s">
        <v>899</v>
      </c>
    </row>
    <row r="43" spans="1:7" s="290" customFormat="1" ht="19.149999999999999" customHeight="1">
      <c r="A43" s="793" t="s">
        <v>900</v>
      </c>
      <c r="B43" s="1089">
        <v>-12063.135971719999</v>
      </c>
      <c r="C43" s="1089">
        <v>-78965.844975920001</v>
      </c>
      <c r="D43" s="1089">
        <v>269955.92456699</v>
      </c>
      <c r="E43" s="1089">
        <v>-191103.48142216</v>
      </c>
      <c r="F43" s="1089">
        <v>-3822.1338776100001</v>
      </c>
      <c r="G43" s="799" t="s">
        <v>901</v>
      </c>
    </row>
    <row r="44" spans="1:7" s="290" customFormat="1" ht="19.7" customHeight="1">
      <c r="A44" s="793" t="s">
        <v>902</v>
      </c>
      <c r="B44" s="1089">
        <v>15298.3887278</v>
      </c>
      <c r="C44" s="1089">
        <v>18825.377</v>
      </c>
      <c r="D44" s="1089">
        <v>28278.214501300001</v>
      </c>
      <c r="E44" s="1089">
        <v>18763.346926999999</v>
      </c>
      <c r="F44" s="1089">
        <v>6958.5385550000001</v>
      </c>
      <c r="G44" s="794" t="s">
        <v>903</v>
      </c>
    </row>
    <row r="45" spans="1:7" s="290" customFormat="1" ht="19.7" customHeight="1">
      <c r="A45" s="797" t="s">
        <v>222</v>
      </c>
      <c r="B45" s="1092" t="s">
        <v>484</v>
      </c>
      <c r="C45" s="1092" t="s">
        <v>484</v>
      </c>
      <c r="D45" s="1092" t="s">
        <v>484</v>
      </c>
      <c r="E45" s="1092" t="s">
        <v>484</v>
      </c>
      <c r="F45" s="1092" t="s">
        <v>484</v>
      </c>
      <c r="G45" s="798" t="s">
        <v>904</v>
      </c>
    </row>
    <row r="46" spans="1:7" s="290" customFormat="1" ht="19.149999999999999" customHeight="1">
      <c r="A46" s="793" t="s">
        <v>900</v>
      </c>
      <c r="B46" s="1093" t="s">
        <v>484</v>
      </c>
      <c r="C46" s="1093" t="s">
        <v>484</v>
      </c>
      <c r="D46" s="1093" t="s">
        <v>484</v>
      </c>
      <c r="E46" s="1093" t="s">
        <v>484</v>
      </c>
      <c r="F46" s="1093" t="s">
        <v>484</v>
      </c>
      <c r="G46" s="794" t="s">
        <v>901</v>
      </c>
    </row>
    <row r="47" spans="1:7" s="290" customFormat="1" ht="19.7" customHeight="1">
      <c r="A47" s="800" t="s">
        <v>902</v>
      </c>
      <c r="B47" s="1094" t="s">
        <v>484</v>
      </c>
      <c r="C47" s="1095" t="s">
        <v>484</v>
      </c>
      <c r="D47" s="1095" t="s">
        <v>484</v>
      </c>
      <c r="E47" s="1095" t="s">
        <v>484</v>
      </c>
      <c r="F47" s="1095" t="s">
        <v>484</v>
      </c>
      <c r="G47" s="801" t="s">
        <v>903</v>
      </c>
    </row>
    <row r="48" spans="1:7" s="290" customFormat="1" ht="28.7" customHeight="1">
      <c r="A48" s="787"/>
      <c r="B48" s="488"/>
      <c r="C48" s="488"/>
      <c r="D48" s="488"/>
      <c r="E48" s="488"/>
      <c r="F48" s="488"/>
      <c r="G48" s="787"/>
    </row>
  </sheetData>
  <customSheetViews>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C5:C6"/>
    <mergeCell ref="D5:E5"/>
    <mergeCell ref="F5:F6"/>
    <mergeCell ref="G5:G6"/>
    <mergeCell ref="A1:D1"/>
    <mergeCell ref="E1:G1"/>
    <mergeCell ref="A2:D2"/>
    <mergeCell ref="E2:G2"/>
    <mergeCell ref="A3:D3"/>
    <mergeCell ref="E3:G3"/>
    <mergeCell ref="A4:D4"/>
    <mergeCell ref="E4:G4"/>
    <mergeCell ref="A5:A6"/>
    <mergeCell ref="B5:B6"/>
  </mergeCells>
  <pageMargins left="0.47"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C000"/>
  </sheetPr>
  <dimension ref="A1:G47"/>
  <sheetViews>
    <sheetView zoomScaleNormal="100" zoomScaleSheetLayoutView="85"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1891</v>
      </c>
      <c r="B1" s="1264"/>
      <c r="C1" s="1264"/>
      <c r="D1" s="1264"/>
      <c r="E1" s="1266" t="s">
        <v>1892</v>
      </c>
      <c r="F1" s="1266"/>
      <c r="G1" s="1266"/>
    </row>
    <row r="2" spans="1:7" s="290" customFormat="1" ht="19.149999999999999" customHeight="1">
      <c r="A2" s="1265" t="s">
        <v>909</v>
      </c>
      <c r="B2" s="1265"/>
      <c r="C2" s="1265"/>
      <c r="D2" s="1265"/>
      <c r="E2" s="1260" t="s">
        <v>869</v>
      </c>
      <c r="F2" s="1260"/>
      <c r="G2" s="1260"/>
    </row>
    <row r="3" spans="1:7" s="290" customFormat="1" ht="19.149999999999999" customHeight="1">
      <c r="A3" s="1265" t="s">
        <v>870</v>
      </c>
      <c r="B3" s="1265"/>
      <c r="C3" s="1265"/>
      <c r="D3" s="1265"/>
      <c r="E3" s="1260" t="s">
        <v>1655</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03" t="s">
        <v>1636</v>
      </c>
      <c r="E6" s="803" t="s">
        <v>3307</v>
      </c>
      <c r="F6" s="1295"/>
      <c r="G6" s="1295"/>
    </row>
    <row r="7" spans="1:7" s="290" customFormat="1" ht="20.25" customHeight="1">
      <c r="A7" s="804" t="s">
        <v>502</v>
      </c>
      <c r="B7" s="804" t="s">
        <v>185</v>
      </c>
      <c r="C7" s="804" t="s">
        <v>268</v>
      </c>
      <c r="D7" s="804" t="s">
        <v>454</v>
      </c>
      <c r="E7" s="804" t="s">
        <v>664</v>
      </c>
      <c r="F7" s="804" t="s">
        <v>481</v>
      </c>
      <c r="G7" s="804" t="s">
        <v>665</v>
      </c>
    </row>
    <row r="8" spans="1:7" s="290" customFormat="1" ht="19.149999999999999" customHeight="1">
      <c r="A8" s="805" t="s">
        <v>400</v>
      </c>
      <c r="B8" s="1086">
        <v>355921.05598002998</v>
      </c>
      <c r="C8" s="1086">
        <v>453047.33526875998</v>
      </c>
      <c r="D8" s="1086">
        <v>532073.16107987997</v>
      </c>
      <c r="E8" s="1086">
        <v>289750.22133325</v>
      </c>
      <c r="F8" s="1086">
        <v>300224.03917305003</v>
      </c>
      <c r="G8" s="806" t="s">
        <v>401</v>
      </c>
    </row>
    <row r="9" spans="1:7" s="290" customFormat="1" ht="38.85" customHeight="1">
      <c r="A9" s="807" t="s">
        <v>871</v>
      </c>
      <c r="B9" s="1087">
        <v>136040.88343424999</v>
      </c>
      <c r="C9" s="1087">
        <v>176101.87634038</v>
      </c>
      <c r="D9" s="1087">
        <v>197849.71049574</v>
      </c>
      <c r="E9" s="1087">
        <v>116490.23115804</v>
      </c>
      <c r="F9" s="1087">
        <v>129535.32173534</v>
      </c>
      <c r="G9" s="807" t="s">
        <v>872</v>
      </c>
    </row>
    <row r="10" spans="1:7" s="290" customFormat="1" ht="28.7" customHeight="1">
      <c r="A10" s="808" t="s">
        <v>1123</v>
      </c>
      <c r="B10" s="1088">
        <v>17876.508333260001</v>
      </c>
      <c r="C10" s="1089">
        <v>23819.677040679999</v>
      </c>
      <c r="D10" s="1089">
        <v>29745.341635460001</v>
      </c>
      <c r="E10" s="1089">
        <v>18088.89628004</v>
      </c>
      <c r="F10" s="1089">
        <v>20104.874591430002</v>
      </c>
      <c r="G10" s="809" t="s">
        <v>596</v>
      </c>
    </row>
    <row r="11" spans="1:7" s="290" customFormat="1" ht="28.7" customHeight="1">
      <c r="A11" s="808" t="s">
        <v>873</v>
      </c>
      <c r="B11" s="1088">
        <v>46152.443334639996</v>
      </c>
      <c r="C11" s="1089">
        <v>60446.743889789999</v>
      </c>
      <c r="D11" s="1089">
        <v>71402.108266280004</v>
      </c>
      <c r="E11" s="1089">
        <v>41565.585715959998</v>
      </c>
      <c r="F11" s="1089">
        <v>44727.73213045</v>
      </c>
      <c r="G11" s="809" t="s">
        <v>597</v>
      </c>
    </row>
    <row r="12" spans="1:7" s="290" customFormat="1" ht="19.149999999999999" customHeight="1">
      <c r="A12" s="808" t="s">
        <v>874</v>
      </c>
      <c r="B12" s="1088">
        <v>58464.760755629999</v>
      </c>
      <c r="C12" s="1089">
        <v>65791.879334040001</v>
      </c>
      <c r="D12" s="1089">
        <v>73255.999743239998</v>
      </c>
      <c r="E12" s="1089">
        <v>43152.361936039997</v>
      </c>
      <c r="F12" s="1089">
        <v>47351.80905987</v>
      </c>
      <c r="G12" s="809" t="s">
        <v>566</v>
      </c>
    </row>
    <row r="13" spans="1:7" s="290" customFormat="1" ht="19.149999999999999" customHeight="1">
      <c r="A13" s="808" t="s">
        <v>875</v>
      </c>
      <c r="B13" s="1088">
        <v>1784.5320823300001</v>
      </c>
      <c r="C13" s="1089">
        <v>4116.8708853300004</v>
      </c>
      <c r="D13" s="1089">
        <v>2316.8131511500001</v>
      </c>
      <c r="E13" s="1089">
        <v>1711.1888042400001</v>
      </c>
      <c r="F13" s="1089">
        <v>1219.6525510399999</v>
      </c>
      <c r="G13" s="809" t="s">
        <v>555</v>
      </c>
    </row>
    <row r="14" spans="1:7" s="290" customFormat="1" ht="28.7" customHeight="1">
      <c r="A14" s="810" t="s">
        <v>876</v>
      </c>
      <c r="B14" s="1087">
        <v>4223.8187177199998</v>
      </c>
      <c r="C14" s="1087">
        <v>5184.1237285999996</v>
      </c>
      <c r="D14" s="1087">
        <v>6731.9795688100003</v>
      </c>
      <c r="E14" s="1087">
        <v>3777.3414237699999</v>
      </c>
      <c r="F14" s="1087">
        <v>4877.4349667699998</v>
      </c>
      <c r="G14" s="810" t="s">
        <v>11</v>
      </c>
    </row>
    <row r="15" spans="1:7" s="290" customFormat="1" ht="38.85" customHeight="1">
      <c r="A15" s="810" t="s">
        <v>877</v>
      </c>
      <c r="B15" s="1087">
        <v>7882.4974280599999</v>
      </c>
      <c r="C15" s="1087">
        <v>8859.4530807800002</v>
      </c>
      <c r="D15" s="1087">
        <v>6142.53628303</v>
      </c>
      <c r="E15" s="1087">
        <v>4710.9874021400001</v>
      </c>
      <c r="F15" s="1087">
        <v>7301.5690709399996</v>
      </c>
      <c r="G15" s="810" t="s">
        <v>475</v>
      </c>
    </row>
    <row r="16" spans="1:7" s="290" customFormat="1" ht="28.7" customHeight="1">
      <c r="A16" s="810" t="s">
        <v>355</v>
      </c>
      <c r="B16" s="1087">
        <v>207773.85639999999</v>
      </c>
      <c r="C16" s="1087">
        <v>262901.88211900002</v>
      </c>
      <c r="D16" s="1087">
        <v>321348.9347323</v>
      </c>
      <c r="E16" s="1087">
        <v>164771.6613493</v>
      </c>
      <c r="F16" s="1087">
        <v>158509.71340000001</v>
      </c>
      <c r="G16" s="810" t="s">
        <v>878</v>
      </c>
    </row>
    <row r="17" spans="1:7" s="290" customFormat="1" ht="19.7" customHeight="1">
      <c r="A17" s="805" t="s">
        <v>106</v>
      </c>
      <c r="B17" s="1086">
        <v>340221.24942814</v>
      </c>
      <c r="C17" s="1086">
        <v>445141.74393857003</v>
      </c>
      <c r="D17" s="1086">
        <v>559071.75610269001</v>
      </c>
      <c r="E17" s="1086">
        <v>280666.64705872</v>
      </c>
      <c r="F17" s="1086">
        <v>289783.51150437002</v>
      </c>
      <c r="G17" s="806" t="s">
        <v>462</v>
      </c>
    </row>
    <row r="18" spans="1:7" s="290" customFormat="1" ht="28.7" customHeight="1">
      <c r="A18" s="811" t="s">
        <v>879</v>
      </c>
      <c r="B18" s="1090">
        <v>16648.760013660001</v>
      </c>
      <c r="C18" s="1089">
        <v>23456.15716581</v>
      </c>
      <c r="D18" s="1089">
        <v>42350.089866230002</v>
      </c>
      <c r="E18" s="1089">
        <v>21004.141438400002</v>
      </c>
      <c r="F18" s="1089">
        <v>17329.03471344</v>
      </c>
      <c r="G18" s="809" t="s">
        <v>132</v>
      </c>
    </row>
    <row r="19" spans="1:7" s="290" customFormat="1" ht="19.149999999999999" customHeight="1">
      <c r="A19" s="811" t="s">
        <v>87</v>
      </c>
      <c r="B19" s="1090">
        <v>1120.92428339</v>
      </c>
      <c r="C19" s="1089">
        <v>2958.5652962300001</v>
      </c>
      <c r="D19" s="1089">
        <v>3981.6444688000001</v>
      </c>
      <c r="E19" s="1089">
        <v>1153.5173115</v>
      </c>
      <c r="F19" s="1089">
        <v>1220.99105308</v>
      </c>
      <c r="G19" s="809" t="s">
        <v>41</v>
      </c>
    </row>
    <row r="20" spans="1:7" s="290" customFormat="1" ht="59.1" customHeight="1">
      <c r="A20" s="811" t="s">
        <v>880</v>
      </c>
      <c r="B20" s="1090">
        <v>9176.0736656499994</v>
      </c>
      <c r="C20" s="1089">
        <v>15034.756957510001</v>
      </c>
      <c r="D20" s="1089">
        <v>16128.32202231</v>
      </c>
      <c r="E20" s="1089">
        <v>7410.6210472599996</v>
      </c>
      <c r="F20" s="1089">
        <v>7734.1783020700004</v>
      </c>
      <c r="G20" s="809" t="s">
        <v>267</v>
      </c>
    </row>
    <row r="21" spans="1:7" s="290" customFormat="1" ht="19.149999999999999" customHeight="1">
      <c r="A21" s="811" t="s">
        <v>38</v>
      </c>
      <c r="B21" s="1090">
        <v>146048.77694308999</v>
      </c>
      <c r="C21" s="1089">
        <v>193496.84588412999</v>
      </c>
      <c r="D21" s="1089">
        <v>214041.68496668001</v>
      </c>
      <c r="E21" s="1089">
        <v>121144.01983104</v>
      </c>
      <c r="F21" s="1089">
        <v>133861.45409647</v>
      </c>
      <c r="G21" s="809" t="s">
        <v>39</v>
      </c>
    </row>
    <row r="22" spans="1:7" s="290" customFormat="1" ht="19.149999999999999" customHeight="1">
      <c r="A22" s="811" t="s">
        <v>288</v>
      </c>
      <c r="B22" s="1090">
        <v>5424.5970779400004</v>
      </c>
      <c r="C22" s="1089">
        <v>16125.634140530001</v>
      </c>
      <c r="D22" s="1089">
        <v>15150.619054250001</v>
      </c>
      <c r="E22" s="1089">
        <v>4970.0571900599998</v>
      </c>
      <c r="F22" s="1089">
        <v>5577.4931297599996</v>
      </c>
      <c r="G22" s="809" t="s">
        <v>289</v>
      </c>
    </row>
    <row r="23" spans="1:7" s="290" customFormat="1" ht="38.85" customHeight="1">
      <c r="A23" s="811" t="s">
        <v>881</v>
      </c>
      <c r="B23" s="1090">
        <v>19164.593431270001</v>
      </c>
      <c r="C23" s="1089">
        <v>24814.383967639998</v>
      </c>
      <c r="D23" s="1089">
        <v>31524.10571675</v>
      </c>
      <c r="E23" s="1089">
        <v>18923.501913659999</v>
      </c>
      <c r="F23" s="1089">
        <v>13247.896433800001</v>
      </c>
      <c r="G23" s="809" t="s">
        <v>25</v>
      </c>
    </row>
    <row r="24" spans="1:7" s="290" customFormat="1" ht="38.85" customHeight="1">
      <c r="A24" s="811" t="s">
        <v>55</v>
      </c>
      <c r="B24" s="1090">
        <v>34898.084570899999</v>
      </c>
      <c r="C24" s="1089">
        <v>46077.50536019</v>
      </c>
      <c r="D24" s="1089">
        <v>72479.625900090003</v>
      </c>
      <c r="E24" s="1089">
        <v>25727.151377269998</v>
      </c>
      <c r="F24" s="1089">
        <v>22054.10117631</v>
      </c>
      <c r="G24" s="809" t="s">
        <v>435</v>
      </c>
    </row>
    <row r="25" spans="1:7" s="290" customFormat="1" ht="49.15" customHeight="1">
      <c r="A25" s="811" t="s">
        <v>382</v>
      </c>
      <c r="B25" s="1090">
        <v>20176.807530170001</v>
      </c>
      <c r="C25" s="1089">
        <v>24486.839481769999</v>
      </c>
      <c r="D25" s="1089">
        <v>28783.00925951</v>
      </c>
      <c r="E25" s="1089">
        <v>15330.065425610001</v>
      </c>
      <c r="F25" s="1089">
        <v>20137.741879829999</v>
      </c>
      <c r="G25" s="809" t="s">
        <v>441</v>
      </c>
    </row>
    <row r="26" spans="1:7" s="290" customFormat="1" ht="38.85" customHeight="1">
      <c r="A26" s="811" t="s">
        <v>882</v>
      </c>
      <c r="B26" s="1090">
        <v>406.36204702999999</v>
      </c>
      <c r="C26" s="1089">
        <v>3881.0404000100002</v>
      </c>
      <c r="D26" s="1089">
        <v>5724.59835441</v>
      </c>
      <c r="E26" s="1089">
        <v>1848.7870391500001</v>
      </c>
      <c r="F26" s="1089">
        <v>2001.6992527</v>
      </c>
      <c r="G26" s="809" t="s">
        <v>331</v>
      </c>
    </row>
    <row r="27" spans="1:7" s="290" customFormat="1" ht="89.1" customHeight="1">
      <c r="A27" s="811" t="s">
        <v>605</v>
      </c>
      <c r="B27" s="1090">
        <v>25198.452276479999</v>
      </c>
      <c r="C27" s="1089">
        <v>28162.504693539999</v>
      </c>
      <c r="D27" s="1089">
        <v>44859.704710910002</v>
      </c>
      <c r="E27" s="1089">
        <v>23691.788385020001</v>
      </c>
      <c r="F27" s="1089">
        <v>24414.874933840001</v>
      </c>
      <c r="G27" s="809" t="s">
        <v>883</v>
      </c>
    </row>
    <row r="28" spans="1:7" s="290" customFormat="1" ht="59.1" customHeight="1">
      <c r="A28" s="811" t="s">
        <v>884</v>
      </c>
      <c r="B28" s="1090">
        <v>1351.70309064</v>
      </c>
      <c r="C28" s="1089">
        <v>1894.3290196600001</v>
      </c>
      <c r="D28" s="1089">
        <v>8254.5979754100008</v>
      </c>
      <c r="E28" s="1089">
        <v>1631.9110027500001</v>
      </c>
      <c r="F28" s="1089">
        <v>767.40664767999999</v>
      </c>
      <c r="G28" s="809" t="s">
        <v>885</v>
      </c>
    </row>
    <row r="29" spans="1:7" s="290" customFormat="1" ht="28.7" customHeight="1">
      <c r="A29" s="811" t="s">
        <v>215</v>
      </c>
      <c r="B29" s="1090">
        <v>33631.922405270001</v>
      </c>
      <c r="C29" s="1089">
        <v>41557.620570970001</v>
      </c>
      <c r="D29" s="1089">
        <v>53384.791142100003</v>
      </c>
      <c r="E29" s="1089">
        <v>27925.293791700002</v>
      </c>
      <c r="F29" s="1089">
        <v>32054.17014944</v>
      </c>
      <c r="G29" s="809" t="s">
        <v>886</v>
      </c>
    </row>
    <row r="30" spans="1:7" s="290" customFormat="1" ht="19.149999999999999" customHeight="1">
      <c r="A30" s="811" t="s">
        <v>538</v>
      </c>
      <c r="B30" s="1090">
        <v>11717.017642270001</v>
      </c>
      <c r="C30" s="1089">
        <v>12712.5032882</v>
      </c>
      <c r="D30" s="1089">
        <v>18318.992721859999</v>
      </c>
      <c r="E30" s="1089">
        <v>7173.2120338599998</v>
      </c>
      <c r="F30" s="1089">
        <v>8366.0507402599997</v>
      </c>
      <c r="G30" s="809" t="s">
        <v>887</v>
      </c>
    </row>
    <row r="31" spans="1:7" s="290" customFormat="1" ht="28.7" customHeight="1">
      <c r="A31" s="811" t="s">
        <v>888</v>
      </c>
      <c r="B31" s="1090">
        <v>1836.5106263299999</v>
      </c>
      <c r="C31" s="1089">
        <v>1789.28011238</v>
      </c>
      <c r="D31" s="1089">
        <v>1763.54176138</v>
      </c>
      <c r="E31" s="1089">
        <v>406.15108944000002</v>
      </c>
      <c r="F31" s="1089">
        <v>588.92857509999999</v>
      </c>
      <c r="G31" s="809" t="s">
        <v>889</v>
      </c>
    </row>
    <row r="32" spans="1:7" s="290" customFormat="1" ht="19.149999999999999" customHeight="1">
      <c r="A32" s="811" t="s">
        <v>497</v>
      </c>
      <c r="B32" s="1090">
        <v>13420.66382405</v>
      </c>
      <c r="C32" s="1089">
        <v>8693.7775999999994</v>
      </c>
      <c r="D32" s="1089">
        <v>2326.4281820000001</v>
      </c>
      <c r="E32" s="1089">
        <v>2326.4281820000001</v>
      </c>
      <c r="F32" s="1089">
        <v>427.49042058999999</v>
      </c>
      <c r="G32" s="809" t="s">
        <v>890</v>
      </c>
    </row>
    <row r="33" spans="1:7" s="290" customFormat="1" ht="39.4" customHeight="1">
      <c r="A33" s="805" t="s">
        <v>600</v>
      </c>
      <c r="B33" s="1086">
        <v>1040.9653056100001</v>
      </c>
      <c r="C33" s="1086">
        <v>13489.72919761</v>
      </c>
      <c r="D33" s="1086">
        <v>8075.4856582499997</v>
      </c>
      <c r="E33" s="1086">
        <v>3469.53036385</v>
      </c>
      <c r="F33" s="1086">
        <v>65.201548340000002</v>
      </c>
      <c r="G33" s="806" t="s">
        <v>534</v>
      </c>
    </row>
    <row r="34" spans="1:7" s="290" customFormat="1" ht="19.149999999999999" customHeight="1">
      <c r="A34" s="810" t="s">
        <v>891</v>
      </c>
      <c r="B34" s="1087">
        <v>6315.9939039999999</v>
      </c>
      <c r="C34" s="1087">
        <v>16625.844082</v>
      </c>
      <c r="D34" s="1087">
        <v>13886.675273999999</v>
      </c>
      <c r="E34" s="1087">
        <v>7072.4709540000003</v>
      </c>
      <c r="F34" s="1087">
        <v>4854.0690000000004</v>
      </c>
      <c r="G34" s="810" t="s">
        <v>892</v>
      </c>
    </row>
    <row r="35" spans="1:7" s="290" customFormat="1" ht="28.7" customHeight="1">
      <c r="A35" s="810" t="s">
        <v>893</v>
      </c>
      <c r="B35" s="1087">
        <v>5275.0285983900003</v>
      </c>
      <c r="C35" s="1087">
        <v>3136.11488439</v>
      </c>
      <c r="D35" s="1087">
        <v>5811.1896157499996</v>
      </c>
      <c r="E35" s="1087">
        <v>3602.9405901499999</v>
      </c>
      <c r="F35" s="1087">
        <v>4788.8674516600004</v>
      </c>
      <c r="G35" s="810" t="s">
        <v>894</v>
      </c>
    </row>
    <row r="36" spans="1:7" s="290" customFormat="1" ht="59.65" customHeight="1">
      <c r="A36" s="805" t="s">
        <v>1961</v>
      </c>
      <c r="B36" s="1086"/>
      <c r="C36" s="1086">
        <v>12.583</v>
      </c>
      <c r="D36" s="1086">
        <v>2001.3979999999999</v>
      </c>
      <c r="E36" s="1086">
        <v>1999.29</v>
      </c>
      <c r="F36" s="1086">
        <v>17.670000000000002</v>
      </c>
      <c r="G36" s="806" t="s">
        <v>599</v>
      </c>
    </row>
    <row r="37" spans="1:7" s="290" customFormat="1" ht="28.7" customHeight="1">
      <c r="A37" s="810" t="s">
        <v>897</v>
      </c>
      <c r="B37" s="1087"/>
      <c r="C37" s="1087">
        <v>12.583</v>
      </c>
      <c r="D37" s="1087">
        <v>2001.3979999999999</v>
      </c>
      <c r="E37" s="1087">
        <v>1999.29</v>
      </c>
      <c r="F37" s="1087">
        <v>17.670000000000002</v>
      </c>
      <c r="G37" s="810" t="s">
        <v>898</v>
      </c>
    </row>
    <row r="38" spans="1:7" s="290" customFormat="1" ht="39.4" customHeight="1">
      <c r="A38" s="805" t="s">
        <v>1962</v>
      </c>
      <c r="B38" s="1086">
        <v>14658.841246280001</v>
      </c>
      <c r="C38" s="1086">
        <v>-5596.7208674200001</v>
      </c>
      <c r="D38" s="1086">
        <v>-37075.478681059998</v>
      </c>
      <c r="E38" s="1086">
        <v>3614.75391068</v>
      </c>
      <c r="F38" s="1086">
        <v>10357.65612034</v>
      </c>
      <c r="G38" s="806" t="s">
        <v>601</v>
      </c>
    </row>
    <row r="39" spans="1:7" s="290" customFormat="1" ht="2.1" customHeight="1">
      <c r="A39" s="802"/>
      <c r="B39" s="488"/>
      <c r="C39" s="488"/>
      <c r="D39" s="488"/>
      <c r="E39" s="488"/>
      <c r="F39" s="488"/>
      <c r="G39" s="802"/>
    </row>
    <row r="40" spans="1:7" s="290" customFormat="1" ht="68.849999999999994" customHeight="1">
      <c r="A40" s="805" t="s">
        <v>2050</v>
      </c>
      <c r="B40" s="1086">
        <v>-14658.841246280001</v>
      </c>
      <c r="C40" s="1086">
        <v>5596.7208674200001</v>
      </c>
      <c r="D40" s="1086">
        <v>-37075.478681059998</v>
      </c>
      <c r="E40" s="1086">
        <v>-3614.75391068</v>
      </c>
      <c r="F40" s="1086">
        <v>-10357.65612034</v>
      </c>
      <c r="G40" s="806" t="s">
        <v>2051</v>
      </c>
    </row>
    <row r="41" spans="1:7" s="290" customFormat="1" ht="19.149999999999999" customHeight="1">
      <c r="A41" s="812" t="s">
        <v>460</v>
      </c>
      <c r="B41" s="1091">
        <v>-80854.730636459994</v>
      </c>
      <c r="C41" s="1091">
        <v>-126662.62983958</v>
      </c>
      <c r="D41" s="1091">
        <v>232779.58429082</v>
      </c>
      <c r="E41" s="1091">
        <v>-123495.66603615999</v>
      </c>
      <c r="F41" s="1091">
        <v>-10357.65612034</v>
      </c>
      <c r="G41" s="813" t="s">
        <v>899</v>
      </c>
    </row>
    <row r="42" spans="1:7" s="290" customFormat="1" ht="19.149999999999999" customHeight="1">
      <c r="A42" s="808" t="s">
        <v>900</v>
      </c>
      <c r="B42" s="1089">
        <v>-62360.324516560002</v>
      </c>
      <c r="C42" s="1089">
        <v>-119750.588044</v>
      </c>
      <c r="D42" s="1089">
        <v>242914.29396782001</v>
      </c>
      <c r="E42" s="1089">
        <v>-114567.12586416</v>
      </c>
      <c r="F42" s="1089">
        <v>-2484.8191983400002</v>
      </c>
      <c r="G42" s="814" t="s">
        <v>901</v>
      </c>
    </row>
    <row r="43" spans="1:7" s="290" customFormat="1" ht="19.7" customHeight="1">
      <c r="A43" s="808" t="s">
        <v>902</v>
      </c>
      <c r="B43" s="1089">
        <v>18494.406119899999</v>
      </c>
      <c r="C43" s="1089">
        <v>6912.0417955800003</v>
      </c>
      <c r="D43" s="1089">
        <v>10134.709677000001</v>
      </c>
      <c r="E43" s="1089">
        <v>8928.5401720000009</v>
      </c>
      <c r="F43" s="1089">
        <v>7872.8369220000004</v>
      </c>
      <c r="G43" s="809" t="s">
        <v>903</v>
      </c>
    </row>
    <row r="44" spans="1:7" s="290" customFormat="1" ht="19.7" customHeight="1">
      <c r="A44" s="812" t="s">
        <v>222</v>
      </c>
      <c r="B44" s="1092" t="s">
        <v>484</v>
      </c>
      <c r="C44" s="1092" t="s">
        <v>484</v>
      </c>
      <c r="D44" s="1092" t="s">
        <v>484</v>
      </c>
      <c r="E44" s="1092" t="s">
        <v>484</v>
      </c>
      <c r="F44" s="1092" t="s">
        <v>484</v>
      </c>
      <c r="G44" s="813" t="s">
        <v>904</v>
      </c>
    </row>
    <row r="45" spans="1:7" s="290" customFormat="1" ht="19.149999999999999" customHeight="1">
      <c r="A45" s="808" t="s">
        <v>900</v>
      </c>
      <c r="B45" s="1093" t="s">
        <v>484</v>
      </c>
      <c r="C45" s="1093" t="s">
        <v>484</v>
      </c>
      <c r="D45" s="1093" t="s">
        <v>484</v>
      </c>
      <c r="E45" s="1093" t="s">
        <v>484</v>
      </c>
      <c r="F45" s="1093" t="s">
        <v>484</v>
      </c>
      <c r="G45" s="809" t="s">
        <v>901</v>
      </c>
    </row>
    <row r="46" spans="1:7" s="290" customFormat="1" ht="19.7" customHeight="1">
      <c r="A46" s="815" t="s">
        <v>902</v>
      </c>
      <c r="B46" s="1094" t="s">
        <v>484</v>
      </c>
      <c r="C46" s="1095" t="s">
        <v>484</v>
      </c>
      <c r="D46" s="1095" t="s">
        <v>484</v>
      </c>
      <c r="E46" s="1095" t="s">
        <v>484</v>
      </c>
      <c r="F46" s="1095" t="s">
        <v>484</v>
      </c>
      <c r="G46" s="816" t="s">
        <v>903</v>
      </c>
    </row>
    <row r="47" spans="1:7" s="290" customFormat="1" ht="28.7" customHeight="1">
      <c r="A47" s="802"/>
      <c r="B47" s="488"/>
      <c r="C47" s="488"/>
      <c r="D47" s="488"/>
      <c r="E47" s="488"/>
      <c r="F47" s="488"/>
      <c r="G47" s="802"/>
    </row>
  </sheetData>
  <customSheetViews>
    <customSheetView guid="{69687417-BF2D-41EA-9F0C-3ABCA36AC0DF}" scale="85" showPageBreaks="1" printArea="1" view="pageBreakPreview">
      <selection activeCell="D16" sqref="D16"/>
      <pageMargins left="0.33" right="0.17" top="0.4" bottom="0.35" header="0.5" footer="0.35"/>
      <pageSetup paperSize="9" scale="74" orientation="portrait" r:id="rId1"/>
      <headerFooter alignWithMargins="0"/>
    </customSheetView>
    <customSheetView guid="{CEB12AB2-2B7C-47EA-8993-91B31C172525}"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33" right="0.17" top="0.4" bottom="0.35" header="0.5" footer="0.35"/>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C000"/>
  </sheetPr>
  <dimension ref="A1:G48"/>
  <sheetViews>
    <sheetView zoomScaleNormal="100" zoomScaleSheetLayoutView="85"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1893</v>
      </c>
      <c r="B1" s="1264"/>
      <c r="C1" s="1264"/>
      <c r="D1" s="1264"/>
      <c r="E1" s="1266" t="s">
        <v>1894</v>
      </c>
      <c r="F1" s="1266"/>
      <c r="G1" s="1266"/>
    </row>
    <row r="2" spans="1:7" s="290" customFormat="1" ht="19.149999999999999" customHeight="1">
      <c r="A2" s="1265" t="s">
        <v>910</v>
      </c>
      <c r="B2" s="1265"/>
      <c r="C2" s="1265"/>
      <c r="D2" s="1265"/>
      <c r="E2" s="1260" t="s">
        <v>869</v>
      </c>
      <c r="F2" s="1260"/>
      <c r="G2" s="1260"/>
    </row>
    <row r="3" spans="1:7" s="290" customFormat="1" ht="19.149999999999999" customHeight="1">
      <c r="A3" s="1265" t="s">
        <v>870</v>
      </c>
      <c r="B3" s="1265"/>
      <c r="C3" s="1265"/>
      <c r="D3" s="1265"/>
      <c r="E3" s="1260" t="s">
        <v>1656</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18" t="s">
        <v>1636</v>
      </c>
      <c r="E6" s="818" t="s">
        <v>3307</v>
      </c>
      <c r="F6" s="1295"/>
      <c r="G6" s="1295"/>
    </row>
    <row r="7" spans="1:7" s="290" customFormat="1" ht="20.25" customHeight="1">
      <c r="A7" s="819" t="s">
        <v>502</v>
      </c>
      <c r="B7" s="819" t="s">
        <v>185</v>
      </c>
      <c r="C7" s="819" t="s">
        <v>268</v>
      </c>
      <c r="D7" s="819" t="s">
        <v>454</v>
      </c>
      <c r="E7" s="819" t="s">
        <v>664</v>
      </c>
      <c r="F7" s="819" t="s">
        <v>481</v>
      </c>
      <c r="G7" s="819" t="s">
        <v>665</v>
      </c>
    </row>
    <row r="8" spans="1:7" s="290" customFormat="1" ht="19.149999999999999" customHeight="1">
      <c r="A8" s="820" t="s">
        <v>400</v>
      </c>
      <c r="B8" s="1086">
        <v>601163.65536412003</v>
      </c>
      <c r="C8" s="1086">
        <v>686571.14634446998</v>
      </c>
      <c r="D8" s="1086">
        <v>782542.04620063002</v>
      </c>
      <c r="E8" s="1086">
        <v>468830.06095606001</v>
      </c>
      <c r="F8" s="1086">
        <v>477225.35696889</v>
      </c>
      <c r="G8" s="821" t="s">
        <v>401</v>
      </c>
    </row>
    <row r="9" spans="1:7" s="290" customFormat="1" ht="38.85" customHeight="1">
      <c r="A9" s="822" t="s">
        <v>871</v>
      </c>
      <c r="B9" s="1087">
        <v>276736.65613498999</v>
      </c>
      <c r="C9" s="1087">
        <v>279296.66362350999</v>
      </c>
      <c r="D9" s="1087">
        <v>347457.47907787003</v>
      </c>
      <c r="E9" s="1087">
        <v>200265.35933643</v>
      </c>
      <c r="F9" s="1087">
        <v>231919.49468102001</v>
      </c>
      <c r="G9" s="822" t="s">
        <v>872</v>
      </c>
    </row>
    <row r="10" spans="1:7" s="290" customFormat="1" ht="28.7" customHeight="1">
      <c r="A10" s="823" t="s">
        <v>1123</v>
      </c>
      <c r="B10" s="1088">
        <v>41790.778439829999</v>
      </c>
      <c r="C10" s="1089">
        <v>50643.141222539998</v>
      </c>
      <c r="D10" s="1089">
        <v>65372.599045640003</v>
      </c>
      <c r="E10" s="1089">
        <v>40530.432090640003</v>
      </c>
      <c r="F10" s="1089">
        <v>40976.221800779997</v>
      </c>
      <c r="G10" s="824" t="s">
        <v>596</v>
      </c>
    </row>
    <row r="11" spans="1:7" s="290" customFormat="1" ht="28.7" customHeight="1">
      <c r="A11" s="823" t="s">
        <v>873</v>
      </c>
      <c r="B11" s="1088">
        <v>97720.214560769993</v>
      </c>
      <c r="C11" s="1089">
        <v>100657.78399441999</v>
      </c>
      <c r="D11" s="1089">
        <v>130633.82556528</v>
      </c>
      <c r="E11" s="1089">
        <v>74652.510127860005</v>
      </c>
      <c r="F11" s="1089">
        <v>87870.575571649999</v>
      </c>
      <c r="G11" s="824" t="s">
        <v>597</v>
      </c>
    </row>
    <row r="12" spans="1:7" s="290" customFormat="1" ht="19.149999999999999" customHeight="1">
      <c r="A12" s="823" t="s">
        <v>874</v>
      </c>
      <c r="B12" s="1088">
        <v>69413.028115499998</v>
      </c>
      <c r="C12" s="1089">
        <v>70479.114853289997</v>
      </c>
      <c r="D12" s="1089">
        <v>85429.921290479993</v>
      </c>
      <c r="E12" s="1089">
        <v>48346.89203042</v>
      </c>
      <c r="F12" s="1089">
        <v>58489.280690699998</v>
      </c>
      <c r="G12" s="824" t="s">
        <v>566</v>
      </c>
    </row>
    <row r="13" spans="1:7" s="290" customFormat="1" ht="19.149999999999999" customHeight="1">
      <c r="A13" s="823" t="s">
        <v>875</v>
      </c>
      <c r="B13" s="1088">
        <v>8175.2934697600003</v>
      </c>
      <c r="C13" s="1089">
        <v>8092.5258076299997</v>
      </c>
      <c r="D13" s="1089">
        <v>7686.1147393499996</v>
      </c>
      <c r="E13" s="1089">
        <v>4537.7808735799999</v>
      </c>
      <c r="F13" s="1089">
        <v>4873.6751335899999</v>
      </c>
      <c r="G13" s="824" t="s">
        <v>555</v>
      </c>
    </row>
    <row r="14" spans="1:7" s="290" customFormat="1" ht="28.7" customHeight="1">
      <c r="A14" s="825" t="s">
        <v>876</v>
      </c>
      <c r="B14" s="1087">
        <v>8253.72036209</v>
      </c>
      <c r="C14" s="1087">
        <v>11211.45219908</v>
      </c>
      <c r="D14" s="1087">
        <v>27590.04687043</v>
      </c>
      <c r="E14" s="1087">
        <v>17952.142343039999</v>
      </c>
      <c r="F14" s="1087">
        <v>6946.2950464799997</v>
      </c>
      <c r="G14" s="825" t="s">
        <v>11</v>
      </c>
    </row>
    <row r="15" spans="1:7" s="290" customFormat="1" ht="38.85" customHeight="1">
      <c r="A15" s="825" t="s">
        <v>877</v>
      </c>
      <c r="B15" s="1087">
        <v>8386.6655670399996</v>
      </c>
      <c r="C15" s="1087">
        <v>3103.0046539499999</v>
      </c>
      <c r="D15" s="1087">
        <v>4608.7488523299999</v>
      </c>
      <c r="E15" s="1087">
        <v>2206.8322765900002</v>
      </c>
      <c r="F15" s="1087">
        <v>3719.2536913899999</v>
      </c>
      <c r="G15" s="825" t="s">
        <v>475</v>
      </c>
    </row>
    <row r="16" spans="1:7" s="290" customFormat="1" ht="28.7" customHeight="1">
      <c r="A16" s="825" t="s">
        <v>355</v>
      </c>
      <c r="B16" s="1087">
        <v>307786.61330000003</v>
      </c>
      <c r="C16" s="1087">
        <v>392960.02586792997</v>
      </c>
      <c r="D16" s="1087">
        <v>402885.77140000003</v>
      </c>
      <c r="E16" s="1087">
        <v>248405.72700000001</v>
      </c>
      <c r="F16" s="1087">
        <v>234640.31354999999</v>
      </c>
      <c r="G16" s="825" t="s">
        <v>878</v>
      </c>
    </row>
    <row r="17" spans="1:7" s="290" customFormat="1" ht="19.7" customHeight="1">
      <c r="A17" s="820" t="s">
        <v>106</v>
      </c>
      <c r="B17" s="1086">
        <v>541666.71250703</v>
      </c>
      <c r="C17" s="1086">
        <v>673296.68859925994</v>
      </c>
      <c r="D17" s="1086">
        <v>795649.23895634001</v>
      </c>
      <c r="E17" s="1086">
        <v>386246.77254829998</v>
      </c>
      <c r="F17" s="1086">
        <v>432742.35393255</v>
      </c>
      <c r="G17" s="821" t="s">
        <v>462</v>
      </c>
    </row>
    <row r="18" spans="1:7" s="290" customFormat="1" ht="28.7" customHeight="1">
      <c r="A18" s="826" t="s">
        <v>879</v>
      </c>
      <c r="B18" s="1090">
        <v>20749.234572050002</v>
      </c>
      <c r="C18" s="1089">
        <v>28618.702590659999</v>
      </c>
      <c r="D18" s="1089">
        <v>34271.161872010001</v>
      </c>
      <c r="E18" s="1089">
        <v>16990.39351872</v>
      </c>
      <c r="F18" s="1089">
        <v>22243.078925350001</v>
      </c>
      <c r="G18" s="824" t="s">
        <v>132</v>
      </c>
    </row>
    <row r="19" spans="1:7" s="290" customFormat="1" ht="19.149999999999999" customHeight="1">
      <c r="A19" s="826" t="s">
        <v>87</v>
      </c>
      <c r="B19" s="1090">
        <v>2672.9402781200001</v>
      </c>
      <c r="C19" s="1089">
        <v>2604.8185903799999</v>
      </c>
      <c r="D19" s="1089">
        <v>3295.2284663</v>
      </c>
      <c r="E19" s="1089">
        <v>1127.64348711</v>
      </c>
      <c r="F19" s="1089">
        <v>1434.5590455199999</v>
      </c>
      <c r="G19" s="824" t="s">
        <v>41</v>
      </c>
    </row>
    <row r="20" spans="1:7" s="290" customFormat="1" ht="59.1" customHeight="1">
      <c r="A20" s="826" t="s">
        <v>880</v>
      </c>
      <c r="B20" s="1090">
        <v>21120.610310740001</v>
      </c>
      <c r="C20" s="1089">
        <v>24020.079584800002</v>
      </c>
      <c r="D20" s="1089">
        <v>25951.122111749999</v>
      </c>
      <c r="E20" s="1089">
        <v>13118.638312540001</v>
      </c>
      <c r="F20" s="1089">
        <v>15812.37204797</v>
      </c>
      <c r="G20" s="824" t="s">
        <v>267</v>
      </c>
    </row>
    <row r="21" spans="1:7" s="290" customFormat="1" ht="19.149999999999999" customHeight="1">
      <c r="A21" s="826" t="s">
        <v>38</v>
      </c>
      <c r="B21" s="1090">
        <v>193781.83066837001</v>
      </c>
      <c r="C21" s="1089">
        <v>249193.89823115</v>
      </c>
      <c r="D21" s="1089">
        <v>283785.40207555</v>
      </c>
      <c r="E21" s="1089">
        <v>154461.28946606</v>
      </c>
      <c r="F21" s="1089">
        <v>168265.31458305</v>
      </c>
      <c r="G21" s="824" t="s">
        <v>39</v>
      </c>
    </row>
    <row r="22" spans="1:7" s="290" customFormat="1" ht="19.149999999999999" customHeight="1">
      <c r="A22" s="826" t="s">
        <v>288</v>
      </c>
      <c r="B22" s="1090">
        <v>19021.791815559998</v>
      </c>
      <c r="C22" s="1089">
        <v>21247.252181569998</v>
      </c>
      <c r="D22" s="1089">
        <v>22937.21494098</v>
      </c>
      <c r="E22" s="1089">
        <v>8157.5322713400001</v>
      </c>
      <c r="F22" s="1089">
        <v>9557.6010903499991</v>
      </c>
      <c r="G22" s="824" t="s">
        <v>289</v>
      </c>
    </row>
    <row r="23" spans="1:7" s="290" customFormat="1" ht="38.85" customHeight="1">
      <c r="A23" s="826" t="s">
        <v>881</v>
      </c>
      <c r="B23" s="1090">
        <v>28060.00487004</v>
      </c>
      <c r="C23" s="1089">
        <v>36613.31430862</v>
      </c>
      <c r="D23" s="1089">
        <v>45895.859870640001</v>
      </c>
      <c r="E23" s="1089">
        <v>22801.705572750001</v>
      </c>
      <c r="F23" s="1089">
        <v>25879.388770549998</v>
      </c>
      <c r="G23" s="824" t="s">
        <v>25</v>
      </c>
    </row>
    <row r="24" spans="1:7" s="290" customFormat="1" ht="38.85" customHeight="1">
      <c r="A24" s="826" t="s">
        <v>55</v>
      </c>
      <c r="B24" s="1090">
        <v>57508.286491389998</v>
      </c>
      <c r="C24" s="1089">
        <v>100549.55439907</v>
      </c>
      <c r="D24" s="1089">
        <v>136779.82797067999</v>
      </c>
      <c r="E24" s="1089">
        <v>50299.810925600003</v>
      </c>
      <c r="F24" s="1089">
        <v>57917.99181123</v>
      </c>
      <c r="G24" s="824" t="s">
        <v>435</v>
      </c>
    </row>
    <row r="25" spans="1:7" s="290" customFormat="1" ht="49.15" customHeight="1">
      <c r="A25" s="826" t="s">
        <v>382</v>
      </c>
      <c r="B25" s="1090">
        <v>36703.966867000003</v>
      </c>
      <c r="C25" s="1089">
        <v>48493.916112400002</v>
      </c>
      <c r="D25" s="1089">
        <v>56361.162150080003</v>
      </c>
      <c r="E25" s="1089">
        <v>30801.71307591</v>
      </c>
      <c r="F25" s="1089">
        <v>36953.300059929999</v>
      </c>
      <c r="G25" s="824" t="s">
        <v>441</v>
      </c>
    </row>
    <row r="26" spans="1:7" s="290" customFormat="1" ht="38.85" customHeight="1">
      <c r="A26" s="826" t="s">
        <v>882</v>
      </c>
      <c r="B26" s="1090">
        <v>7026.7072902399996</v>
      </c>
      <c r="C26" s="1089">
        <v>11692.76673032</v>
      </c>
      <c r="D26" s="1089">
        <v>14879.07086777</v>
      </c>
      <c r="E26" s="1089">
        <v>6492.8447991499997</v>
      </c>
      <c r="F26" s="1089">
        <v>7343.1086124200001</v>
      </c>
      <c r="G26" s="824" t="s">
        <v>331</v>
      </c>
    </row>
    <row r="27" spans="1:7" s="290" customFormat="1" ht="89.1" customHeight="1">
      <c r="A27" s="826" t="s">
        <v>605</v>
      </c>
      <c r="B27" s="1090">
        <v>35364.329760449997</v>
      </c>
      <c r="C27" s="1089">
        <v>34851.561508059996</v>
      </c>
      <c r="D27" s="1089">
        <v>36319.910783760002</v>
      </c>
      <c r="E27" s="1089">
        <v>16262.59391487</v>
      </c>
      <c r="F27" s="1089">
        <v>22718.433700040001</v>
      </c>
      <c r="G27" s="824" t="s">
        <v>883</v>
      </c>
    </row>
    <row r="28" spans="1:7" s="290" customFormat="1" ht="59.1" customHeight="1">
      <c r="A28" s="826" t="s">
        <v>884</v>
      </c>
      <c r="B28" s="1090">
        <v>1833.4473418600001</v>
      </c>
      <c r="C28" s="1089">
        <v>2333.2123792000002</v>
      </c>
      <c r="D28" s="1089">
        <v>5501.2255573800003</v>
      </c>
      <c r="E28" s="1089">
        <v>1524.11035952</v>
      </c>
      <c r="F28" s="1089">
        <v>1679.7127683900001</v>
      </c>
      <c r="G28" s="824" t="s">
        <v>885</v>
      </c>
    </row>
    <row r="29" spans="1:7" s="290" customFormat="1" ht="28.7" customHeight="1">
      <c r="A29" s="826" t="s">
        <v>215</v>
      </c>
      <c r="B29" s="1090">
        <v>50049.074672870003</v>
      </c>
      <c r="C29" s="1089">
        <v>72766.108393600007</v>
      </c>
      <c r="D29" s="1089">
        <v>88564.702358850001</v>
      </c>
      <c r="E29" s="1089">
        <v>38174.406164100001</v>
      </c>
      <c r="F29" s="1089">
        <v>53416.676949009998</v>
      </c>
      <c r="G29" s="824" t="s">
        <v>886</v>
      </c>
    </row>
    <row r="30" spans="1:7" s="290" customFormat="1" ht="19.149999999999999" customHeight="1">
      <c r="A30" s="826" t="s">
        <v>538</v>
      </c>
      <c r="B30" s="1090">
        <v>31775.751492309999</v>
      </c>
      <c r="C30" s="1089">
        <v>32635.39132762</v>
      </c>
      <c r="D30" s="1089">
        <v>36533.590808230001</v>
      </c>
      <c r="E30" s="1089">
        <v>23999.077753720001</v>
      </c>
      <c r="F30" s="1089">
        <v>8121.8015200399996</v>
      </c>
      <c r="G30" s="824" t="s">
        <v>887</v>
      </c>
    </row>
    <row r="31" spans="1:7" s="290" customFormat="1" ht="28.7" customHeight="1">
      <c r="A31" s="826" t="s">
        <v>888</v>
      </c>
      <c r="B31" s="1090">
        <v>2565.3916342299999</v>
      </c>
      <c r="C31" s="1089">
        <v>2496.9488817599999</v>
      </c>
      <c r="D31" s="1089">
        <v>2544.0805430400001</v>
      </c>
      <c r="E31" s="1089">
        <v>796.66487390999998</v>
      </c>
      <c r="F31" s="1089">
        <v>765.76168526000004</v>
      </c>
      <c r="G31" s="824" t="s">
        <v>889</v>
      </c>
    </row>
    <row r="32" spans="1:7" s="290" customFormat="1" ht="19.149999999999999" customHeight="1">
      <c r="A32" s="826" t="s">
        <v>497</v>
      </c>
      <c r="B32" s="1090">
        <v>33433.3444418</v>
      </c>
      <c r="C32" s="1089">
        <v>5179.1633800500003</v>
      </c>
      <c r="D32" s="1089">
        <v>2029.6785793199999</v>
      </c>
      <c r="E32" s="1089">
        <v>1238.3480529999999</v>
      </c>
      <c r="F32" s="1089">
        <v>633.25236343999995</v>
      </c>
      <c r="G32" s="824" t="s">
        <v>890</v>
      </c>
    </row>
    <row r="33" spans="1:7" s="290" customFormat="1" ht="39.4" customHeight="1">
      <c r="A33" s="820" t="s">
        <v>600</v>
      </c>
      <c r="B33" s="1086">
        <v>8110.1569228300004</v>
      </c>
      <c r="C33" s="1086">
        <v>6409.4530100299999</v>
      </c>
      <c r="D33" s="1086">
        <v>7544.8088446000002</v>
      </c>
      <c r="E33" s="1086">
        <v>-921.38769653999998</v>
      </c>
      <c r="F33" s="1086">
        <v>3230.9554564300001</v>
      </c>
      <c r="G33" s="821" t="s">
        <v>534</v>
      </c>
    </row>
    <row r="34" spans="1:7" s="290" customFormat="1" ht="19.149999999999999" customHeight="1">
      <c r="A34" s="825" t="s">
        <v>891</v>
      </c>
      <c r="B34" s="1087">
        <v>10654.635760630001</v>
      </c>
      <c r="C34" s="1087">
        <v>9337.8289999999997</v>
      </c>
      <c r="D34" s="1087">
        <v>14796.171</v>
      </c>
      <c r="E34" s="1087">
        <v>4253.4910419999997</v>
      </c>
      <c r="F34" s="1087">
        <v>6000</v>
      </c>
      <c r="G34" s="825" t="s">
        <v>892</v>
      </c>
    </row>
    <row r="35" spans="1:7" s="290" customFormat="1" ht="28.7" customHeight="1">
      <c r="A35" s="825" t="s">
        <v>893</v>
      </c>
      <c r="B35" s="1087">
        <v>2544.4788377999998</v>
      </c>
      <c r="C35" s="1087">
        <v>2928.3759899699999</v>
      </c>
      <c r="D35" s="1087">
        <v>7251.3621554000001</v>
      </c>
      <c r="E35" s="1087">
        <v>5174.8787385400001</v>
      </c>
      <c r="F35" s="1087">
        <v>2769.0445435699999</v>
      </c>
      <c r="G35" s="825" t="s">
        <v>894</v>
      </c>
    </row>
    <row r="36" spans="1:7" s="290" customFormat="1" ht="59.65" customHeight="1">
      <c r="A36" s="820" t="s">
        <v>1961</v>
      </c>
      <c r="B36" s="1086">
        <v>12171.194196439999</v>
      </c>
      <c r="C36" s="1086">
        <v>6536.4509425599999</v>
      </c>
      <c r="D36" s="1086">
        <v>1299.2875670000001</v>
      </c>
      <c r="E36" s="1086">
        <v>6.444</v>
      </c>
      <c r="F36" s="1086">
        <v>511.00882899999999</v>
      </c>
      <c r="G36" s="821" t="s">
        <v>599</v>
      </c>
    </row>
    <row r="37" spans="1:7" s="290" customFormat="1" ht="28.7" customHeight="1">
      <c r="A37" s="825" t="s">
        <v>897</v>
      </c>
      <c r="B37" s="1087">
        <v>12171.80966544</v>
      </c>
      <c r="C37" s="1087">
        <v>6551.8835055600002</v>
      </c>
      <c r="D37" s="1087">
        <v>1358.875</v>
      </c>
      <c r="E37" s="1087">
        <v>6.4989999999999997</v>
      </c>
      <c r="F37" s="1087">
        <v>512.98848999999996</v>
      </c>
      <c r="G37" s="825" t="s">
        <v>898</v>
      </c>
    </row>
    <row r="38" spans="1:7" s="290" customFormat="1" ht="38.85" customHeight="1">
      <c r="A38" s="825" t="s">
        <v>895</v>
      </c>
      <c r="B38" s="1087">
        <v>0.61546900000000004</v>
      </c>
      <c r="C38" s="1087">
        <v>15.432563</v>
      </c>
      <c r="D38" s="1087">
        <v>59.587432999999997</v>
      </c>
      <c r="E38" s="1087">
        <v>5.5E-2</v>
      </c>
      <c r="F38" s="1087">
        <v>1.9796609999999999</v>
      </c>
      <c r="G38" s="825" t="s">
        <v>896</v>
      </c>
    </row>
    <row r="39" spans="1:7" s="290" customFormat="1" ht="39.4" customHeight="1">
      <c r="A39" s="820" t="s">
        <v>1962</v>
      </c>
      <c r="B39" s="1086">
        <v>39215.591737820003</v>
      </c>
      <c r="C39" s="1086">
        <v>328.55379262000002</v>
      </c>
      <c r="D39" s="1086">
        <v>-21951.289167309998</v>
      </c>
      <c r="E39" s="1086">
        <v>83498.232104299997</v>
      </c>
      <c r="F39" s="1086">
        <v>40741.038750909996</v>
      </c>
      <c r="G39" s="821" t="s">
        <v>601</v>
      </c>
    </row>
    <row r="40" spans="1:7" s="290" customFormat="1" ht="2.1" customHeight="1">
      <c r="A40" s="817"/>
      <c r="B40" s="488"/>
      <c r="C40" s="488"/>
      <c r="D40" s="488"/>
      <c r="E40" s="488"/>
      <c r="F40" s="488"/>
      <c r="G40" s="817"/>
    </row>
    <row r="41" spans="1:7" s="290" customFormat="1" ht="68.849999999999994" customHeight="1">
      <c r="A41" s="820" t="s">
        <v>2050</v>
      </c>
      <c r="B41" s="1086">
        <v>-39215.591737820003</v>
      </c>
      <c r="C41" s="1086">
        <v>-328.55379262000002</v>
      </c>
      <c r="D41" s="1086">
        <v>-21951.289167309998</v>
      </c>
      <c r="E41" s="1086">
        <v>-83498.232104299997</v>
      </c>
      <c r="F41" s="1086">
        <v>-40741.038750909996</v>
      </c>
      <c r="G41" s="821" t="s">
        <v>2051</v>
      </c>
    </row>
    <row r="42" spans="1:7" s="290" customFormat="1" ht="19.149999999999999" customHeight="1">
      <c r="A42" s="827" t="s">
        <v>460</v>
      </c>
      <c r="B42" s="1091">
        <v>-434132.21488007001</v>
      </c>
      <c r="C42" s="1091">
        <v>-68685.243119699997</v>
      </c>
      <c r="D42" s="1091">
        <v>35067.053571359997</v>
      </c>
      <c r="E42" s="1091">
        <v>-1135113.2850879601</v>
      </c>
      <c r="F42" s="1091">
        <v>-40741.038750909996</v>
      </c>
      <c r="G42" s="828" t="s">
        <v>899</v>
      </c>
    </row>
    <row r="43" spans="1:7" s="290" customFormat="1" ht="19.149999999999999" customHeight="1">
      <c r="A43" s="823" t="s">
        <v>900</v>
      </c>
      <c r="B43" s="1089">
        <v>-423413.49333700002</v>
      </c>
      <c r="C43" s="1089">
        <v>-63641.708811359997</v>
      </c>
      <c r="D43" s="1089">
        <v>43180.260622599999</v>
      </c>
      <c r="E43" s="1089">
        <v>-1128922.33143672</v>
      </c>
      <c r="F43" s="1089">
        <v>-31395.782531680001</v>
      </c>
      <c r="G43" s="829" t="s">
        <v>901</v>
      </c>
    </row>
    <row r="44" spans="1:7" s="290" customFormat="1" ht="19.7" customHeight="1">
      <c r="A44" s="823" t="s">
        <v>902</v>
      </c>
      <c r="B44" s="1089">
        <v>10718.72154307</v>
      </c>
      <c r="C44" s="1089">
        <v>5043.5343083400003</v>
      </c>
      <c r="D44" s="1089">
        <v>8113.2070512399996</v>
      </c>
      <c r="E44" s="1089">
        <v>6190.95365124</v>
      </c>
      <c r="F44" s="1089">
        <v>9345.2562192299993</v>
      </c>
      <c r="G44" s="824" t="s">
        <v>903</v>
      </c>
    </row>
    <row r="45" spans="1:7" s="290" customFormat="1" ht="19.7" customHeight="1">
      <c r="A45" s="827" t="s">
        <v>222</v>
      </c>
      <c r="B45" s="1092" t="s">
        <v>484</v>
      </c>
      <c r="C45" s="1092" t="s">
        <v>484</v>
      </c>
      <c r="D45" s="1092" t="s">
        <v>484</v>
      </c>
      <c r="E45" s="1092" t="s">
        <v>484</v>
      </c>
      <c r="F45" s="1092" t="s">
        <v>484</v>
      </c>
      <c r="G45" s="828" t="s">
        <v>904</v>
      </c>
    </row>
    <row r="46" spans="1:7" s="290" customFormat="1" ht="19.149999999999999" customHeight="1">
      <c r="A46" s="823" t="s">
        <v>900</v>
      </c>
      <c r="B46" s="1093" t="s">
        <v>484</v>
      </c>
      <c r="C46" s="1093" t="s">
        <v>484</v>
      </c>
      <c r="D46" s="1093" t="s">
        <v>484</v>
      </c>
      <c r="E46" s="1093" t="s">
        <v>484</v>
      </c>
      <c r="F46" s="1093" t="s">
        <v>484</v>
      </c>
      <c r="G46" s="824" t="s">
        <v>901</v>
      </c>
    </row>
    <row r="47" spans="1:7" s="290" customFormat="1" ht="19.7" customHeight="1">
      <c r="A47" s="830" t="s">
        <v>902</v>
      </c>
      <c r="B47" s="1094" t="s">
        <v>484</v>
      </c>
      <c r="C47" s="1095" t="s">
        <v>484</v>
      </c>
      <c r="D47" s="1095" t="s">
        <v>484</v>
      </c>
      <c r="E47" s="1095" t="s">
        <v>484</v>
      </c>
      <c r="F47" s="1095" t="s">
        <v>484</v>
      </c>
      <c r="G47" s="831" t="s">
        <v>903</v>
      </c>
    </row>
    <row r="48" spans="1:7" s="290" customFormat="1" ht="28.7" customHeight="1">
      <c r="A48" s="817"/>
      <c r="B48" s="488"/>
      <c r="C48" s="488"/>
      <c r="D48" s="488"/>
      <c r="E48" s="488"/>
      <c r="F48" s="488"/>
      <c r="G48" s="817"/>
    </row>
  </sheetData>
  <customSheetViews>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24" right="0.17" top="0.42" bottom="0.39" header="0.41" footer="0.38"/>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C000"/>
  </sheetPr>
  <dimension ref="A1:G48"/>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1895</v>
      </c>
      <c r="B1" s="1264"/>
      <c r="C1" s="1264"/>
      <c r="D1" s="1264"/>
      <c r="E1" s="1266" t="s">
        <v>1896</v>
      </c>
      <c r="F1" s="1266"/>
      <c r="G1" s="1266"/>
    </row>
    <row r="2" spans="1:7" s="290" customFormat="1" ht="19.149999999999999" customHeight="1">
      <c r="A2" s="1265" t="s">
        <v>911</v>
      </c>
      <c r="B2" s="1265"/>
      <c r="C2" s="1265"/>
      <c r="D2" s="1265"/>
      <c r="E2" s="1260" t="s">
        <v>869</v>
      </c>
      <c r="F2" s="1260"/>
      <c r="G2" s="1260"/>
    </row>
    <row r="3" spans="1:7" s="290" customFormat="1" ht="19.149999999999999" customHeight="1">
      <c r="A3" s="1265" t="s">
        <v>870</v>
      </c>
      <c r="B3" s="1265"/>
      <c r="C3" s="1265"/>
      <c r="D3" s="1265"/>
      <c r="E3" s="1260" t="s">
        <v>1658</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33" t="s">
        <v>1636</v>
      </c>
      <c r="E6" s="833" t="s">
        <v>3307</v>
      </c>
      <c r="F6" s="1295"/>
      <c r="G6" s="1295"/>
    </row>
    <row r="7" spans="1:7" s="290" customFormat="1" ht="20.25" customHeight="1">
      <c r="A7" s="834" t="s">
        <v>502</v>
      </c>
      <c r="B7" s="834" t="s">
        <v>185</v>
      </c>
      <c r="C7" s="834" t="s">
        <v>268</v>
      </c>
      <c r="D7" s="834" t="s">
        <v>454</v>
      </c>
      <c r="E7" s="834" t="s">
        <v>664</v>
      </c>
      <c r="F7" s="834" t="s">
        <v>481</v>
      </c>
      <c r="G7" s="834" t="s">
        <v>665</v>
      </c>
    </row>
    <row r="8" spans="1:7" s="290" customFormat="1" ht="19.149999999999999" customHeight="1">
      <c r="A8" s="835" t="s">
        <v>400</v>
      </c>
      <c r="B8" s="1086">
        <v>417735.96572042</v>
      </c>
      <c r="C8" s="1086">
        <v>597172.59696</v>
      </c>
      <c r="D8" s="1086">
        <v>688375.09771878005</v>
      </c>
      <c r="E8" s="1086">
        <v>415927.16232046997</v>
      </c>
      <c r="F8" s="1086">
        <v>428697.10876511998</v>
      </c>
      <c r="G8" s="836" t="s">
        <v>401</v>
      </c>
    </row>
    <row r="9" spans="1:7" s="290" customFormat="1" ht="38.85" customHeight="1">
      <c r="A9" s="837" t="s">
        <v>871</v>
      </c>
      <c r="B9" s="1087">
        <v>68176.779029540005</v>
      </c>
      <c r="C9" s="1087">
        <v>89965.952636920003</v>
      </c>
      <c r="D9" s="1087">
        <v>113891.83024856</v>
      </c>
      <c r="E9" s="1087">
        <v>62386.291889959997</v>
      </c>
      <c r="F9" s="1087">
        <v>75026.847768459993</v>
      </c>
      <c r="G9" s="837" t="s">
        <v>872</v>
      </c>
    </row>
    <row r="10" spans="1:7" s="290" customFormat="1" ht="28.7" customHeight="1">
      <c r="A10" s="838" t="s">
        <v>1123</v>
      </c>
      <c r="B10" s="1088">
        <v>7293.8047416999998</v>
      </c>
      <c r="C10" s="1089">
        <v>8720.5043868100001</v>
      </c>
      <c r="D10" s="1089">
        <v>16592.943386520001</v>
      </c>
      <c r="E10" s="1089">
        <v>7325.9244313299996</v>
      </c>
      <c r="F10" s="1089">
        <v>10022.59033488</v>
      </c>
      <c r="G10" s="839" t="s">
        <v>596</v>
      </c>
    </row>
    <row r="11" spans="1:7" s="290" customFormat="1" ht="28.7" customHeight="1">
      <c r="A11" s="838" t="s">
        <v>873</v>
      </c>
      <c r="B11" s="1088">
        <v>26007.382976500001</v>
      </c>
      <c r="C11" s="1089">
        <v>34223.426086539999</v>
      </c>
      <c r="D11" s="1089">
        <v>44987.131311459998</v>
      </c>
      <c r="E11" s="1089">
        <v>25472.058208459999</v>
      </c>
      <c r="F11" s="1089">
        <v>29530.224617569998</v>
      </c>
      <c r="G11" s="839" t="s">
        <v>597</v>
      </c>
    </row>
    <row r="12" spans="1:7" s="290" customFormat="1" ht="19.149999999999999" customHeight="1">
      <c r="A12" s="838" t="s">
        <v>874</v>
      </c>
      <c r="B12" s="1088">
        <v>19323.76515105</v>
      </c>
      <c r="C12" s="1089">
        <v>25039.270127700001</v>
      </c>
      <c r="D12" s="1089">
        <v>30129.397178340001</v>
      </c>
      <c r="E12" s="1089">
        <v>17064.870267639999</v>
      </c>
      <c r="F12" s="1089">
        <v>19998.24809814</v>
      </c>
      <c r="G12" s="839" t="s">
        <v>566</v>
      </c>
    </row>
    <row r="13" spans="1:7" s="290" customFormat="1" ht="19.149999999999999" customHeight="1">
      <c r="A13" s="838" t="s">
        <v>875</v>
      </c>
      <c r="B13" s="1088">
        <v>127.02314383</v>
      </c>
      <c r="C13" s="1089">
        <v>139.68694034999999</v>
      </c>
      <c r="D13" s="1089">
        <v>116.04345271</v>
      </c>
      <c r="E13" s="1089">
        <v>61.415307890000001</v>
      </c>
      <c r="F13" s="1089">
        <v>67.273944779999994</v>
      </c>
      <c r="G13" s="839" t="s">
        <v>555</v>
      </c>
    </row>
    <row r="14" spans="1:7" s="290" customFormat="1" ht="28.7" customHeight="1">
      <c r="A14" s="840" t="s">
        <v>876</v>
      </c>
      <c r="B14" s="1087">
        <v>5589.3801198299998</v>
      </c>
      <c r="C14" s="1087">
        <v>10570.97867072</v>
      </c>
      <c r="D14" s="1087">
        <v>33610.595347199996</v>
      </c>
      <c r="E14" s="1087">
        <v>28270.326889849999</v>
      </c>
      <c r="F14" s="1087">
        <v>12267.585173719999</v>
      </c>
      <c r="G14" s="840" t="s">
        <v>11</v>
      </c>
    </row>
    <row r="15" spans="1:7" s="290" customFormat="1" ht="38.85" customHeight="1">
      <c r="A15" s="840" t="s">
        <v>877</v>
      </c>
      <c r="B15" s="1087">
        <v>5075.3511790499997</v>
      </c>
      <c r="C15" s="1087">
        <v>9002.8049723599997</v>
      </c>
      <c r="D15" s="1087">
        <v>10672.77317002</v>
      </c>
      <c r="E15" s="1087">
        <v>4549.7453406599998</v>
      </c>
      <c r="F15" s="1087">
        <v>6188.0996929399998</v>
      </c>
      <c r="G15" s="840" t="s">
        <v>475</v>
      </c>
    </row>
    <row r="16" spans="1:7" s="290" customFormat="1" ht="28.7" customHeight="1">
      <c r="A16" s="840" t="s">
        <v>355</v>
      </c>
      <c r="B16" s="1087">
        <v>338894.45539199997</v>
      </c>
      <c r="C16" s="1087">
        <v>487632.86067999998</v>
      </c>
      <c r="D16" s="1087">
        <v>530199.89895299997</v>
      </c>
      <c r="E16" s="1087">
        <v>320720.79820000002</v>
      </c>
      <c r="F16" s="1087">
        <v>335214.57613</v>
      </c>
      <c r="G16" s="840" t="s">
        <v>878</v>
      </c>
    </row>
    <row r="17" spans="1:7" s="290" customFormat="1" ht="19.7" customHeight="1">
      <c r="A17" s="835" t="s">
        <v>106</v>
      </c>
      <c r="B17" s="1086">
        <v>415462.87817013002</v>
      </c>
      <c r="C17" s="1086">
        <v>569744.4949089</v>
      </c>
      <c r="D17" s="1086">
        <v>707644.21166378004</v>
      </c>
      <c r="E17" s="1086">
        <v>361542.87801555003</v>
      </c>
      <c r="F17" s="1086">
        <v>395179.58384470001</v>
      </c>
      <c r="G17" s="836" t="s">
        <v>462</v>
      </c>
    </row>
    <row r="18" spans="1:7" s="290" customFormat="1" ht="28.7" customHeight="1">
      <c r="A18" s="841" t="s">
        <v>879</v>
      </c>
      <c r="B18" s="1090">
        <v>19825.774886809999</v>
      </c>
      <c r="C18" s="1089">
        <v>21548.543295240001</v>
      </c>
      <c r="D18" s="1089">
        <v>25338.79565226</v>
      </c>
      <c r="E18" s="1089">
        <v>12344.47305061</v>
      </c>
      <c r="F18" s="1089">
        <v>16980.030926669999</v>
      </c>
      <c r="G18" s="839" t="s">
        <v>132</v>
      </c>
    </row>
    <row r="19" spans="1:7" s="290" customFormat="1" ht="19.149999999999999" customHeight="1">
      <c r="A19" s="841" t="s">
        <v>87</v>
      </c>
      <c r="B19" s="1090">
        <v>1595.6791869000001</v>
      </c>
      <c r="C19" s="1089">
        <v>1831.10918683</v>
      </c>
      <c r="D19" s="1089">
        <v>2739.7235185099998</v>
      </c>
      <c r="E19" s="1089">
        <v>876.48650694000003</v>
      </c>
      <c r="F19" s="1089">
        <v>1108.7818935299999</v>
      </c>
      <c r="G19" s="839" t="s">
        <v>41</v>
      </c>
    </row>
    <row r="20" spans="1:7" s="290" customFormat="1" ht="59.1" customHeight="1">
      <c r="A20" s="841" t="s">
        <v>880</v>
      </c>
      <c r="B20" s="1090">
        <v>10517.833071450001</v>
      </c>
      <c r="C20" s="1089">
        <v>13249.460847820001</v>
      </c>
      <c r="D20" s="1089">
        <v>14963.116410889999</v>
      </c>
      <c r="E20" s="1089">
        <v>6630.5681539500001</v>
      </c>
      <c r="F20" s="1089">
        <v>8915.2345721199999</v>
      </c>
      <c r="G20" s="839" t="s">
        <v>267</v>
      </c>
    </row>
    <row r="21" spans="1:7" s="290" customFormat="1" ht="19.149999999999999" customHeight="1">
      <c r="A21" s="841" t="s">
        <v>38</v>
      </c>
      <c r="B21" s="1090">
        <v>216873.15827951001</v>
      </c>
      <c r="C21" s="1089">
        <v>273065.83292032999</v>
      </c>
      <c r="D21" s="1089">
        <v>306256.85478281998</v>
      </c>
      <c r="E21" s="1089">
        <v>182320.98508235</v>
      </c>
      <c r="F21" s="1089">
        <v>197135.19450683999</v>
      </c>
      <c r="G21" s="839" t="s">
        <v>39</v>
      </c>
    </row>
    <row r="22" spans="1:7" s="290" customFormat="1" ht="19.149999999999999" customHeight="1">
      <c r="A22" s="841" t="s">
        <v>288</v>
      </c>
      <c r="B22" s="1090">
        <v>7871.3426251399997</v>
      </c>
      <c r="C22" s="1089">
        <v>20533.648395929999</v>
      </c>
      <c r="D22" s="1089">
        <v>19260.926640090001</v>
      </c>
      <c r="E22" s="1089">
        <v>6491.9066928100001</v>
      </c>
      <c r="F22" s="1089">
        <v>9618.4487143400002</v>
      </c>
      <c r="G22" s="839" t="s">
        <v>289</v>
      </c>
    </row>
    <row r="23" spans="1:7" s="290" customFormat="1" ht="38.85" customHeight="1">
      <c r="A23" s="841" t="s">
        <v>881</v>
      </c>
      <c r="B23" s="1090">
        <v>30856.850175439999</v>
      </c>
      <c r="C23" s="1089">
        <v>40226.701604729999</v>
      </c>
      <c r="D23" s="1089">
        <v>45622.760120719999</v>
      </c>
      <c r="E23" s="1089">
        <v>23283.979353539999</v>
      </c>
      <c r="F23" s="1089">
        <v>22935.09534091</v>
      </c>
      <c r="G23" s="839" t="s">
        <v>25</v>
      </c>
    </row>
    <row r="24" spans="1:7" s="290" customFormat="1" ht="38.85" customHeight="1">
      <c r="A24" s="841" t="s">
        <v>55</v>
      </c>
      <c r="B24" s="1090">
        <v>32556.339556570001</v>
      </c>
      <c r="C24" s="1089">
        <v>73234.736506870002</v>
      </c>
      <c r="D24" s="1089">
        <v>105918.34567809</v>
      </c>
      <c r="E24" s="1089">
        <v>40567.675138129998</v>
      </c>
      <c r="F24" s="1089">
        <v>41101.77257976</v>
      </c>
      <c r="G24" s="839" t="s">
        <v>435</v>
      </c>
    </row>
    <row r="25" spans="1:7" s="290" customFormat="1" ht="49.15" customHeight="1">
      <c r="A25" s="841" t="s">
        <v>382</v>
      </c>
      <c r="B25" s="1090">
        <v>19373.07706507</v>
      </c>
      <c r="C25" s="1089">
        <v>33001.149299659999</v>
      </c>
      <c r="D25" s="1089">
        <v>46524.95604872</v>
      </c>
      <c r="E25" s="1089">
        <v>28116.583538949999</v>
      </c>
      <c r="F25" s="1089">
        <v>34279.528236539998</v>
      </c>
      <c r="G25" s="839" t="s">
        <v>441</v>
      </c>
    </row>
    <row r="26" spans="1:7" s="290" customFormat="1" ht="38.85" customHeight="1">
      <c r="A26" s="841" t="s">
        <v>882</v>
      </c>
      <c r="B26" s="1090">
        <v>7404.5532493199998</v>
      </c>
      <c r="C26" s="1089">
        <v>9078.9065152500007</v>
      </c>
      <c r="D26" s="1089">
        <v>35768.357819899997</v>
      </c>
      <c r="E26" s="1089">
        <v>13862.00601051</v>
      </c>
      <c r="F26" s="1089">
        <v>7074.7988778600002</v>
      </c>
      <c r="G26" s="839" t="s">
        <v>331</v>
      </c>
    </row>
    <row r="27" spans="1:7" s="290" customFormat="1" ht="89.1" customHeight="1">
      <c r="A27" s="841" t="s">
        <v>605</v>
      </c>
      <c r="B27" s="1090">
        <v>21807.844065379999</v>
      </c>
      <c r="C27" s="1089">
        <v>26384.755727799999</v>
      </c>
      <c r="D27" s="1089">
        <v>31865.06862351</v>
      </c>
      <c r="E27" s="1089">
        <v>14260.754980170001</v>
      </c>
      <c r="F27" s="1089">
        <v>14914.68374405</v>
      </c>
      <c r="G27" s="839" t="s">
        <v>883</v>
      </c>
    </row>
    <row r="28" spans="1:7" s="290" customFormat="1" ht="59.1" customHeight="1">
      <c r="A28" s="841" t="s">
        <v>884</v>
      </c>
      <c r="B28" s="1090">
        <v>1076.8224249800001</v>
      </c>
      <c r="C28" s="1089">
        <v>1571.4660048200001</v>
      </c>
      <c r="D28" s="1089">
        <v>6653.54808503</v>
      </c>
      <c r="E28" s="1089">
        <v>1904.77483448</v>
      </c>
      <c r="F28" s="1089">
        <v>1093.65437221</v>
      </c>
      <c r="G28" s="839" t="s">
        <v>885</v>
      </c>
    </row>
    <row r="29" spans="1:7" s="290" customFormat="1" ht="28.7" customHeight="1">
      <c r="A29" s="841" t="s">
        <v>215</v>
      </c>
      <c r="B29" s="1090">
        <v>18729.653817859999</v>
      </c>
      <c r="C29" s="1089">
        <v>34156.473679429997</v>
      </c>
      <c r="D29" s="1089">
        <v>45919.976332459999</v>
      </c>
      <c r="E29" s="1089">
        <v>17252.680917549998</v>
      </c>
      <c r="F29" s="1089">
        <v>28522.258850670001</v>
      </c>
      <c r="G29" s="839" t="s">
        <v>886</v>
      </c>
    </row>
    <row r="30" spans="1:7" s="290" customFormat="1" ht="19.149999999999999" customHeight="1">
      <c r="A30" s="841" t="s">
        <v>538</v>
      </c>
      <c r="B30" s="1090">
        <v>13224.194204339999</v>
      </c>
      <c r="C30" s="1089">
        <v>19260.568188069999</v>
      </c>
      <c r="D30" s="1089">
        <v>17961.7762291</v>
      </c>
      <c r="E30" s="1089">
        <v>12075.07834469</v>
      </c>
      <c r="F30" s="1089">
        <v>9801.0804095300009</v>
      </c>
      <c r="G30" s="839" t="s">
        <v>887</v>
      </c>
    </row>
    <row r="31" spans="1:7" s="290" customFormat="1" ht="28.7" customHeight="1">
      <c r="A31" s="841" t="s">
        <v>888</v>
      </c>
      <c r="B31" s="1090">
        <v>1883.9887217800001</v>
      </c>
      <c r="C31" s="1089">
        <v>2110.6154882400001</v>
      </c>
      <c r="D31" s="1089">
        <v>1759.6842360600001</v>
      </c>
      <c r="E31" s="1089">
        <v>597.04483212000002</v>
      </c>
      <c r="F31" s="1089">
        <v>611.39665826999999</v>
      </c>
      <c r="G31" s="839" t="s">
        <v>889</v>
      </c>
    </row>
    <row r="32" spans="1:7" s="290" customFormat="1" ht="19.149999999999999" customHeight="1">
      <c r="A32" s="841" t="s">
        <v>497</v>
      </c>
      <c r="B32" s="1090">
        <v>11865.766839579999</v>
      </c>
      <c r="C32" s="1089">
        <v>490.52724788</v>
      </c>
      <c r="D32" s="1089">
        <v>1090.32148562</v>
      </c>
      <c r="E32" s="1089">
        <v>957.88057875000004</v>
      </c>
      <c r="F32" s="1089">
        <v>1087.6241614</v>
      </c>
      <c r="G32" s="839" t="s">
        <v>890</v>
      </c>
    </row>
    <row r="33" spans="1:7" s="290" customFormat="1" ht="39.4" customHeight="1">
      <c r="A33" s="835" t="s">
        <v>600</v>
      </c>
      <c r="B33" s="1086">
        <v>5248.3134213499998</v>
      </c>
      <c r="C33" s="1086">
        <v>7300.6489396400002</v>
      </c>
      <c r="D33" s="1086">
        <v>8987.4077710700003</v>
      </c>
      <c r="E33" s="1086">
        <v>-350.91580231</v>
      </c>
      <c r="F33" s="1086">
        <v>-4204.27586686</v>
      </c>
      <c r="G33" s="836" t="s">
        <v>534</v>
      </c>
    </row>
    <row r="34" spans="1:7" s="290" customFormat="1" ht="19.149999999999999" customHeight="1">
      <c r="A34" s="840" t="s">
        <v>891</v>
      </c>
      <c r="B34" s="1087">
        <v>8317.2328558499994</v>
      </c>
      <c r="C34" s="1087">
        <v>10661.995422710001</v>
      </c>
      <c r="D34" s="1087">
        <v>14099.87811944</v>
      </c>
      <c r="E34" s="1087">
        <v>3059.81</v>
      </c>
      <c r="F34" s="1087">
        <v>0</v>
      </c>
      <c r="G34" s="840" t="s">
        <v>892</v>
      </c>
    </row>
    <row r="35" spans="1:7" s="290" customFormat="1" ht="28.7" customHeight="1">
      <c r="A35" s="840" t="s">
        <v>893</v>
      </c>
      <c r="B35" s="1087">
        <v>3068.9194345000001</v>
      </c>
      <c r="C35" s="1087">
        <v>3361.34648307</v>
      </c>
      <c r="D35" s="1087">
        <v>5112.4703483699996</v>
      </c>
      <c r="E35" s="1087">
        <v>3410.7258023099998</v>
      </c>
      <c r="F35" s="1087">
        <v>4204.27586686</v>
      </c>
      <c r="G35" s="840" t="s">
        <v>894</v>
      </c>
    </row>
    <row r="36" spans="1:7" s="290" customFormat="1" ht="59.65" customHeight="1">
      <c r="A36" s="835" t="s">
        <v>1961</v>
      </c>
      <c r="B36" s="1086">
        <v>4357.5614999999998</v>
      </c>
      <c r="C36" s="1086">
        <v>11286.890888</v>
      </c>
      <c r="D36" s="1086">
        <v>7307.6518550000001</v>
      </c>
      <c r="E36" s="1086">
        <v>2250.941855</v>
      </c>
      <c r="F36" s="1086">
        <v>1068.1475809999999</v>
      </c>
      <c r="G36" s="836" t="s">
        <v>599</v>
      </c>
    </row>
    <row r="37" spans="1:7" s="290" customFormat="1" ht="28.7" customHeight="1">
      <c r="A37" s="840" t="s">
        <v>897</v>
      </c>
      <c r="B37" s="1087">
        <v>4357.5614999999998</v>
      </c>
      <c r="C37" s="1087">
        <v>11297.835069999999</v>
      </c>
      <c r="D37" s="1087">
        <v>7312.6935999999996</v>
      </c>
      <c r="E37" s="1087">
        <v>2255.2891</v>
      </c>
      <c r="F37" s="1087">
        <v>1077.3032679999999</v>
      </c>
      <c r="G37" s="840" t="s">
        <v>898</v>
      </c>
    </row>
    <row r="38" spans="1:7" s="290" customFormat="1" ht="38.85" customHeight="1">
      <c r="A38" s="840" t="s">
        <v>895</v>
      </c>
      <c r="B38" s="1087"/>
      <c r="C38" s="1087">
        <v>10.944182</v>
      </c>
      <c r="D38" s="1087">
        <v>5.0417449999999997</v>
      </c>
      <c r="E38" s="1087">
        <v>4.347245</v>
      </c>
      <c r="F38" s="1087">
        <v>9.1556870000000004</v>
      </c>
      <c r="G38" s="840" t="s">
        <v>896</v>
      </c>
    </row>
    <row r="39" spans="1:7" s="290" customFormat="1" ht="39.4" customHeight="1">
      <c r="A39" s="835" t="s">
        <v>1962</v>
      </c>
      <c r="B39" s="1086">
        <v>-7332.7873710599997</v>
      </c>
      <c r="C39" s="1086">
        <v>8840.5622234599996</v>
      </c>
      <c r="D39" s="1086">
        <v>-35564.173571070001</v>
      </c>
      <c r="E39" s="1086">
        <v>52484.25825223</v>
      </c>
      <c r="F39" s="1086">
        <v>36653.653206280003</v>
      </c>
      <c r="G39" s="836" t="s">
        <v>601</v>
      </c>
    </row>
    <row r="40" spans="1:7" s="290" customFormat="1" ht="2.1" customHeight="1">
      <c r="A40" s="832"/>
      <c r="B40" s="488"/>
      <c r="C40" s="488"/>
      <c r="D40" s="488"/>
      <c r="E40" s="488"/>
      <c r="F40" s="488"/>
      <c r="G40" s="832"/>
    </row>
    <row r="41" spans="1:7" s="290" customFormat="1" ht="68.849999999999994" customHeight="1">
      <c r="A41" s="835" t="s">
        <v>2050</v>
      </c>
      <c r="B41" s="1086">
        <v>7332.7873710599997</v>
      </c>
      <c r="C41" s="1086">
        <v>-8840.5622234599996</v>
      </c>
      <c r="D41" s="1086">
        <v>-35564.173571070001</v>
      </c>
      <c r="E41" s="1086">
        <v>-52484.25825223</v>
      </c>
      <c r="F41" s="1086">
        <v>-36653.653206280003</v>
      </c>
      <c r="G41" s="836" t="s">
        <v>2051</v>
      </c>
    </row>
    <row r="42" spans="1:7" s="290" customFormat="1" ht="19.149999999999999" customHeight="1">
      <c r="A42" s="842" t="s">
        <v>460</v>
      </c>
      <c r="B42" s="1091">
        <v>75339.843173579997</v>
      </c>
      <c r="C42" s="1091">
        <v>-160335.32625603001</v>
      </c>
      <c r="D42" s="1091">
        <v>86560.111108169993</v>
      </c>
      <c r="E42" s="1091">
        <v>-625390.74448942998</v>
      </c>
      <c r="F42" s="1091">
        <v>-36653.653206280003</v>
      </c>
      <c r="G42" s="843" t="s">
        <v>899</v>
      </c>
    </row>
    <row r="43" spans="1:7" s="290" customFormat="1" ht="19.149999999999999" customHeight="1">
      <c r="A43" s="838" t="s">
        <v>900</v>
      </c>
      <c r="B43" s="1089">
        <v>84754.963511840004</v>
      </c>
      <c r="C43" s="1089">
        <v>-149731.80112644</v>
      </c>
      <c r="D43" s="1089">
        <v>98509.642333290001</v>
      </c>
      <c r="E43" s="1089">
        <v>-617690.29307719006</v>
      </c>
      <c r="F43" s="1089">
        <v>-24899.763297230002</v>
      </c>
      <c r="G43" s="844" t="s">
        <v>901</v>
      </c>
    </row>
    <row r="44" spans="1:7" s="290" customFormat="1" ht="19.7" customHeight="1">
      <c r="A44" s="838" t="s">
        <v>902</v>
      </c>
      <c r="B44" s="1089">
        <v>9415.1203382599997</v>
      </c>
      <c r="C44" s="1089">
        <v>10603.52512959</v>
      </c>
      <c r="D44" s="1089">
        <v>11949.531225119999</v>
      </c>
      <c r="E44" s="1089">
        <v>7700.4514122399996</v>
      </c>
      <c r="F44" s="1089">
        <v>11753.88990905</v>
      </c>
      <c r="G44" s="839" t="s">
        <v>903</v>
      </c>
    </row>
    <row r="45" spans="1:7" s="290" customFormat="1" ht="19.7" customHeight="1">
      <c r="A45" s="842" t="s">
        <v>222</v>
      </c>
      <c r="B45" s="1091">
        <v>-1516.9375</v>
      </c>
      <c r="C45" s="1091">
        <v>-1880.877</v>
      </c>
      <c r="D45" s="1091">
        <v>-868.75639910999996</v>
      </c>
      <c r="E45" s="1091">
        <v>-868.75639910999996</v>
      </c>
      <c r="F45" s="1092" t="s">
        <v>484</v>
      </c>
      <c r="G45" s="843" t="s">
        <v>904</v>
      </c>
    </row>
    <row r="46" spans="1:7" s="290" customFormat="1" ht="19.149999999999999" customHeight="1">
      <c r="A46" s="838" t="s">
        <v>900</v>
      </c>
      <c r="B46" s="1093" t="s">
        <v>484</v>
      </c>
      <c r="C46" s="1093" t="s">
        <v>484</v>
      </c>
      <c r="D46" s="1093" t="s">
        <v>484</v>
      </c>
      <c r="E46" s="1093" t="s">
        <v>484</v>
      </c>
      <c r="F46" s="1093" t="s">
        <v>484</v>
      </c>
      <c r="G46" s="839" t="s">
        <v>901</v>
      </c>
    </row>
    <row r="47" spans="1:7" s="290" customFormat="1" ht="19.7" customHeight="1">
      <c r="A47" s="845" t="s">
        <v>902</v>
      </c>
      <c r="B47" s="1096">
        <v>1516.9375</v>
      </c>
      <c r="C47" s="1097">
        <v>1880.877</v>
      </c>
      <c r="D47" s="1097">
        <v>868.75639910999996</v>
      </c>
      <c r="E47" s="1097">
        <v>868.75639910999996</v>
      </c>
      <c r="F47" s="1095" t="s">
        <v>484</v>
      </c>
      <c r="G47" s="846" t="s">
        <v>903</v>
      </c>
    </row>
    <row r="48" spans="1:7" s="290" customFormat="1" ht="28.7" customHeight="1">
      <c r="A48" s="832"/>
      <c r="B48" s="488"/>
      <c r="C48" s="488"/>
      <c r="D48" s="488"/>
      <c r="E48" s="488"/>
      <c r="F48" s="488"/>
      <c r="G48" s="832"/>
    </row>
  </sheetData>
  <customSheetViews>
    <customSheetView guid="{69687417-BF2D-41EA-9F0C-3ABCA36AC0DF}"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CEB12AB2-2B7C-47EA-8993-91B31C172525}"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28000000000000003" right="0.17" top="0.39" bottom="0.2" header="0.36" footer="0.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C000"/>
  </sheetPr>
  <dimension ref="A1:G48"/>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1897</v>
      </c>
      <c r="B1" s="1264"/>
      <c r="C1" s="1264"/>
      <c r="D1" s="1264"/>
      <c r="E1" s="1266" t="s">
        <v>1992</v>
      </c>
      <c r="F1" s="1266"/>
      <c r="G1" s="1266"/>
    </row>
    <row r="2" spans="1:7" s="290" customFormat="1" ht="19.149999999999999" customHeight="1">
      <c r="A2" s="1265" t="s">
        <v>912</v>
      </c>
      <c r="B2" s="1265"/>
      <c r="C2" s="1265"/>
      <c r="D2" s="1265"/>
      <c r="E2" s="1260" t="s">
        <v>869</v>
      </c>
      <c r="F2" s="1260"/>
      <c r="G2" s="1260"/>
    </row>
    <row r="3" spans="1:7" s="290" customFormat="1" ht="19.149999999999999" customHeight="1">
      <c r="A3" s="1265" t="s">
        <v>870</v>
      </c>
      <c r="B3" s="1265"/>
      <c r="C3" s="1265"/>
      <c r="D3" s="1265"/>
      <c r="E3" s="1260" t="s">
        <v>1657</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48" t="s">
        <v>1636</v>
      </c>
      <c r="E6" s="848" t="s">
        <v>3307</v>
      </c>
      <c r="F6" s="1295"/>
      <c r="G6" s="1295"/>
    </row>
    <row r="7" spans="1:7" s="290" customFormat="1" ht="20.25" customHeight="1">
      <c r="A7" s="849" t="s">
        <v>502</v>
      </c>
      <c r="B7" s="849" t="s">
        <v>185</v>
      </c>
      <c r="C7" s="849" t="s">
        <v>268</v>
      </c>
      <c r="D7" s="849" t="s">
        <v>454</v>
      </c>
      <c r="E7" s="849" t="s">
        <v>664</v>
      </c>
      <c r="F7" s="849" t="s">
        <v>481</v>
      </c>
      <c r="G7" s="849" t="s">
        <v>665</v>
      </c>
    </row>
    <row r="8" spans="1:7" s="290" customFormat="1" ht="19.149999999999999" customHeight="1">
      <c r="A8" s="850" t="s">
        <v>400</v>
      </c>
      <c r="B8" s="1086">
        <v>438228.99675237999</v>
      </c>
      <c r="C8" s="1086">
        <v>604311.98297930998</v>
      </c>
      <c r="D8" s="1086">
        <v>628629.95984129002</v>
      </c>
      <c r="E8" s="1086">
        <v>401085.68274844001</v>
      </c>
      <c r="F8" s="1086">
        <v>387688.98492011998</v>
      </c>
      <c r="G8" s="851" t="s">
        <v>401</v>
      </c>
    </row>
    <row r="9" spans="1:7" s="290" customFormat="1" ht="38.85" customHeight="1">
      <c r="A9" s="852" t="s">
        <v>871</v>
      </c>
      <c r="B9" s="1087">
        <v>144076.63038210999</v>
      </c>
      <c r="C9" s="1087">
        <v>174857.99414408999</v>
      </c>
      <c r="D9" s="1087">
        <v>205358.31637489001</v>
      </c>
      <c r="E9" s="1087">
        <v>121145.24132469999</v>
      </c>
      <c r="F9" s="1087">
        <v>136253.02756607</v>
      </c>
      <c r="G9" s="852" t="s">
        <v>872</v>
      </c>
    </row>
    <row r="10" spans="1:7" s="290" customFormat="1" ht="28.7" customHeight="1">
      <c r="A10" s="853" t="s">
        <v>1123</v>
      </c>
      <c r="B10" s="1088">
        <v>33859.441639309996</v>
      </c>
      <c r="C10" s="1089">
        <v>33911.560919379997</v>
      </c>
      <c r="D10" s="1089">
        <v>37426.524429069999</v>
      </c>
      <c r="E10" s="1089">
        <v>24679.809969310001</v>
      </c>
      <c r="F10" s="1089">
        <v>24154.840053349999</v>
      </c>
      <c r="G10" s="854" t="s">
        <v>596</v>
      </c>
    </row>
    <row r="11" spans="1:7" s="290" customFormat="1" ht="28.7" customHeight="1">
      <c r="A11" s="853" t="s">
        <v>873</v>
      </c>
      <c r="B11" s="1088">
        <v>47237.782600530001</v>
      </c>
      <c r="C11" s="1089">
        <v>62045.658759650003</v>
      </c>
      <c r="D11" s="1089">
        <v>79538.501376619999</v>
      </c>
      <c r="E11" s="1089">
        <v>45917.466615110003</v>
      </c>
      <c r="F11" s="1089">
        <v>54901.541706540003</v>
      </c>
      <c r="G11" s="854" t="s">
        <v>597</v>
      </c>
    </row>
    <row r="12" spans="1:7" s="290" customFormat="1" ht="19.149999999999999" customHeight="1">
      <c r="A12" s="853" t="s">
        <v>874</v>
      </c>
      <c r="B12" s="1088">
        <v>32217.986166580002</v>
      </c>
      <c r="C12" s="1089">
        <v>40145.801255730003</v>
      </c>
      <c r="D12" s="1089">
        <v>48992.711435609999</v>
      </c>
      <c r="E12" s="1089">
        <v>27387.799840899999</v>
      </c>
      <c r="F12" s="1089">
        <v>31449.940125839999</v>
      </c>
      <c r="G12" s="854" t="s">
        <v>566</v>
      </c>
    </row>
    <row r="13" spans="1:7" s="290" customFormat="1" ht="19.149999999999999" customHeight="1">
      <c r="A13" s="853" t="s">
        <v>875</v>
      </c>
      <c r="B13" s="1088">
        <v>5054.0913238700005</v>
      </c>
      <c r="C13" s="1089">
        <v>5085.7442606900004</v>
      </c>
      <c r="D13" s="1089">
        <v>4367.6859717999996</v>
      </c>
      <c r="E13" s="1089">
        <v>2804.9413253399998</v>
      </c>
      <c r="F13" s="1089">
        <v>3457.4009933299999</v>
      </c>
      <c r="G13" s="854" t="s">
        <v>555</v>
      </c>
    </row>
    <row r="14" spans="1:7" s="290" customFormat="1" ht="28.7" customHeight="1">
      <c r="A14" s="855" t="s">
        <v>876</v>
      </c>
      <c r="B14" s="1087">
        <v>5914.2176549200003</v>
      </c>
      <c r="C14" s="1087">
        <v>6220.1606989499996</v>
      </c>
      <c r="D14" s="1087">
        <v>11769.214937840001</v>
      </c>
      <c r="E14" s="1087">
        <v>8018.7990284500002</v>
      </c>
      <c r="F14" s="1087">
        <v>6628.9314517299999</v>
      </c>
      <c r="G14" s="855" t="s">
        <v>11</v>
      </c>
    </row>
    <row r="15" spans="1:7" s="290" customFormat="1" ht="38.85" customHeight="1">
      <c r="A15" s="855" t="s">
        <v>877</v>
      </c>
      <c r="B15" s="1087">
        <v>5657.0740183500002</v>
      </c>
      <c r="C15" s="1087">
        <v>5656.0615582700002</v>
      </c>
      <c r="D15" s="1087">
        <v>9621.5045685599998</v>
      </c>
      <c r="E15" s="1087">
        <v>4601.49289529</v>
      </c>
      <c r="F15" s="1087">
        <v>3065.1746023199998</v>
      </c>
      <c r="G15" s="855" t="s">
        <v>475</v>
      </c>
    </row>
    <row r="16" spans="1:7" s="290" customFormat="1" ht="28.7" customHeight="1">
      <c r="A16" s="855" t="s">
        <v>355</v>
      </c>
      <c r="B16" s="1087">
        <v>282581.07469699997</v>
      </c>
      <c r="C16" s="1087">
        <v>417577.76657799998</v>
      </c>
      <c r="D16" s="1087">
        <v>401880.92395999999</v>
      </c>
      <c r="E16" s="1087">
        <v>267320.1495</v>
      </c>
      <c r="F16" s="1087">
        <v>241741.85130000001</v>
      </c>
      <c r="G16" s="855" t="s">
        <v>878</v>
      </c>
    </row>
    <row r="17" spans="1:7" s="290" customFormat="1" ht="19.7" customHeight="1">
      <c r="A17" s="850" t="s">
        <v>106</v>
      </c>
      <c r="B17" s="1086">
        <v>421205.17299773998</v>
      </c>
      <c r="C17" s="1086">
        <v>547560.70239221002</v>
      </c>
      <c r="D17" s="1086">
        <v>628666.42171035998</v>
      </c>
      <c r="E17" s="1086">
        <v>317367.90541418002</v>
      </c>
      <c r="F17" s="1086">
        <v>351268.21175735001</v>
      </c>
      <c r="G17" s="851" t="s">
        <v>462</v>
      </c>
    </row>
    <row r="18" spans="1:7" s="290" customFormat="1" ht="28.7" customHeight="1">
      <c r="A18" s="856" t="s">
        <v>879</v>
      </c>
      <c r="B18" s="1090">
        <v>20142.484034960002</v>
      </c>
      <c r="C18" s="1089">
        <v>30915.334168419999</v>
      </c>
      <c r="D18" s="1089">
        <v>40995.492271219999</v>
      </c>
      <c r="E18" s="1089">
        <v>24932.845726290001</v>
      </c>
      <c r="F18" s="1089">
        <v>16341.679583990001</v>
      </c>
      <c r="G18" s="854" t="s">
        <v>132</v>
      </c>
    </row>
    <row r="19" spans="1:7" s="290" customFormat="1" ht="19.149999999999999" customHeight="1">
      <c r="A19" s="856" t="s">
        <v>87</v>
      </c>
      <c r="B19" s="1090">
        <v>872.68626300000005</v>
      </c>
      <c r="C19" s="1089">
        <v>1571.8600548100001</v>
      </c>
      <c r="D19" s="1089">
        <v>2531.2785214700002</v>
      </c>
      <c r="E19" s="1089">
        <v>833.67442889999995</v>
      </c>
      <c r="F19" s="1089">
        <v>2209.7934557399999</v>
      </c>
      <c r="G19" s="854" t="s">
        <v>41</v>
      </c>
    </row>
    <row r="20" spans="1:7" s="290" customFormat="1" ht="59.1" customHeight="1">
      <c r="A20" s="856" t="s">
        <v>880</v>
      </c>
      <c r="B20" s="1090">
        <v>13863.77108169</v>
      </c>
      <c r="C20" s="1089">
        <v>14757.97831022</v>
      </c>
      <c r="D20" s="1089">
        <v>16391.756068319999</v>
      </c>
      <c r="E20" s="1089">
        <v>8481.8520787599991</v>
      </c>
      <c r="F20" s="1089">
        <v>10460.001729019999</v>
      </c>
      <c r="G20" s="854" t="s">
        <v>267</v>
      </c>
    </row>
    <row r="21" spans="1:7" s="290" customFormat="1" ht="19.149999999999999" customHeight="1">
      <c r="A21" s="856" t="s">
        <v>38</v>
      </c>
      <c r="B21" s="1090">
        <v>153181.9755425</v>
      </c>
      <c r="C21" s="1089">
        <v>198389.64248136</v>
      </c>
      <c r="D21" s="1089">
        <v>223046.76123683</v>
      </c>
      <c r="E21" s="1089">
        <v>124502.47975841</v>
      </c>
      <c r="F21" s="1089">
        <v>136597.54467189001</v>
      </c>
      <c r="G21" s="854" t="s">
        <v>39</v>
      </c>
    </row>
    <row r="22" spans="1:7" s="290" customFormat="1" ht="19.149999999999999" customHeight="1">
      <c r="A22" s="856" t="s">
        <v>288</v>
      </c>
      <c r="B22" s="1090">
        <v>9961.9322888200004</v>
      </c>
      <c r="C22" s="1089">
        <v>19552.847372929999</v>
      </c>
      <c r="D22" s="1089">
        <v>13757.408353090001</v>
      </c>
      <c r="E22" s="1089">
        <v>4770.1660929600002</v>
      </c>
      <c r="F22" s="1089">
        <v>6675.5796732400004</v>
      </c>
      <c r="G22" s="854" t="s">
        <v>289</v>
      </c>
    </row>
    <row r="23" spans="1:7" s="290" customFormat="1" ht="38.85" customHeight="1">
      <c r="A23" s="856" t="s">
        <v>881</v>
      </c>
      <c r="B23" s="1090">
        <v>21366.850818970001</v>
      </c>
      <c r="C23" s="1089">
        <v>26793.72798793</v>
      </c>
      <c r="D23" s="1089">
        <v>30391.651272250001</v>
      </c>
      <c r="E23" s="1089">
        <v>16794.572821990001</v>
      </c>
      <c r="F23" s="1089">
        <v>15546.19628418</v>
      </c>
      <c r="G23" s="854" t="s">
        <v>25</v>
      </c>
    </row>
    <row r="24" spans="1:7" s="290" customFormat="1" ht="38.85" customHeight="1">
      <c r="A24" s="856" t="s">
        <v>55</v>
      </c>
      <c r="B24" s="1090">
        <v>46635.406816130002</v>
      </c>
      <c r="C24" s="1089">
        <v>71668.302239159995</v>
      </c>
      <c r="D24" s="1089">
        <v>91799.893120819994</v>
      </c>
      <c r="E24" s="1089">
        <v>26741.819468770002</v>
      </c>
      <c r="F24" s="1089">
        <v>45343.0988019</v>
      </c>
      <c r="G24" s="854" t="s">
        <v>435</v>
      </c>
    </row>
    <row r="25" spans="1:7" s="290" customFormat="1" ht="49.15" customHeight="1">
      <c r="A25" s="856" t="s">
        <v>382</v>
      </c>
      <c r="B25" s="1090">
        <v>21931.820344200001</v>
      </c>
      <c r="C25" s="1089">
        <v>27397.202685169999</v>
      </c>
      <c r="D25" s="1089">
        <v>35608.406661749999</v>
      </c>
      <c r="E25" s="1089">
        <v>19054.684741159999</v>
      </c>
      <c r="F25" s="1089">
        <v>22924.948886689999</v>
      </c>
      <c r="G25" s="854" t="s">
        <v>441</v>
      </c>
    </row>
    <row r="26" spans="1:7" s="290" customFormat="1" ht="38.85" customHeight="1">
      <c r="A26" s="856" t="s">
        <v>882</v>
      </c>
      <c r="B26" s="1090">
        <v>10980.68158009</v>
      </c>
      <c r="C26" s="1089">
        <v>8676.6908710999996</v>
      </c>
      <c r="D26" s="1089">
        <v>6865.9826536299997</v>
      </c>
      <c r="E26" s="1089">
        <v>2850.5759840300002</v>
      </c>
      <c r="F26" s="1089">
        <v>1766.8502194600001</v>
      </c>
      <c r="G26" s="854" t="s">
        <v>331</v>
      </c>
    </row>
    <row r="27" spans="1:7" s="290" customFormat="1" ht="89.1" customHeight="1">
      <c r="A27" s="856" t="s">
        <v>605</v>
      </c>
      <c r="B27" s="1090">
        <v>51848.86932025</v>
      </c>
      <c r="C27" s="1089">
        <v>58015.36908746</v>
      </c>
      <c r="D27" s="1089">
        <v>55094.368090509997</v>
      </c>
      <c r="E27" s="1089">
        <v>39615.214550709999</v>
      </c>
      <c r="F27" s="1089">
        <v>47627.477374950002</v>
      </c>
      <c r="G27" s="854" t="s">
        <v>883</v>
      </c>
    </row>
    <row r="28" spans="1:7" s="290" customFormat="1" ht="59.1" customHeight="1">
      <c r="A28" s="856" t="s">
        <v>884</v>
      </c>
      <c r="B28" s="1090">
        <v>8333.1307051799995</v>
      </c>
      <c r="C28" s="1089">
        <v>6646.0820711400002</v>
      </c>
      <c r="D28" s="1089">
        <v>17379.179271910001</v>
      </c>
      <c r="E28" s="1089">
        <v>3527.4384388499998</v>
      </c>
      <c r="F28" s="1089">
        <v>4865.0659866899996</v>
      </c>
      <c r="G28" s="854" t="s">
        <v>885</v>
      </c>
    </row>
    <row r="29" spans="1:7" s="290" customFormat="1" ht="28.7" customHeight="1">
      <c r="A29" s="856" t="s">
        <v>215</v>
      </c>
      <c r="B29" s="1090">
        <v>31340.15344717</v>
      </c>
      <c r="C29" s="1089">
        <v>56839.95303276</v>
      </c>
      <c r="D29" s="1089">
        <v>72848.808636839996</v>
      </c>
      <c r="E29" s="1089">
        <v>32452.97250037</v>
      </c>
      <c r="F29" s="1089">
        <v>31028.785801059999</v>
      </c>
      <c r="G29" s="854" t="s">
        <v>886</v>
      </c>
    </row>
    <row r="30" spans="1:7" s="290" customFormat="1" ht="19.149999999999999" customHeight="1">
      <c r="A30" s="856" t="s">
        <v>538</v>
      </c>
      <c r="B30" s="1090">
        <v>16400.894284369999</v>
      </c>
      <c r="C30" s="1089">
        <v>22732.039163860001</v>
      </c>
      <c r="D30" s="1089">
        <v>17868.703291760001</v>
      </c>
      <c r="E30" s="1089">
        <v>10457.60827223</v>
      </c>
      <c r="F30" s="1089">
        <v>8455.2579993700001</v>
      </c>
      <c r="G30" s="854" t="s">
        <v>887</v>
      </c>
    </row>
    <row r="31" spans="1:7" s="290" customFormat="1" ht="28.7" customHeight="1">
      <c r="A31" s="856" t="s">
        <v>888</v>
      </c>
      <c r="B31" s="1090">
        <v>2657.5784500300001</v>
      </c>
      <c r="C31" s="1089">
        <v>2822.1413580600001</v>
      </c>
      <c r="D31" s="1089">
        <v>2527.6098330700001</v>
      </c>
      <c r="E31" s="1089">
        <v>952.53742385999999</v>
      </c>
      <c r="F31" s="1089">
        <v>954.35013200000003</v>
      </c>
      <c r="G31" s="854" t="s">
        <v>889</v>
      </c>
    </row>
    <row r="32" spans="1:7" s="290" customFormat="1" ht="19.149999999999999" customHeight="1">
      <c r="A32" s="856" t="s">
        <v>497</v>
      </c>
      <c r="B32" s="1090">
        <v>11686.938020379999</v>
      </c>
      <c r="C32" s="1089">
        <v>781.53150783000001</v>
      </c>
      <c r="D32" s="1089">
        <v>1559.12242689</v>
      </c>
      <c r="E32" s="1089">
        <v>1399.46312689</v>
      </c>
      <c r="F32" s="1089">
        <v>471.58115716999998</v>
      </c>
      <c r="G32" s="854" t="s">
        <v>890</v>
      </c>
    </row>
    <row r="33" spans="1:7" s="290" customFormat="1" ht="39.4" customHeight="1">
      <c r="A33" s="850" t="s">
        <v>600</v>
      </c>
      <c r="B33" s="1086">
        <v>1023.0242495</v>
      </c>
      <c r="C33" s="1086">
        <v>18167.386255009998</v>
      </c>
      <c r="D33" s="1086">
        <v>4745.5846997600001</v>
      </c>
      <c r="E33" s="1086">
        <v>-1548.8661454400001</v>
      </c>
      <c r="F33" s="1086">
        <v>2444.2525686200001</v>
      </c>
      <c r="G33" s="851" t="s">
        <v>534</v>
      </c>
    </row>
    <row r="34" spans="1:7" s="290" customFormat="1" ht="19.149999999999999" customHeight="1">
      <c r="A34" s="855" t="s">
        <v>891</v>
      </c>
      <c r="B34" s="1087">
        <v>3429.073191</v>
      </c>
      <c r="C34" s="1087">
        <v>20583.501680400001</v>
      </c>
      <c r="D34" s="1087">
        <v>8138.4118049999997</v>
      </c>
      <c r="E34" s="1087">
        <v>241.03348299999999</v>
      </c>
      <c r="F34" s="1087">
        <v>5159.9277000000002</v>
      </c>
      <c r="G34" s="855" t="s">
        <v>892</v>
      </c>
    </row>
    <row r="35" spans="1:7" s="290" customFormat="1" ht="28.7" customHeight="1">
      <c r="A35" s="855" t="s">
        <v>893</v>
      </c>
      <c r="B35" s="1087">
        <v>2406.0489415000002</v>
      </c>
      <c r="C35" s="1087">
        <v>2416.1154253899999</v>
      </c>
      <c r="D35" s="1087">
        <v>3392.82710524</v>
      </c>
      <c r="E35" s="1087">
        <v>1789.89962844</v>
      </c>
      <c r="F35" s="1087">
        <v>2715.67513138</v>
      </c>
      <c r="G35" s="855" t="s">
        <v>894</v>
      </c>
    </row>
    <row r="36" spans="1:7" s="290" customFormat="1" ht="59.65" customHeight="1">
      <c r="A36" s="850" t="s">
        <v>1961</v>
      </c>
      <c r="B36" s="1086">
        <v>7916.0902069200001</v>
      </c>
      <c r="C36" s="1086">
        <v>46810.685992270002</v>
      </c>
      <c r="D36" s="1086">
        <v>27050.34997621</v>
      </c>
      <c r="E36" s="1086">
        <v>15573.64388086</v>
      </c>
      <c r="F36" s="1086">
        <v>4288.3534049999998</v>
      </c>
      <c r="G36" s="851" t="s">
        <v>599</v>
      </c>
    </row>
    <row r="37" spans="1:7" s="290" customFormat="1" ht="28.7" customHeight="1">
      <c r="A37" s="855" t="s">
        <v>897</v>
      </c>
      <c r="B37" s="1087">
        <v>7955.2466009199998</v>
      </c>
      <c r="C37" s="1087">
        <v>46886.923544270001</v>
      </c>
      <c r="D37" s="1087">
        <v>27185.40681321</v>
      </c>
      <c r="E37" s="1087">
        <v>15602.51052686</v>
      </c>
      <c r="F37" s="1087">
        <v>4303.4450999999999</v>
      </c>
      <c r="G37" s="855" t="s">
        <v>898</v>
      </c>
    </row>
    <row r="38" spans="1:7" s="290" customFormat="1" ht="38.85" customHeight="1">
      <c r="A38" s="855" t="s">
        <v>895</v>
      </c>
      <c r="B38" s="1087">
        <v>39.156393999999999</v>
      </c>
      <c r="C38" s="1087">
        <v>76.237551999999994</v>
      </c>
      <c r="D38" s="1087">
        <v>135.056837</v>
      </c>
      <c r="E38" s="1087">
        <v>28.866645999999999</v>
      </c>
      <c r="F38" s="1087">
        <v>15.091695</v>
      </c>
      <c r="G38" s="855" t="s">
        <v>896</v>
      </c>
    </row>
    <row r="39" spans="1:7" s="290" customFormat="1" ht="39.4" customHeight="1">
      <c r="A39" s="850" t="s">
        <v>1962</v>
      </c>
      <c r="B39" s="1086">
        <v>8084.7092982200002</v>
      </c>
      <c r="C39" s="1086">
        <v>-8226.7916601800007</v>
      </c>
      <c r="D39" s="1086">
        <v>-31832.396545039999</v>
      </c>
      <c r="E39" s="1086">
        <v>69692.999598840004</v>
      </c>
      <c r="F39" s="1086">
        <v>29688.167189150001</v>
      </c>
      <c r="G39" s="851" t="s">
        <v>601</v>
      </c>
    </row>
    <row r="40" spans="1:7" s="290" customFormat="1" ht="2.1" customHeight="1">
      <c r="A40" s="847"/>
      <c r="B40" s="488"/>
      <c r="C40" s="488"/>
      <c r="D40" s="488"/>
      <c r="E40" s="488"/>
      <c r="F40" s="488"/>
      <c r="G40" s="847"/>
    </row>
    <row r="41" spans="1:7" s="290" customFormat="1" ht="68.849999999999994" customHeight="1">
      <c r="A41" s="850" t="s">
        <v>2050</v>
      </c>
      <c r="B41" s="1086">
        <v>-8084.7092982200002</v>
      </c>
      <c r="C41" s="1086">
        <v>8226.7916601800007</v>
      </c>
      <c r="D41" s="1086">
        <v>-31832.396545039999</v>
      </c>
      <c r="E41" s="1086">
        <v>-69692.999598840004</v>
      </c>
      <c r="F41" s="1086">
        <v>-29688.167189150001</v>
      </c>
      <c r="G41" s="851" t="s">
        <v>2051</v>
      </c>
    </row>
    <row r="42" spans="1:7" s="290" customFormat="1" ht="19.149999999999999" customHeight="1">
      <c r="A42" s="857" t="s">
        <v>460</v>
      </c>
      <c r="B42" s="1091">
        <v>-155823.96405020999</v>
      </c>
      <c r="C42" s="1091">
        <v>-194.338656979999</v>
      </c>
      <c r="D42" s="1091">
        <v>223893.46329545</v>
      </c>
      <c r="E42" s="1091">
        <v>-783689.70481723</v>
      </c>
      <c r="F42" s="1091">
        <v>-29688.167189150001</v>
      </c>
      <c r="G42" s="858" t="s">
        <v>899</v>
      </c>
    </row>
    <row r="43" spans="1:7" s="290" customFormat="1" ht="19.149999999999999" customHeight="1">
      <c r="A43" s="853" t="s">
        <v>900</v>
      </c>
      <c r="B43" s="1089">
        <v>-146593.65509307999</v>
      </c>
      <c r="C43" s="1089">
        <v>13423.190381279999</v>
      </c>
      <c r="D43" s="1089">
        <v>235686.61758413</v>
      </c>
      <c r="E43" s="1089">
        <v>-773455.49660187995</v>
      </c>
      <c r="F43" s="1089">
        <v>-25468.658889909999</v>
      </c>
      <c r="G43" s="859" t="s">
        <v>901</v>
      </c>
    </row>
    <row r="44" spans="1:7" s="290" customFormat="1" ht="19.7" customHeight="1">
      <c r="A44" s="853" t="s">
        <v>902</v>
      </c>
      <c r="B44" s="1089">
        <v>9230.3089571300006</v>
      </c>
      <c r="C44" s="1089">
        <v>13617.52903826</v>
      </c>
      <c r="D44" s="1089">
        <v>11793.15428868</v>
      </c>
      <c r="E44" s="1089">
        <v>10234.20821535</v>
      </c>
      <c r="F44" s="1089">
        <v>4219.5082992400003</v>
      </c>
      <c r="G44" s="854" t="s">
        <v>903</v>
      </c>
    </row>
    <row r="45" spans="1:7" s="290" customFormat="1" ht="19.7" customHeight="1">
      <c r="A45" s="857" t="s">
        <v>222</v>
      </c>
      <c r="B45" s="1092" t="s">
        <v>484</v>
      </c>
      <c r="C45" s="1092" t="s">
        <v>484</v>
      </c>
      <c r="D45" s="1092" t="s">
        <v>484</v>
      </c>
      <c r="E45" s="1092" t="s">
        <v>484</v>
      </c>
      <c r="F45" s="1092" t="s">
        <v>484</v>
      </c>
      <c r="G45" s="858" t="s">
        <v>904</v>
      </c>
    </row>
    <row r="46" spans="1:7" s="290" customFormat="1" ht="19.149999999999999" customHeight="1">
      <c r="A46" s="853" t="s">
        <v>900</v>
      </c>
      <c r="B46" s="1093" t="s">
        <v>484</v>
      </c>
      <c r="C46" s="1093" t="s">
        <v>484</v>
      </c>
      <c r="D46" s="1093" t="s">
        <v>484</v>
      </c>
      <c r="E46" s="1093" t="s">
        <v>484</v>
      </c>
      <c r="F46" s="1093" t="s">
        <v>484</v>
      </c>
      <c r="G46" s="854" t="s">
        <v>901</v>
      </c>
    </row>
    <row r="47" spans="1:7" s="290" customFormat="1" ht="19.7" customHeight="1">
      <c r="A47" s="860" t="s">
        <v>902</v>
      </c>
      <c r="B47" s="1094" t="s">
        <v>484</v>
      </c>
      <c r="C47" s="1095" t="s">
        <v>484</v>
      </c>
      <c r="D47" s="1095" t="s">
        <v>484</v>
      </c>
      <c r="E47" s="1095" t="s">
        <v>484</v>
      </c>
      <c r="F47" s="1095" t="s">
        <v>484</v>
      </c>
      <c r="G47" s="861" t="s">
        <v>903</v>
      </c>
    </row>
    <row r="48" spans="1:7" s="290" customFormat="1" ht="28.7" customHeight="1">
      <c r="A48" s="847"/>
      <c r="B48" s="488"/>
      <c r="C48" s="488"/>
      <c r="D48" s="488"/>
      <c r="E48" s="488"/>
      <c r="F48" s="488"/>
      <c r="G48" s="847"/>
    </row>
  </sheetData>
  <customSheetViews>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24" right="0.17" top="0.49" bottom="0.47" header="0.5" footer="0.5"/>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C000"/>
  </sheetPr>
  <dimension ref="A1:G48"/>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1898</v>
      </c>
      <c r="B1" s="1264"/>
      <c r="C1" s="1264"/>
      <c r="D1" s="1264"/>
      <c r="E1" s="1266" t="s">
        <v>1899</v>
      </c>
      <c r="F1" s="1266"/>
      <c r="G1" s="1266"/>
    </row>
    <row r="2" spans="1:7" s="290" customFormat="1" ht="19.149999999999999" customHeight="1">
      <c r="A2" s="1265" t="s">
        <v>913</v>
      </c>
      <c r="B2" s="1265"/>
      <c r="C2" s="1265"/>
      <c r="D2" s="1265"/>
      <c r="E2" s="1260" t="s">
        <v>869</v>
      </c>
      <c r="F2" s="1260"/>
      <c r="G2" s="1260"/>
    </row>
    <row r="3" spans="1:7" s="290" customFormat="1" ht="19.149999999999999" customHeight="1">
      <c r="A3" s="1265" t="s">
        <v>870</v>
      </c>
      <c r="B3" s="1265"/>
      <c r="C3" s="1265"/>
      <c r="D3" s="1265"/>
      <c r="E3" s="1260" t="s">
        <v>1659</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63" t="s">
        <v>1636</v>
      </c>
      <c r="E6" s="863" t="s">
        <v>3307</v>
      </c>
      <c r="F6" s="1295"/>
      <c r="G6" s="1295"/>
    </row>
    <row r="7" spans="1:7" s="290" customFormat="1" ht="20.25" customHeight="1">
      <c r="A7" s="864" t="s">
        <v>502</v>
      </c>
      <c r="B7" s="864" t="s">
        <v>185</v>
      </c>
      <c r="C7" s="864" t="s">
        <v>268</v>
      </c>
      <c r="D7" s="864" t="s">
        <v>454</v>
      </c>
      <c r="E7" s="864" t="s">
        <v>664</v>
      </c>
      <c r="F7" s="864" t="s">
        <v>481</v>
      </c>
      <c r="G7" s="864" t="s">
        <v>665</v>
      </c>
    </row>
    <row r="8" spans="1:7" s="290" customFormat="1" ht="19.149999999999999" customHeight="1">
      <c r="A8" s="865" t="s">
        <v>400</v>
      </c>
      <c r="B8" s="1086">
        <v>351894.12270599999</v>
      </c>
      <c r="C8" s="1086">
        <v>475001.67357316997</v>
      </c>
      <c r="D8" s="1086">
        <v>565387.99013814004</v>
      </c>
      <c r="E8" s="1086">
        <v>291295.32652086002</v>
      </c>
      <c r="F8" s="1086">
        <v>354703.93768480001</v>
      </c>
      <c r="G8" s="866" t="s">
        <v>401</v>
      </c>
    </row>
    <row r="9" spans="1:7" s="290" customFormat="1" ht="38.85" customHeight="1">
      <c r="A9" s="867" t="s">
        <v>871</v>
      </c>
      <c r="B9" s="1087">
        <v>201132.45388250001</v>
      </c>
      <c r="C9" s="1087">
        <v>249915.93040305001</v>
      </c>
      <c r="D9" s="1087">
        <v>290147.77110265999</v>
      </c>
      <c r="E9" s="1087">
        <v>166355.21512233</v>
      </c>
      <c r="F9" s="1087">
        <v>183470.22651402</v>
      </c>
      <c r="G9" s="867" t="s">
        <v>872</v>
      </c>
    </row>
    <row r="10" spans="1:7" s="290" customFormat="1" ht="28.7" customHeight="1">
      <c r="A10" s="868" t="s">
        <v>1123</v>
      </c>
      <c r="B10" s="1088">
        <v>29409.688126109999</v>
      </c>
      <c r="C10" s="1089">
        <v>30124.379356279998</v>
      </c>
      <c r="D10" s="1089">
        <v>31655.20570278</v>
      </c>
      <c r="E10" s="1089">
        <v>20690.266036910001</v>
      </c>
      <c r="F10" s="1089">
        <v>19326.709181589998</v>
      </c>
      <c r="G10" s="869" t="s">
        <v>596</v>
      </c>
    </row>
    <row r="11" spans="1:7" s="290" customFormat="1" ht="28.7" customHeight="1">
      <c r="A11" s="868" t="s">
        <v>873</v>
      </c>
      <c r="B11" s="1088">
        <v>75641.82733041</v>
      </c>
      <c r="C11" s="1089">
        <v>95760.861335399997</v>
      </c>
      <c r="D11" s="1089">
        <v>117448.68571992</v>
      </c>
      <c r="E11" s="1089">
        <v>67315.772364200006</v>
      </c>
      <c r="F11" s="1089">
        <v>75531.590506559995</v>
      </c>
      <c r="G11" s="869" t="s">
        <v>597</v>
      </c>
    </row>
    <row r="12" spans="1:7" s="290" customFormat="1" ht="19.149999999999999" customHeight="1">
      <c r="A12" s="868" t="s">
        <v>874</v>
      </c>
      <c r="B12" s="1088">
        <v>57287.788406020001</v>
      </c>
      <c r="C12" s="1089">
        <v>72326.609751080003</v>
      </c>
      <c r="D12" s="1089">
        <v>85395.259633790003</v>
      </c>
      <c r="E12" s="1089">
        <v>48575.922095000002</v>
      </c>
      <c r="F12" s="1089">
        <v>57178.807628230003</v>
      </c>
      <c r="G12" s="869" t="s">
        <v>566</v>
      </c>
    </row>
    <row r="13" spans="1:7" s="290" customFormat="1" ht="19.149999999999999" customHeight="1">
      <c r="A13" s="868" t="s">
        <v>875</v>
      </c>
      <c r="B13" s="1088">
        <v>619.41999372999999</v>
      </c>
      <c r="C13" s="1089">
        <v>1636.9413509000001</v>
      </c>
      <c r="D13" s="1089">
        <v>1512.3769601500001</v>
      </c>
      <c r="E13" s="1089">
        <v>611.98159271999998</v>
      </c>
      <c r="F13" s="1089">
        <v>256.42343554000001</v>
      </c>
      <c r="G13" s="869" t="s">
        <v>555</v>
      </c>
    </row>
    <row r="14" spans="1:7" s="290" customFormat="1" ht="28.7" customHeight="1">
      <c r="A14" s="870" t="s">
        <v>876</v>
      </c>
      <c r="B14" s="1087">
        <v>6596.3624714099997</v>
      </c>
      <c r="C14" s="1087">
        <v>8955.6702605299997</v>
      </c>
      <c r="D14" s="1087">
        <v>11116.33395522</v>
      </c>
      <c r="E14" s="1087">
        <v>6488.2759205800003</v>
      </c>
      <c r="F14" s="1087">
        <v>37801.407977770003</v>
      </c>
      <c r="G14" s="870" t="s">
        <v>11</v>
      </c>
    </row>
    <row r="15" spans="1:7" s="290" customFormat="1" ht="38.85" customHeight="1">
      <c r="A15" s="870" t="s">
        <v>877</v>
      </c>
      <c r="B15" s="1087">
        <v>5934.8790520900002</v>
      </c>
      <c r="C15" s="1087">
        <v>6033.2790555900001</v>
      </c>
      <c r="D15" s="1087">
        <v>4729.13868026</v>
      </c>
      <c r="E15" s="1087">
        <v>2181.84667795</v>
      </c>
      <c r="F15" s="1087">
        <v>1693.8872930099999</v>
      </c>
      <c r="G15" s="870" t="s">
        <v>475</v>
      </c>
    </row>
    <row r="16" spans="1:7" s="290" customFormat="1" ht="28.7" customHeight="1">
      <c r="A16" s="870" t="s">
        <v>355</v>
      </c>
      <c r="B16" s="1087">
        <v>138230.42730000001</v>
      </c>
      <c r="C16" s="1087">
        <v>210096.79385399999</v>
      </c>
      <c r="D16" s="1087">
        <v>259394.7464</v>
      </c>
      <c r="E16" s="1087">
        <v>116269.98880000001</v>
      </c>
      <c r="F16" s="1087">
        <v>131738.41589999999</v>
      </c>
      <c r="G16" s="870" t="s">
        <v>878</v>
      </c>
    </row>
    <row r="17" spans="1:7" s="290" customFormat="1" ht="19.7" customHeight="1">
      <c r="A17" s="865" t="s">
        <v>106</v>
      </c>
      <c r="B17" s="1086">
        <v>335696.19977195997</v>
      </c>
      <c r="C17" s="1086">
        <v>445032.93626505003</v>
      </c>
      <c r="D17" s="1086">
        <v>548979.78603486996</v>
      </c>
      <c r="E17" s="1086">
        <v>231884.05501119999</v>
      </c>
      <c r="F17" s="1086">
        <v>323260.88697388</v>
      </c>
      <c r="G17" s="866" t="s">
        <v>462</v>
      </c>
    </row>
    <row r="18" spans="1:7" s="290" customFormat="1" ht="28.7" customHeight="1">
      <c r="A18" s="871" t="s">
        <v>879</v>
      </c>
      <c r="B18" s="1090">
        <v>9629.0064740300004</v>
      </c>
      <c r="C18" s="1089">
        <v>13009.328383239999</v>
      </c>
      <c r="D18" s="1089">
        <v>19808.838975670002</v>
      </c>
      <c r="E18" s="1089">
        <v>8297.6948272999998</v>
      </c>
      <c r="F18" s="1089">
        <v>11516.374556770001</v>
      </c>
      <c r="G18" s="869" t="s">
        <v>132</v>
      </c>
    </row>
    <row r="19" spans="1:7" s="290" customFormat="1" ht="19.149999999999999" customHeight="1">
      <c r="A19" s="871" t="s">
        <v>87</v>
      </c>
      <c r="B19" s="1090">
        <v>1420.4398398999999</v>
      </c>
      <c r="C19" s="1089">
        <v>2131.32341271</v>
      </c>
      <c r="D19" s="1089">
        <v>3018.4729678899998</v>
      </c>
      <c r="E19" s="1089">
        <v>429.22488078999999</v>
      </c>
      <c r="F19" s="1089">
        <v>2741.3203493000001</v>
      </c>
      <c r="G19" s="869" t="s">
        <v>41</v>
      </c>
    </row>
    <row r="20" spans="1:7" s="290" customFormat="1" ht="59.1" customHeight="1">
      <c r="A20" s="871" t="s">
        <v>880</v>
      </c>
      <c r="B20" s="1090">
        <v>11752.887962590001</v>
      </c>
      <c r="C20" s="1089">
        <v>17429.294022980001</v>
      </c>
      <c r="D20" s="1089">
        <v>21764.178350279999</v>
      </c>
      <c r="E20" s="1089">
        <v>7551.01666664</v>
      </c>
      <c r="F20" s="1089">
        <v>10314.799033089999</v>
      </c>
      <c r="G20" s="869" t="s">
        <v>267</v>
      </c>
    </row>
    <row r="21" spans="1:7" s="290" customFormat="1" ht="19.149999999999999" customHeight="1">
      <c r="A21" s="871" t="s">
        <v>38</v>
      </c>
      <c r="B21" s="1090">
        <v>160078.94751299001</v>
      </c>
      <c r="C21" s="1089">
        <v>214629.44173729999</v>
      </c>
      <c r="D21" s="1089">
        <v>244071.75470970999</v>
      </c>
      <c r="E21" s="1089">
        <v>129684.00848718001</v>
      </c>
      <c r="F21" s="1089">
        <v>161729.86072766999</v>
      </c>
      <c r="G21" s="869" t="s">
        <v>39</v>
      </c>
    </row>
    <row r="22" spans="1:7" s="290" customFormat="1" ht="19.149999999999999" customHeight="1">
      <c r="A22" s="871" t="s">
        <v>288</v>
      </c>
      <c r="B22" s="1090">
        <v>9038.2362371199997</v>
      </c>
      <c r="C22" s="1089">
        <v>14411.03993413</v>
      </c>
      <c r="D22" s="1089">
        <v>20712.627801179999</v>
      </c>
      <c r="E22" s="1089">
        <v>5954.0936225799996</v>
      </c>
      <c r="F22" s="1089">
        <v>10567.50582896</v>
      </c>
      <c r="G22" s="869" t="s">
        <v>289</v>
      </c>
    </row>
    <row r="23" spans="1:7" s="290" customFormat="1" ht="38.85" customHeight="1">
      <c r="A23" s="871" t="s">
        <v>881</v>
      </c>
      <c r="B23" s="1090">
        <v>20964.840270950001</v>
      </c>
      <c r="C23" s="1089">
        <v>27934.031409740001</v>
      </c>
      <c r="D23" s="1089">
        <v>32150.224608529999</v>
      </c>
      <c r="E23" s="1089">
        <v>15181.733725620001</v>
      </c>
      <c r="F23" s="1089">
        <v>17061.07561439</v>
      </c>
      <c r="G23" s="869" t="s">
        <v>25</v>
      </c>
    </row>
    <row r="24" spans="1:7" s="290" customFormat="1" ht="38.85" customHeight="1">
      <c r="A24" s="871" t="s">
        <v>55</v>
      </c>
      <c r="B24" s="1090">
        <v>34187.389666570001</v>
      </c>
      <c r="C24" s="1089">
        <v>57417.225400820003</v>
      </c>
      <c r="D24" s="1089">
        <v>91644.451076840007</v>
      </c>
      <c r="E24" s="1089">
        <v>23979.802535549999</v>
      </c>
      <c r="F24" s="1089">
        <v>31591.105445270001</v>
      </c>
      <c r="G24" s="869" t="s">
        <v>435</v>
      </c>
    </row>
    <row r="25" spans="1:7" s="290" customFormat="1" ht="49.15" customHeight="1">
      <c r="A25" s="871" t="s">
        <v>382</v>
      </c>
      <c r="B25" s="1090">
        <v>15688.874197429999</v>
      </c>
      <c r="C25" s="1089">
        <v>20843.475792950001</v>
      </c>
      <c r="D25" s="1089">
        <v>29190.299265729998</v>
      </c>
      <c r="E25" s="1089">
        <v>13893.38839401</v>
      </c>
      <c r="F25" s="1089">
        <v>20225.098015209998</v>
      </c>
      <c r="G25" s="869" t="s">
        <v>441</v>
      </c>
    </row>
    <row r="26" spans="1:7" s="290" customFormat="1" ht="38.85" customHeight="1">
      <c r="A26" s="871" t="s">
        <v>882</v>
      </c>
      <c r="B26" s="1090">
        <v>4954.9976245999997</v>
      </c>
      <c r="C26" s="1089">
        <v>16065.40049985</v>
      </c>
      <c r="D26" s="1089">
        <v>26065.902736849999</v>
      </c>
      <c r="E26" s="1089">
        <v>2867.2863507799998</v>
      </c>
      <c r="F26" s="1089">
        <v>26028.111809850001</v>
      </c>
      <c r="G26" s="869" t="s">
        <v>331</v>
      </c>
    </row>
    <row r="27" spans="1:7" s="290" customFormat="1" ht="89.1" customHeight="1">
      <c r="A27" s="871" t="s">
        <v>605</v>
      </c>
      <c r="B27" s="1090">
        <v>7364.1448051500001</v>
      </c>
      <c r="C27" s="1089">
        <v>13536.714735510001</v>
      </c>
      <c r="D27" s="1089">
        <v>6541.26229607</v>
      </c>
      <c r="E27" s="1089">
        <v>3068.87834879</v>
      </c>
      <c r="F27" s="1089">
        <v>4656.4345108799998</v>
      </c>
      <c r="G27" s="869" t="s">
        <v>883</v>
      </c>
    </row>
    <row r="28" spans="1:7" s="290" customFormat="1" ht="59.1" customHeight="1">
      <c r="A28" s="871" t="s">
        <v>884</v>
      </c>
      <c r="B28" s="1090">
        <v>8205.2926460500003</v>
      </c>
      <c r="C28" s="1089">
        <v>5385.3057680000002</v>
      </c>
      <c r="D28" s="1089">
        <v>2645.6561420899998</v>
      </c>
      <c r="E28" s="1089">
        <v>971.71940096000003</v>
      </c>
      <c r="F28" s="1089">
        <v>934.67311483000003</v>
      </c>
      <c r="G28" s="869" t="s">
        <v>885</v>
      </c>
    </row>
    <row r="29" spans="1:7" s="290" customFormat="1" ht="28.7" customHeight="1">
      <c r="A29" s="871" t="s">
        <v>215</v>
      </c>
      <c r="B29" s="1090">
        <v>14605.603156470001</v>
      </c>
      <c r="C29" s="1089">
        <v>18269.847996690001</v>
      </c>
      <c r="D29" s="1089">
        <v>29139.459621869999</v>
      </c>
      <c r="E29" s="1089">
        <v>11777.07268508</v>
      </c>
      <c r="F29" s="1089">
        <v>17774.975407099999</v>
      </c>
      <c r="G29" s="869" t="s">
        <v>886</v>
      </c>
    </row>
    <row r="30" spans="1:7" s="290" customFormat="1" ht="19.149999999999999" customHeight="1">
      <c r="A30" s="871" t="s">
        <v>538</v>
      </c>
      <c r="B30" s="1090">
        <v>13405.65283879</v>
      </c>
      <c r="C30" s="1089">
        <v>16669.27252337</v>
      </c>
      <c r="D30" s="1089">
        <v>16240.397605919999</v>
      </c>
      <c r="E30" s="1089">
        <v>6030.4239301500002</v>
      </c>
      <c r="F30" s="1089">
        <v>6712.4634146999997</v>
      </c>
      <c r="G30" s="869" t="s">
        <v>887</v>
      </c>
    </row>
    <row r="31" spans="1:7" s="290" customFormat="1" ht="28.7" customHeight="1">
      <c r="A31" s="871" t="s">
        <v>888</v>
      </c>
      <c r="B31" s="1090">
        <v>2251.52373932</v>
      </c>
      <c r="C31" s="1089">
        <v>2177.7377597599998</v>
      </c>
      <c r="D31" s="1089">
        <v>2178.6271312399999</v>
      </c>
      <c r="E31" s="1089">
        <v>387.24771077000003</v>
      </c>
      <c r="F31" s="1089">
        <v>386.16894586000001</v>
      </c>
      <c r="G31" s="869" t="s">
        <v>889</v>
      </c>
    </row>
    <row r="32" spans="1:7" s="290" customFormat="1" ht="19.149999999999999" customHeight="1">
      <c r="A32" s="871" t="s">
        <v>497</v>
      </c>
      <c r="B32" s="1090">
        <v>22148.362799999999</v>
      </c>
      <c r="C32" s="1089">
        <v>5123.4968879999997</v>
      </c>
      <c r="D32" s="1089">
        <v>3807.6327449999999</v>
      </c>
      <c r="E32" s="1089">
        <v>1810.4634450000001</v>
      </c>
      <c r="F32" s="1089">
        <v>1020.9202</v>
      </c>
      <c r="G32" s="869" t="s">
        <v>890</v>
      </c>
    </row>
    <row r="33" spans="1:7" s="290" customFormat="1" ht="39.4" customHeight="1">
      <c r="A33" s="865" t="s">
        <v>600</v>
      </c>
      <c r="B33" s="1086">
        <v>5884.8549730900004</v>
      </c>
      <c r="C33" s="1086">
        <v>1881.4820148900001</v>
      </c>
      <c r="D33" s="1086">
        <v>2711.9401070399999</v>
      </c>
      <c r="E33" s="1086">
        <v>-787.60660462999999</v>
      </c>
      <c r="F33" s="1086">
        <v>-2317.84902938</v>
      </c>
      <c r="G33" s="866" t="s">
        <v>534</v>
      </c>
    </row>
    <row r="34" spans="1:7" s="290" customFormat="1" ht="19.149999999999999" customHeight="1">
      <c r="A34" s="870" t="s">
        <v>891</v>
      </c>
      <c r="B34" s="1087">
        <v>7498.2890209999996</v>
      </c>
      <c r="C34" s="1087">
        <v>3711.3244519999998</v>
      </c>
      <c r="D34" s="1087">
        <v>5486.4935450000003</v>
      </c>
      <c r="E34" s="1087">
        <v>1194.21</v>
      </c>
      <c r="F34" s="1087">
        <v>0</v>
      </c>
      <c r="G34" s="870" t="s">
        <v>892</v>
      </c>
    </row>
    <row r="35" spans="1:7" s="290" customFormat="1" ht="28.7" customHeight="1">
      <c r="A35" s="870" t="s">
        <v>893</v>
      </c>
      <c r="B35" s="1087">
        <v>1613.4340479099999</v>
      </c>
      <c r="C35" s="1087">
        <v>1829.84243711</v>
      </c>
      <c r="D35" s="1087">
        <v>2774.5534379599999</v>
      </c>
      <c r="E35" s="1087">
        <v>1981.81660463</v>
      </c>
      <c r="F35" s="1087">
        <v>2317.84902938</v>
      </c>
      <c r="G35" s="870" t="s">
        <v>894</v>
      </c>
    </row>
    <row r="36" spans="1:7" s="290" customFormat="1" ht="59.65" customHeight="1">
      <c r="A36" s="865" t="s">
        <v>1961</v>
      </c>
      <c r="B36" s="1086">
        <v>892.76700000000005</v>
      </c>
      <c r="C36" s="1086">
        <v>3642.1187030000001</v>
      </c>
      <c r="D36" s="1086">
        <v>2831.2350000000001</v>
      </c>
      <c r="E36" s="1086">
        <v>2516.2350000000001</v>
      </c>
      <c r="F36" s="1086">
        <v>3771.846</v>
      </c>
      <c r="G36" s="866" t="s">
        <v>599</v>
      </c>
    </row>
    <row r="37" spans="1:7" s="290" customFormat="1" ht="28.7" customHeight="1">
      <c r="A37" s="870" t="s">
        <v>897</v>
      </c>
      <c r="B37" s="1087">
        <v>892.76700000000005</v>
      </c>
      <c r="C37" s="1087">
        <v>3678.2689879999998</v>
      </c>
      <c r="D37" s="1087">
        <v>2831.2350000000001</v>
      </c>
      <c r="E37" s="1087">
        <v>2516.2350000000001</v>
      </c>
      <c r="F37" s="1087">
        <v>3771.846</v>
      </c>
      <c r="G37" s="870" t="s">
        <v>898</v>
      </c>
    </row>
    <row r="38" spans="1:7" s="290" customFormat="1" ht="38.85" customHeight="1">
      <c r="A38" s="870" t="s">
        <v>895</v>
      </c>
      <c r="B38" s="1087"/>
      <c r="C38" s="1087">
        <v>36.150284999999997</v>
      </c>
      <c r="D38" s="1087"/>
      <c r="E38" s="1087"/>
      <c r="F38" s="1087"/>
      <c r="G38" s="870" t="s">
        <v>896</v>
      </c>
    </row>
    <row r="39" spans="1:7" s="290" customFormat="1" ht="39.4" customHeight="1">
      <c r="A39" s="865" t="s">
        <v>1962</v>
      </c>
      <c r="B39" s="1086">
        <v>9420.3009609500004</v>
      </c>
      <c r="C39" s="1086">
        <v>24445.136590229999</v>
      </c>
      <c r="D39" s="1086">
        <v>10865.028996229999</v>
      </c>
      <c r="E39" s="1086">
        <v>57682.643114289996</v>
      </c>
      <c r="F39" s="1086">
        <v>29989.053740300002</v>
      </c>
      <c r="G39" s="866" t="s">
        <v>601</v>
      </c>
    </row>
    <row r="40" spans="1:7" s="290" customFormat="1" ht="2.1" customHeight="1">
      <c r="A40" s="862"/>
      <c r="B40" s="488"/>
      <c r="C40" s="488"/>
      <c r="D40" s="488"/>
      <c r="E40" s="488"/>
      <c r="F40" s="488"/>
      <c r="G40" s="862"/>
    </row>
    <row r="41" spans="1:7" s="290" customFormat="1" ht="68.849999999999994" customHeight="1">
      <c r="A41" s="865" t="s">
        <v>2050</v>
      </c>
      <c r="B41" s="1086">
        <v>-9420.3009609500004</v>
      </c>
      <c r="C41" s="1086">
        <v>-24445.136590229999</v>
      </c>
      <c r="D41" s="1086">
        <v>10865.028996229999</v>
      </c>
      <c r="E41" s="1086">
        <v>-57682.643114289996</v>
      </c>
      <c r="F41" s="1086">
        <v>-29989.053740300002</v>
      </c>
      <c r="G41" s="866" t="s">
        <v>2051</v>
      </c>
    </row>
    <row r="42" spans="1:7" s="290" customFormat="1" ht="19.149999999999999" customHeight="1">
      <c r="A42" s="872" t="s">
        <v>460</v>
      </c>
      <c r="B42" s="1091">
        <v>-70614.802608240003</v>
      </c>
      <c r="C42" s="1091">
        <v>-312630.52453607001</v>
      </c>
      <c r="D42" s="1091">
        <v>-244298.80792073</v>
      </c>
      <c r="E42" s="1091">
        <v>-656581.09709547996</v>
      </c>
      <c r="F42" s="1091">
        <v>-29989.053740300002</v>
      </c>
      <c r="G42" s="873" t="s">
        <v>899</v>
      </c>
    </row>
    <row r="43" spans="1:7" s="290" customFormat="1" ht="19.149999999999999" customHeight="1">
      <c r="A43" s="868" t="s">
        <v>900</v>
      </c>
      <c r="B43" s="1089">
        <v>-59262.314160679998</v>
      </c>
      <c r="C43" s="1089">
        <v>-311173.63457728003</v>
      </c>
      <c r="D43" s="1089">
        <v>-238722.44920472999</v>
      </c>
      <c r="E43" s="1089">
        <v>-652127.25397948001</v>
      </c>
      <c r="F43" s="1089">
        <v>-26978.996662779999</v>
      </c>
      <c r="G43" s="874" t="s">
        <v>901</v>
      </c>
    </row>
    <row r="44" spans="1:7" s="290" customFormat="1" ht="19.7" customHeight="1">
      <c r="A44" s="868" t="s">
        <v>902</v>
      </c>
      <c r="B44" s="1089">
        <v>11352.488447559999</v>
      </c>
      <c r="C44" s="1089">
        <v>1456.88995879</v>
      </c>
      <c r="D44" s="1089">
        <v>5576.3587159999997</v>
      </c>
      <c r="E44" s="1089">
        <v>4453.843116</v>
      </c>
      <c r="F44" s="1089">
        <v>3010.0570775199999</v>
      </c>
      <c r="G44" s="869" t="s">
        <v>903</v>
      </c>
    </row>
    <row r="45" spans="1:7" s="290" customFormat="1" ht="19.7" customHeight="1">
      <c r="A45" s="872" t="s">
        <v>222</v>
      </c>
      <c r="B45" s="1092" t="s">
        <v>484</v>
      </c>
      <c r="C45" s="1092" t="s">
        <v>484</v>
      </c>
      <c r="D45" s="1092" t="s">
        <v>484</v>
      </c>
      <c r="E45" s="1092" t="s">
        <v>484</v>
      </c>
      <c r="F45" s="1092" t="s">
        <v>484</v>
      </c>
      <c r="G45" s="873" t="s">
        <v>904</v>
      </c>
    </row>
    <row r="46" spans="1:7" s="290" customFormat="1" ht="19.149999999999999" customHeight="1">
      <c r="A46" s="868" t="s">
        <v>900</v>
      </c>
      <c r="B46" s="1093" t="s">
        <v>484</v>
      </c>
      <c r="C46" s="1093" t="s">
        <v>484</v>
      </c>
      <c r="D46" s="1093" t="s">
        <v>484</v>
      </c>
      <c r="E46" s="1093" t="s">
        <v>484</v>
      </c>
      <c r="F46" s="1093" t="s">
        <v>484</v>
      </c>
      <c r="G46" s="869" t="s">
        <v>901</v>
      </c>
    </row>
    <row r="47" spans="1:7" s="290" customFormat="1" ht="19.7" customHeight="1">
      <c r="A47" s="875" t="s">
        <v>902</v>
      </c>
      <c r="B47" s="1094" t="s">
        <v>484</v>
      </c>
      <c r="C47" s="1095" t="s">
        <v>484</v>
      </c>
      <c r="D47" s="1095" t="s">
        <v>484</v>
      </c>
      <c r="E47" s="1095" t="s">
        <v>484</v>
      </c>
      <c r="F47" s="1095" t="s">
        <v>484</v>
      </c>
      <c r="G47" s="876" t="s">
        <v>903</v>
      </c>
    </row>
    <row r="48" spans="1:7" s="290" customFormat="1" ht="28.7" customHeight="1">
      <c r="A48" s="862"/>
      <c r="B48" s="488"/>
      <c r="C48" s="488"/>
      <c r="D48" s="488"/>
      <c r="E48" s="488"/>
      <c r="F48" s="488"/>
      <c r="G48" s="862"/>
    </row>
  </sheetData>
  <customSheetViews>
    <customSheetView guid="{69687417-BF2D-41EA-9F0C-3ABCA36AC0DF}" scale="80" showPageBreaks="1" printArea="1" view="pageBreakPreview">
      <selection activeCell="G18" sqref="G18"/>
      <pageMargins left="0.33" right="0.18" top="0.33" bottom="0.4" header="0.34" footer="0.42"/>
      <pageSetup paperSize="9" scale="70" orientation="portrait" r:id="rId1"/>
      <headerFooter alignWithMargins="0"/>
    </customSheetView>
    <customSheetView guid="{CEB12AB2-2B7C-47EA-8993-91B31C172525}"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33" right="0.18" top="0.33" bottom="0.4" header="0.34" footer="0.42"/>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C000"/>
  </sheetPr>
  <dimension ref="A1:G48"/>
  <sheetViews>
    <sheetView zoomScaleNormal="100" zoomScaleSheetLayoutView="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1900</v>
      </c>
      <c r="B1" s="1297"/>
      <c r="C1" s="1297"/>
      <c r="D1" s="1297"/>
      <c r="E1" s="1300" t="s">
        <v>1901</v>
      </c>
      <c r="F1" s="1300"/>
      <c r="G1" s="1300"/>
    </row>
    <row r="2" spans="1:7" s="290" customFormat="1" ht="19.149999999999999" customHeight="1">
      <c r="A2" s="1298" t="s">
        <v>914</v>
      </c>
      <c r="B2" s="1298"/>
      <c r="C2" s="1298"/>
      <c r="D2" s="1298"/>
      <c r="E2" s="1301" t="s">
        <v>869</v>
      </c>
      <c r="F2" s="1301"/>
      <c r="G2" s="1301"/>
    </row>
    <row r="3" spans="1:7" s="290" customFormat="1" ht="19.149999999999999" customHeight="1">
      <c r="A3" s="1298" t="s">
        <v>870</v>
      </c>
      <c r="B3" s="1298"/>
      <c r="C3" s="1298"/>
      <c r="D3" s="1298"/>
      <c r="E3" s="1301" t="s">
        <v>1660</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923" t="s">
        <v>1636</v>
      </c>
      <c r="E6" s="923" t="s">
        <v>3307</v>
      </c>
      <c r="F6" s="1295"/>
      <c r="G6" s="1295"/>
    </row>
    <row r="7" spans="1:7" s="290" customFormat="1" ht="20.25" customHeight="1">
      <c r="A7" s="924" t="s">
        <v>502</v>
      </c>
      <c r="B7" s="924" t="s">
        <v>185</v>
      </c>
      <c r="C7" s="924" t="s">
        <v>268</v>
      </c>
      <c r="D7" s="924" t="s">
        <v>454</v>
      </c>
      <c r="E7" s="924" t="s">
        <v>664</v>
      </c>
      <c r="F7" s="924" t="s">
        <v>481</v>
      </c>
      <c r="G7" s="924" t="s">
        <v>665</v>
      </c>
    </row>
    <row r="8" spans="1:7" s="290" customFormat="1" ht="19.149999999999999" customHeight="1">
      <c r="A8" s="925" t="s">
        <v>400</v>
      </c>
      <c r="B8" s="1086">
        <v>457265.76250786002</v>
      </c>
      <c r="C8" s="1086">
        <v>530607.86825314001</v>
      </c>
      <c r="D8" s="1086">
        <v>568290.97203944996</v>
      </c>
      <c r="E8" s="1086">
        <v>324613.36819886998</v>
      </c>
      <c r="F8" s="1086">
        <v>358965.98872363003</v>
      </c>
      <c r="G8" s="926" t="s">
        <v>401</v>
      </c>
    </row>
    <row r="9" spans="1:7" s="290" customFormat="1" ht="38.85" customHeight="1">
      <c r="A9" s="927" t="s">
        <v>871</v>
      </c>
      <c r="B9" s="1087">
        <v>257861.32697354999</v>
      </c>
      <c r="C9" s="1087">
        <v>311139.96306807001</v>
      </c>
      <c r="D9" s="1087">
        <v>355688.77617730998</v>
      </c>
      <c r="E9" s="1087">
        <v>198694.27592732001</v>
      </c>
      <c r="F9" s="1087">
        <v>224180.24819519999</v>
      </c>
      <c r="G9" s="927" t="s">
        <v>872</v>
      </c>
    </row>
    <row r="10" spans="1:7" s="290" customFormat="1" ht="28.7" customHeight="1">
      <c r="A10" s="928" t="s">
        <v>1123</v>
      </c>
      <c r="B10" s="1088">
        <v>23499.141937349999</v>
      </c>
      <c r="C10" s="1089">
        <v>24425.448276219999</v>
      </c>
      <c r="D10" s="1089">
        <v>34139.693949610002</v>
      </c>
      <c r="E10" s="1089">
        <v>21591.693630289999</v>
      </c>
      <c r="F10" s="1089">
        <v>23473.672051019999</v>
      </c>
      <c r="G10" s="929" t="s">
        <v>596</v>
      </c>
    </row>
    <row r="11" spans="1:7" s="290" customFormat="1" ht="28.7" customHeight="1">
      <c r="A11" s="928" t="s">
        <v>873</v>
      </c>
      <c r="B11" s="1088">
        <v>52114.956342669997</v>
      </c>
      <c r="C11" s="1089">
        <v>67868.655033229996</v>
      </c>
      <c r="D11" s="1089">
        <v>86404.400913489997</v>
      </c>
      <c r="E11" s="1089">
        <v>50075.72011686</v>
      </c>
      <c r="F11" s="1089">
        <v>56828.575249840003</v>
      </c>
      <c r="G11" s="929" t="s">
        <v>597</v>
      </c>
    </row>
    <row r="12" spans="1:7" s="290" customFormat="1" ht="19.149999999999999" customHeight="1">
      <c r="A12" s="928" t="s">
        <v>874</v>
      </c>
      <c r="B12" s="1088">
        <v>37181.824800690003</v>
      </c>
      <c r="C12" s="1089">
        <v>47871.634811340002</v>
      </c>
      <c r="D12" s="1089">
        <v>58092.974477149997</v>
      </c>
      <c r="E12" s="1089">
        <v>33022.761833899996</v>
      </c>
      <c r="F12" s="1089">
        <v>38039.000951440001</v>
      </c>
      <c r="G12" s="929" t="s">
        <v>566</v>
      </c>
    </row>
    <row r="13" spans="1:7" s="290" customFormat="1" ht="19.149999999999999" customHeight="1">
      <c r="A13" s="928" t="s">
        <v>875</v>
      </c>
      <c r="B13" s="1088">
        <v>107719.10225875</v>
      </c>
      <c r="C13" s="1089">
        <v>125534.48373425</v>
      </c>
      <c r="D13" s="1089">
        <v>129598.28551260001</v>
      </c>
      <c r="E13" s="1089">
        <v>67078.119245490001</v>
      </c>
      <c r="F13" s="1089">
        <v>78881.041280749996</v>
      </c>
      <c r="G13" s="929" t="s">
        <v>555</v>
      </c>
    </row>
    <row r="14" spans="1:7" s="290" customFormat="1" ht="28.7" customHeight="1">
      <c r="A14" s="930" t="s">
        <v>876</v>
      </c>
      <c r="B14" s="1087">
        <v>4151.6239436300002</v>
      </c>
      <c r="C14" s="1087">
        <v>4507.21427709</v>
      </c>
      <c r="D14" s="1087">
        <v>6402.78598797</v>
      </c>
      <c r="E14" s="1087">
        <v>3482.9151232600002</v>
      </c>
      <c r="F14" s="1087">
        <v>4542.3045373900004</v>
      </c>
      <c r="G14" s="930" t="s">
        <v>11</v>
      </c>
    </row>
    <row r="15" spans="1:7" s="290" customFormat="1" ht="38.85" customHeight="1">
      <c r="A15" s="930" t="s">
        <v>877</v>
      </c>
      <c r="B15" s="1087">
        <v>8068.3621016799998</v>
      </c>
      <c r="C15" s="1087">
        <v>7729.2876669799998</v>
      </c>
      <c r="D15" s="1087">
        <v>7851.1996259699999</v>
      </c>
      <c r="E15" s="1087">
        <v>4263.9471482899999</v>
      </c>
      <c r="F15" s="1087">
        <v>5211.1252910399999</v>
      </c>
      <c r="G15" s="930" t="s">
        <v>475</v>
      </c>
    </row>
    <row r="16" spans="1:7" s="290" customFormat="1" ht="28.7" customHeight="1">
      <c r="A16" s="930" t="s">
        <v>355</v>
      </c>
      <c r="B16" s="1087">
        <v>187184.44948899999</v>
      </c>
      <c r="C16" s="1087">
        <v>207231.40324099999</v>
      </c>
      <c r="D16" s="1087">
        <v>198348.21024819999</v>
      </c>
      <c r="E16" s="1087">
        <v>118172.23</v>
      </c>
      <c r="F16" s="1087">
        <v>125032.3107</v>
      </c>
      <c r="G16" s="930" t="s">
        <v>878</v>
      </c>
    </row>
    <row r="17" spans="1:7" s="290" customFormat="1" ht="19.7" customHeight="1">
      <c r="A17" s="925" t="s">
        <v>106</v>
      </c>
      <c r="B17" s="1086">
        <v>457710.45816560998</v>
      </c>
      <c r="C17" s="1086">
        <v>528208.20591121004</v>
      </c>
      <c r="D17" s="1086">
        <v>579464.48465008999</v>
      </c>
      <c r="E17" s="1086">
        <v>304683.15643163997</v>
      </c>
      <c r="F17" s="1086">
        <v>341097.09590103</v>
      </c>
      <c r="G17" s="926" t="s">
        <v>462</v>
      </c>
    </row>
    <row r="18" spans="1:7" s="290" customFormat="1" ht="28.7" customHeight="1">
      <c r="A18" s="931" t="s">
        <v>879</v>
      </c>
      <c r="B18" s="1090">
        <v>20029.080679260001</v>
      </c>
      <c r="C18" s="1089">
        <v>42863.349205159997</v>
      </c>
      <c r="D18" s="1089">
        <v>33133.360162450001</v>
      </c>
      <c r="E18" s="1089">
        <v>16592.86951669</v>
      </c>
      <c r="F18" s="1089">
        <v>23885.461188779998</v>
      </c>
      <c r="G18" s="929" t="s">
        <v>132</v>
      </c>
    </row>
    <row r="19" spans="1:7" s="290" customFormat="1" ht="19.149999999999999" customHeight="1">
      <c r="A19" s="931" t="s">
        <v>87</v>
      </c>
      <c r="B19" s="1090">
        <v>1538.3453077900001</v>
      </c>
      <c r="C19" s="1089">
        <v>1786.6604768300001</v>
      </c>
      <c r="D19" s="1089">
        <v>2384.4453788800001</v>
      </c>
      <c r="E19" s="1089">
        <v>1039.9118908200001</v>
      </c>
      <c r="F19" s="1089">
        <v>1197.01405406</v>
      </c>
      <c r="G19" s="929" t="s">
        <v>41</v>
      </c>
    </row>
    <row r="20" spans="1:7" s="290" customFormat="1" ht="59.1" customHeight="1">
      <c r="A20" s="931" t="s">
        <v>880</v>
      </c>
      <c r="B20" s="1090">
        <v>10141.87542179</v>
      </c>
      <c r="C20" s="1089">
        <v>11681.012558</v>
      </c>
      <c r="D20" s="1089">
        <v>15647.560542990001</v>
      </c>
      <c r="E20" s="1089">
        <v>6974.0975915199997</v>
      </c>
      <c r="F20" s="1089">
        <v>8306.9754880599994</v>
      </c>
      <c r="G20" s="929" t="s">
        <v>267</v>
      </c>
    </row>
    <row r="21" spans="1:7" s="290" customFormat="1" ht="19.149999999999999" customHeight="1">
      <c r="A21" s="931" t="s">
        <v>38</v>
      </c>
      <c r="B21" s="1090">
        <v>164636.08295012999</v>
      </c>
      <c r="C21" s="1089">
        <v>194222.73607260999</v>
      </c>
      <c r="D21" s="1089">
        <v>215677.11530864</v>
      </c>
      <c r="E21" s="1089">
        <v>128274.51436412</v>
      </c>
      <c r="F21" s="1089">
        <v>140756.79082428</v>
      </c>
      <c r="G21" s="929" t="s">
        <v>39</v>
      </c>
    </row>
    <row r="22" spans="1:7" s="290" customFormat="1" ht="19.149999999999999" customHeight="1">
      <c r="A22" s="931" t="s">
        <v>288</v>
      </c>
      <c r="B22" s="1090">
        <v>8962.5028597399996</v>
      </c>
      <c r="C22" s="1089">
        <v>19116.50853218</v>
      </c>
      <c r="D22" s="1089">
        <v>19663.761013520001</v>
      </c>
      <c r="E22" s="1089">
        <v>8741.73029288</v>
      </c>
      <c r="F22" s="1089">
        <v>7446.0817012999996</v>
      </c>
      <c r="G22" s="929" t="s">
        <v>289</v>
      </c>
    </row>
    <row r="23" spans="1:7" s="290" customFormat="1" ht="38.85" customHeight="1">
      <c r="A23" s="931" t="s">
        <v>881</v>
      </c>
      <c r="B23" s="1090">
        <v>25826.910736940001</v>
      </c>
      <c r="C23" s="1089">
        <v>32987.26038028</v>
      </c>
      <c r="D23" s="1089">
        <v>37999.458813229998</v>
      </c>
      <c r="E23" s="1089">
        <v>19668.355842419998</v>
      </c>
      <c r="F23" s="1089">
        <v>20652.254899880001</v>
      </c>
      <c r="G23" s="929" t="s">
        <v>25</v>
      </c>
    </row>
    <row r="24" spans="1:7" s="290" customFormat="1" ht="38.85" customHeight="1">
      <c r="A24" s="931" t="s">
        <v>55</v>
      </c>
      <c r="B24" s="1090">
        <v>51794.963559290001</v>
      </c>
      <c r="C24" s="1089">
        <v>75776.767749980005</v>
      </c>
      <c r="D24" s="1089">
        <v>81762.785504040003</v>
      </c>
      <c r="E24" s="1089">
        <v>31874.968584769998</v>
      </c>
      <c r="F24" s="1089">
        <v>35831.598057579999</v>
      </c>
      <c r="G24" s="929" t="s">
        <v>435</v>
      </c>
    </row>
    <row r="25" spans="1:7" s="290" customFormat="1" ht="49.15" customHeight="1">
      <c r="A25" s="931" t="s">
        <v>382</v>
      </c>
      <c r="B25" s="1090">
        <v>21697.322031449999</v>
      </c>
      <c r="C25" s="1089">
        <v>27131.8510795</v>
      </c>
      <c r="D25" s="1089">
        <v>33271.652309819998</v>
      </c>
      <c r="E25" s="1089">
        <v>18814.447144509999</v>
      </c>
      <c r="F25" s="1089">
        <v>20614.07186715</v>
      </c>
      <c r="G25" s="929" t="s">
        <v>441</v>
      </c>
    </row>
    <row r="26" spans="1:7" s="290" customFormat="1" ht="38.85" customHeight="1">
      <c r="A26" s="931" t="s">
        <v>882</v>
      </c>
      <c r="B26" s="1090">
        <v>3422.2522547899998</v>
      </c>
      <c r="C26" s="1089">
        <v>2972.2032322599998</v>
      </c>
      <c r="D26" s="1089">
        <v>6483.6980068100002</v>
      </c>
      <c r="E26" s="1089">
        <v>411.47399999999999</v>
      </c>
      <c r="F26" s="1089">
        <v>5411.8099928600004</v>
      </c>
      <c r="G26" s="929" t="s">
        <v>331</v>
      </c>
    </row>
    <row r="27" spans="1:7" s="290" customFormat="1" ht="89.1" customHeight="1">
      <c r="A27" s="931" t="s">
        <v>605</v>
      </c>
      <c r="B27" s="1090">
        <v>38103.661080940001</v>
      </c>
      <c r="C27" s="1089">
        <v>48063.758981849998</v>
      </c>
      <c r="D27" s="1089">
        <v>41732.187647070001</v>
      </c>
      <c r="E27" s="1089">
        <v>29597.460050109999</v>
      </c>
      <c r="F27" s="1089">
        <v>31386.057746620001</v>
      </c>
      <c r="G27" s="929" t="s">
        <v>883</v>
      </c>
    </row>
    <row r="28" spans="1:7" s="290" customFormat="1" ht="59.1" customHeight="1">
      <c r="A28" s="931" t="s">
        <v>884</v>
      </c>
      <c r="B28" s="1090">
        <v>1509.3137695299999</v>
      </c>
      <c r="C28" s="1089">
        <v>5581.3089736600004</v>
      </c>
      <c r="D28" s="1089">
        <v>11359.853606639999</v>
      </c>
      <c r="E28" s="1089">
        <v>2650.1023249999998</v>
      </c>
      <c r="F28" s="1089">
        <v>1043.83755445</v>
      </c>
      <c r="G28" s="929" t="s">
        <v>885</v>
      </c>
    </row>
    <row r="29" spans="1:7" s="290" customFormat="1" ht="28.7" customHeight="1">
      <c r="A29" s="931" t="s">
        <v>215</v>
      </c>
      <c r="B29" s="1090">
        <v>27230.296317109998</v>
      </c>
      <c r="C29" s="1089">
        <v>40576.496190559999</v>
      </c>
      <c r="D29" s="1089">
        <v>57320.666080429997</v>
      </c>
      <c r="E29" s="1089">
        <v>28465.601450909999</v>
      </c>
      <c r="F29" s="1089">
        <v>31631.930863289999</v>
      </c>
      <c r="G29" s="929" t="s">
        <v>886</v>
      </c>
    </row>
    <row r="30" spans="1:7" s="290" customFormat="1" ht="19.149999999999999" customHeight="1">
      <c r="A30" s="931" t="s">
        <v>538</v>
      </c>
      <c r="B30" s="1090">
        <v>16781.432624680001</v>
      </c>
      <c r="C30" s="1089">
        <v>21561.200574440001</v>
      </c>
      <c r="D30" s="1089">
        <v>19356.646403899998</v>
      </c>
      <c r="E30" s="1089">
        <v>9902.8324320200009</v>
      </c>
      <c r="F30" s="1089">
        <v>10940.61738817</v>
      </c>
      <c r="G30" s="929" t="s">
        <v>887</v>
      </c>
    </row>
    <row r="31" spans="1:7" s="290" customFormat="1" ht="28.7" customHeight="1">
      <c r="A31" s="931" t="s">
        <v>888</v>
      </c>
      <c r="B31" s="1090">
        <v>2468.2286536400002</v>
      </c>
      <c r="C31" s="1089">
        <v>2401.1288419000002</v>
      </c>
      <c r="D31" s="1089">
        <v>2122.2803456500001</v>
      </c>
      <c r="E31" s="1089">
        <v>509.63121287000001</v>
      </c>
      <c r="F31" s="1089">
        <v>586.33957354999995</v>
      </c>
      <c r="G31" s="929" t="s">
        <v>889</v>
      </c>
    </row>
    <row r="32" spans="1:7" s="290" customFormat="1" ht="19.149999999999999" customHeight="1">
      <c r="A32" s="931" t="s">
        <v>497</v>
      </c>
      <c r="B32" s="1090">
        <v>63568.189918529999</v>
      </c>
      <c r="C32" s="1089">
        <v>1485.963062</v>
      </c>
      <c r="D32" s="1089">
        <v>1549.01352602</v>
      </c>
      <c r="E32" s="1089">
        <v>1165.159733</v>
      </c>
      <c r="F32" s="1089">
        <v>1406.2547010000001</v>
      </c>
      <c r="G32" s="929" t="s">
        <v>890</v>
      </c>
    </row>
    <row r="33" spans="1:7" s="290" customFormat="1" ht="39.4" customHeight="1">
      <c r="A33" s="925" t="s">
        <v>600</v>
      </c>
      <c r="B33" s="1086">
        <v>30.966966070000002</v>
      </c>
      <c r="C33" s="1086">
        <v>11984.19704646</v>
      </c>
      <c r="D33" s="1086">
        <v>6881.0220578300004</v>
      </c>
      <c r="E33" s="1086">
        <v>-1126.0221557499999</v>
      </c>
      <c r="F33" s="1086">
        <v>-672.43657987999995</v>
      </c>
      <c r="G33" s="926" t="s">
        <v>534</v>
      </c>
    </row>
    <row r="34" spans="1:7" s="290" customFormat="1" ht="19.149999999999999" customHeight="1">
      <c r="A34" s="930" t="s">
        <v>891</v>
      </c>
      <c r="B34" s="1087">
        <v>2541.536822</v>
      </c>
      <c r="C34" s="1087">
        <v>13617.374</v>
      </c>
      <c r="D34" s="1087">
        <v>9174.2167480000007</v>
      </c>
      <c r="E34" s="1087">
        <v>415.415074</v>
      </c>
      <c r="F34" s="1087">
        <v>1169</v>
      </c>
      <c r="G34" s="930" t="s">
        <v>892</v>
      </c>
    </row>
    <row r="35" spans="1:7" s="290" customFormat="1" ht="28.7" customHeight="1">
      <c r="A35" s="930" t="s">
        <v>893</v>
      </c>
      <c r="B35" s="1087">
        <v>2510.5698559299999</v>
      </c>
      <c r="C35" s="1087">
        <v>1633.1769535400001</v>
      </c>
      <c r="D35" s="1087">
        <v>2293.1946901699998</v>
      </c>
      <c r="E35" s="1087">
        <v>1541.4372297499999</v>
      </c>
      <c r="F35" s="1087">
        <v>1841.43657988</v>
      </c>
      <c r="G35" s="930" t="s">
        <v>894</v>
      </c>
    </row>
    <row r="36" spans="1:7" s="290" customFormat="1" ht="59.65" customHeight="1">
      <c r="A36" s="925" t="s">
        <v>1961</v>
      </c>
      <c r="B36" s="1086">
        <v>1654.8495436600001</v>
      </c>
      <c r="C36" s="1086">
        <v>841.55927997000003</v>
      </c>
      <c r="D36" s="1086">
        <v>1223.9887423800001</v>
      </c>
      <c r="E36" s="1086">
        <v>686.73125500000003</v>
      </c>
      <c r="F36" s="1086">
        <v>1417.72514258</v>
      </c>
      <c r="G36" s="926" t="s">
        <v>599</v>
      </c>
    </row>
    <row r="37" spans="1:7" s="290" customFormat="1" ht="28.7" customHeight="1">
      <c r="A37" s="930" t="s">
        <v>897</v>
      </c>
      <c r="B37" s="1087">
        <v>1757.76197198</v>
      </c>
      <c r="C37" s="1087">
        <v>844.11634497</v>
      </c>
      <c r="D37" s="1087">
        <v>1272.8383383800001</v>
      </c>
      <c r="E37" s="1087">
        <v>694.61335999999994</v>
      </c>
      <c r="F37" s="1087">
        <v>1458.23</v>
      </c>
      <c r="G37" s="930" t="s">
        <v>898</v>
      </c>
    </row>
    <row r="38" spans="1:7" s="290" customFormat="1" ht="38.85" customHeight="1">
      <c r="A38" s="930" t="s">
        <v>895</v>
      </c>
      <c r="B38" s="1087">
        <v>102.91242832</v>
      </c>
      <c r="C38" s="1087">
        <v>2.5570650000000001</v>
      </c>
      <c r="D38" s="1087">
        <v>48.849595999999998</v>
      </c>
      <c r="E38" s="1087">
        <v>7.8821050000000001</v>
      </c>
      <c r="F38" s="1087">
        <v>40.50485742</v>
      </c>
      <c r="G38" s="930" t="s">
        <v>896</v>
      </c>
    </row>
    <row r="39" spans="1:7" s="290" customFormat="1" ht="39.4" customHeight="1">
      <c r="A39" s="925" t="s">
        <v>1962</v>
      </c>
      <c r="B39" s="1086">
        <v>-2130.5121674799998</v>
      </c>
      <c r="C39" s="1086">
        <v>-10426.093984499999</v>
      </c>
      <c r="D39" s="1086">
        <v>-19278.523410850001</v>
      </c>
      <c r="E39" s="1086">
        <v>20369.502667979999</v>
      </c>
      <c r="F39" s="1086">
        <v>17123.604259899999</v>
      </c>
      <c r="G39" s="926" t="s">
        <v>601</v>
      </c>
    </row>
    <row r="40" spans="1:7" s="290" customFormat="1" ht="2.1" customHeight="1">
      <c r="A40" s="922"/>
      <c r="B40" s="488"/>
      <c r="C40" s="488"/>
      <c r="D40" s="488"/>
      <c r="E40" s="488"/>
      <c r="F40" s="488"/>
      <c r="G40" s="922"/>
    </row>
    <row r="41" spans="1:7" s="290" customFormat="1" ht="68.849999999999994" customHeight="1">
      <c r="A41" s="925" t="s">
        <v>2050</v>
      </c>
      <c r="B41" s="1086">
        <v>2130.5121674799998</v>
      </c>
      <c r="C41" s="1086">
        <v>10426.093984499999</v>
      </c>
      <c r="D41" s="1086">
        <v>-19278.523410850001</v>
      </c>
      <c r="E41" s="1086">
        <v>-20369.502667979999</v>
      </c>
      <c r="F41" s="1086">
        <v>-17123.604259899999</v>
      </c>
      <c r="G41" s="926" t="s">
        <v>2051</v>
      </c>
    </row>
    <row r="42" spans="1:7" s="290" customFormat="1" ht="19.149999999999999" customHeight="1">
      <c r="A42" s="932" t="s">
        <v>460</v>
      </c>
      <c r="B42" s="1091">
        <v>85648.617420919996</v>
      </c>
      <c r="C42" s="1091">
        <v>9464.0863040200002</v>
      </c>
      <c r="D42" s="1091">
        <v>47257.462421179996</v>
      </c>
      <c r="E42" s="1091">
        <v>-183718.84825576001</v>
      </c>
      <c r="F42" s="1091">
        <v>-17123.604259899999</v>
      </c>
      <c r="G42" s="933" t="s">
        <v>899</v>
      </c>
    </row>
    <row r="43" spans="1:7" s="290" customFormat="1" ht="19.149999999999999" customHeight="1">
      <c r="A43" s="928" t="s">
        <v>900</v>
      </c>
      <c r="B43" s="1089">
        <v>98733.745276479996</v>
      </c>
      <c r="C43" s="1089">
        <v>17349.601075840001</v>
      </c>
      <c r="D43" s="1089">
        <v>55012.879800460003</v>
      </c>
      <c r="E43" s="1089">
        <v>-176841.97609576001</v>
      </c>
      <c r="F43" s="1089">
        <v>-10962.83429725</v>
      </c>
      <c r="G43" s="934" t="s">
        <v>901</v>
      </c>
    </row>
    <row r="44" spans="1:7" s="290" customFormat="1" ht="19.7" customHeight="1">
      <c r="A44" s="928" t="s">
        <v>902</v>
      </c>
      <c r="B44" s="1089">
        <v>13085.12785556</v>
      </c>
      <c r="C44" s="1089">
        <v>7885.5147718199996</v>
      </c>
      <c r="D44" s="1089">
        <v>7755.4173792800002</v>
      </c>
      <c r="E44" s="1089">
        <v>6876.8721599999999</v>
      </c>
      <c r="F44" s="1089">
        <v>6160.7699626499998</v>
      </c>
      <c r="G44" s="929" t="s">
        <v>903</v>
      </c>
    </row>
    <row r="45" spans="1:7" s="290" customFormat="1" ht="19.7" customHeight="1">
      <c r="A45" s="932" t="s">
        <v>222</v>
      </c>
      <c r="B45" s="1092" t="s">
        <v>484</v>
      </c>
      <c r="C45" s="1092" t="s">
        <v>484</v>
      </c>
      <c r="D45" s="1092" t="s">
        <v>484</v>
      </c>
      <c r="E45" s="1092" t="s">
        <v>484</v>
      </c>
      <c r="F45" s="1092" t="s">
        <v>484</v>
      </c>
      <c r="G45" s="933" t="s">
        <v>904</v>
      </c>
    </row>
    <row r="46" spans="1:7" s="290" customFormat="1" ht="19.149999999999999" customHeight="1">
      <c r="A46" s="928" t="s">
        <v>900</v>
      </c>
      <c r="B46" s="1093" t="s">
        <v>484</v>
      </c>
      <c r="C46" s="1093" t="s">
        <v>484</v>
      </c>
      <c r="D46" s="1093" t="s">
        <v>484</v>
      </c>
      <c r="E46" s="1093" t="s">
        <v>484</v>
      </c>
      <c r="F46" s="1093" t="s">
        <v>484</v>
      </c>
      <c r="G46" s="929" t="s">
        <v>901</v>
      </c>
    </row>
    <row r="47" spans="1:7" s="290" customFormat="1" ht="19.7" customHeight="1">
      <c r="A47" s="935" t="s">
        <v>902</v>
      </c>
      <c r="B47" s="1094" t="s">
        <v>484</v>
      </c>
      <c r="C47" s="1095" t="s">
        <v>484</v>
      </c>
      <c r="D47" s="1095" t="s">
        <v>484</v>
      </c>
      <c r="E47" s="1095" t="s">
        <v>484</v>
      </c>
      <c r="F47" s="1095" t="s">
        <v>484</v>
      </c>
      <c r="G47" s="936" t="s">
        <v>903</v>
      </c>
    </row>
    <row r="48" spans="1:7" s="290" customFormat="1" ht="28.7" customHeight="1">
      <c r="A48" s="922"/>
      <c r="B48" s="488"/>
      <c r="C48" s="488"/>
      <c r="D48" s="488"/>
      <c r="E48" s="488"/>
      <c r="F48" s="488"/>
      <c r="G48" s="922"/>
    </row>
  </sheetData>
  <customSheetViews>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4"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C000"/>
  </sheetPr>
  <dimension ref="A1:G48"/>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1902</v>
      </c>
      <c r="B1" s="1297"/>
      <c r="C1" s="1297"/>
      <c r="D1" s="1297"/>
      <c r="E1" s="1300" t="s">
        <v>1903</v>
      </c>
      <c r="F1" s="1300"/>
      <c r="G1" s="1300"/>
    </row>
    <row r="2" spans="1:7" s="290" customFormat="1" ht="19.149999999999999" customHeight="1">
      <c r="A2" s="1298" t="s">
        <v>915</v>
      </c>
      <c r="B2" s="1298"/>
      <c r="C2" s="1298"/>
      <c r="D2" s="1298"/>
      <c r="E2" s="1301" t="s">
        <v>869</v>
      </c>
      <c r="F2" s="1301"/>
      <c r="G2" s="1301"/>
    </row>
    <row r="3" spans="1:7" s="290" customFormat="1" ht="19.149999999999999" customHeight="1">
      <c r="A3" s="1298" t="s">
        <v>870</v>
      </c>
      <c r="B3" s="1298"/>
      <c r="C3" s="1298"/>
      <c r="D3" s="1298"/>
      <c r="E3" s="1301" t="s">
        <v>1661</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938" t="s">
        <v>1636</v>
      </c>
      <c r="E6" s="938" t="s">
        <v>3307</v>
      </c>
      <c r="F6" s="1295"/>
      <c r="G6" s="1295"/>
    </row>
    <row r="7" spans="1:7" s="290" customFormat="1" ht="20.25" customHeight="1">
      <c r="A7" s="939" t="s">
        <v>502</v>
      </c>
      <c r="B7" s="939" t="s">
        <v>185</v>
      </c>
      <c r="C7" s="939" t="s">
        <v>268</v>
      </c>
      <c r="D7" s="939" t="s">
        <v>454</v>
      </c>
      <c r="E7" s="939" t="s">
        <v>664</v>
      </c>
      <c r="F7" s="939" t="s">
        <v>481</v>
      </c>
      <c r="G7" s="939" t="s">
        <v>665</v>
      </c>
    </row>
    <row r="8" spans="1:7" s="290" customFormat="1" ht="19.149999999999999" customHeight="1">
      <c r="A8" s="940" t="s">
        <v>400</v>
      </c>
      <c r="B8" s="1086">
        <v>411923.15547852998</v>
      </c>
      <c r="C8" s="1086">
        <v>479286.16167823999</v>
      </c>
      <c r="D8" s="1086">
        <v>499744.12154686998</v>
      </c>
      <c r="E8" s="1086">
        <v>281443.85613148002</v>
      </c>
      <c r="F8" s="1086">
        <v>305871.54387325997</v>
      </c>
      <c r="G8" s="941" t="s">
        <v>401</v>
      </c>
    </row>
    <row r="9" spans="1:7" s="290" customFormat="1" ht="38.85" customHeight="1">
      <c r="A9" s="942" t="s">
        <v>871</v>
      </c>
      <c r="B9" s="1087">
        <v>86449.967802019994</v>
      </c>
      <c r="C9" s="1087">
        <v>104168.42653957001</v>
      </c>
      <c r="D9" s="1087">
        <v>114911.18372753001</v>
      </c>
      <c r="E9" s="1087">
        <v>65635.802529609995</v>
      </c>
      <c r="F9" s="1087">
        <v>74854.357973549995</v>
      </c>
      <c r="G9" s="942" t="s">
        <v>872</v>
      </c>
    </row>
    <row r="10" spans="1:7" s="290" customFormat="1" ht="28.7" customHeight="1">
      <c r="A10" s="943" t="s">
        <v>1123</v>
      </c>
      <c r="B10" s="1088">
        <v>14246.799143190001</v>
      </c>
      <c r="C10" s="1089">
        <v>19981.616325620002</v>
      </c>
      <c r="D10" s="1089">
        <v>20968.836136329999</v>
      </c>
      <c r="E10" s="1089">
        <v>12109.034343630001</v>
      </c>
      <c r="F10" s="1089">
        <v>13236.016775919999</v>
      </c>
      <c r="G10" s="944" t="s">
        <v>596</v>
      </c>
    </row>
    <row r="11" spans="1:7" s="290" customFormat="1" ht="28.7" customHeight="1">
      <c r="A11" s="943" t="s">
        <v>873</v>
      </c>
      <c r="B11" s="1088">
        <v>26590.562093379998</v>
      </c>
      <c r="C11" s="1089">
        <v>33665.851131440002</v>
      </c>
      <c r="D11" s="1089">
        <v>42183.253871480003</v>
      </c>
      <c r="E11" s="1089">
        <v>24014.048322129998</v>
      </c>
      <c r="F11" s="1089">
        <v>27603.28987624</v>
      </c>
      <c r="G11" s="944" t="s">
        <v>597</v>
      </c>
    </row>
    <row r="12" spans="1:7" s="290" customFormat="1" ht="19.149999999999999" customHeight="1">
      <c r="A12" s="943" t="s">
        <v>874</v>
      </c>
      <c r="B12" s="1088">
        <v>16721.481753889999</v>
      </c>
      <c r="C12" s="1089">
        <v>20700.577139429999</v>
      </c>
      <c r="D12" s="1089">
        <v>24710.833418990002</v>
      </c>
      <c r="E12" s="1089">
        <v>13859.058940700001</v>
      </c>
      <c r="F12" s="1089">
        <v>15764.69633024</v>
      </c>
      <c r="G12" s="944" t="s">
        <v>566</v>
      </c>
    </row>
    <row r="13" spans="1:7" s="290" customFormat="1" ht="19.149999999999999" customHeight="1">
      <c r="A13" s="943" t="s">
        <v>875</v>
      </c>
      <c r="B13" s="1088">
        <v>16863.605234309998</v>
      </c>
      <c r="C13" s="1089">
        <v>13585.506658030001</v>
      </c>
      <c r="D13" s="1089">
        <v>11347.818776829999</v>
      </c>
      <c r="E13" s="1089">
        <v>5973.6033568499997</v>
      </c>
      <c r="F13" s="1089">
        <v>7181.0320289700003</v>
      </c>
      <c r="G13" s="944" t="s">
        <v>555</v>
      </c>
    </row>
    <row r="14" spans="1:7" s="290" customFormat="1" ht="28.7" customHeight="1">
      <c r="A14" s="945" t="s">
        <v>876</v>
      </c>
      <c r="B14" s="1087">
        <v>3517.69635771</v>
      </c>
      <c r="C14" s="1087">
        <v>4418.0266651100001</v>
      </c>
      <c r="D14" s="1087">
        <v>5764.0758948800003</v>
      </c>
      <c r="E14" s="1087">
        <v>3209.3341589900001</v>
      </c>
      <c r="F14" s="1087">
        <v>5108.3896843100001</v>
      </c>
      <c r="G14" s="945" t="s">
        <v>11</v>
      </c>
    </row>
    <row r="15" spans="1:7" s="290" customFormat="1" ht="38.85" customHeight="1">
      <c r="A15" s="945" t="s">
        <v>877</v>
      </c>
      <c r="B15" s="1087">
        <v>6843.2221387999998</v>
      </c>
      <c r="C15" s="1087">
        <v>11077.73367356</v>
      </c>
      <c r="D15" s="1087">
        <v>6402.5728394600001</v>
      </c>
      <c r="E15" s="1087">
        <v>1482.73953388</v>
      </c>
      <c r="F15" s="1087">
        <v>5482.3698154000003</v>
      </c>
      <c r="G15" s="945" t="s">
        <v>475</v>
      </c>
    </row>
    <row r="16" spans="1:7" s="290" customFormat="1" ht="28.7" customHeight="1">
      <c r="A16" s="945" t="s">
        <v>355</v>
      </c>
      <c r="B16" s="1087">
        <v>315112.26918</v>
      </c>
      <c r="C16" s="1087">
        <v>359621.97480000003</v>
      </c>
      <c r="D16" s="1087">
        <v>372666.289085</v>
      </c>
      <c r="E16" s="1087">
        <v>211115.97990899999</v>
      </c>
      <c r="F16" s="1087">
        <v>220426.4264</v>
      </c>
      <c r="G16" s="945" t="s">
        <v>878</v>
      </c>
    </row>
    <row r="17" spans="1:7" s="290" customFormat="1" ht="19.7" customHeight="1">
      <c r="A17" s="940" t="s">
        <v>106</v>
      </c>
      <c r="B17" s="1086">
        <v>378633.9717158</v>
      </c>
      <c r="C17" s="1086">
        <v>456049.76739974</v>
      </c>
      <c r="D17" s="1086">
        <v>519516.49869157001</v>
      </c>
      <c r="E17" s="1086">
        <v>278953.81882215</v>
      </c>
      <c r="F17" s="1086">
        <v>294151.49910671997</v>
      </c>
      <c r="G17" s="941" t="s">
        <v>462</v>
      </c>
    </row>
    <row r="18" spans="1:7" s="290" customFormat="1" ht="28.7" customHeight="1">
      <c r="A18" s="946" t="s">
        <v>879</v>
      </c>
      <c r="B18" s="1090">
        <v>15791.163482329999</v>
      </c>
      <c r="C18" s="1089">
        <v>21153.388119949999</v>
      </c>
      <c r="D18" s="1089">
        <v>46477.998470259998</v>
      </c>
      <c r="E18" s="1089">
        <v>19095.049340379999</v>
      </c>
      <c r="F18" s="1089">
        <v>19411.310946050002</v>
      </c>
      <c r="G18" s="944" t="s">
        <v>132</v>
      </c>
    </row>
    <row r="19" spans="1:7" s="290" customFormat="1" ht="19.149999999999999" customHeight="1">
      <c r="A19" s="946" t="s">
        <v>87</v>
      </c>
      <c r="B19" s="1090">
        <v>853.06420101000003</v>
      </c>
      <c r="C19" s="1089">
        <v>1551.14418789</v>
      </c>
      <c r="D19" s="1089">
        <v>2113.61860768</v>
      </c>
      <c r="E19" s="1089">
        <v>511.35031454</v>
      </c>
      <c r="F19" s="1089">
        <v>957.95734818999995</v>
      </c>
      <c r="G19" s="944" t="s">
        <v>41</v>
      </c>
    </row>
    <row r="20" spans="1:7" s="290" customFormat="1" ht="59.1" customHeight="1">
      <c r="A20" s="946" t="s">
        <v>880</v>
      </c>
      <c r="B20" s="1090">
        <v>9271.7919113799999</v>
      </c>
      <c r="C20" s="1089">
        <v>10596.30611625</v>
      </c>
      <c r="D20" s="1089">
        <v>12996.959010750001</v>
      </c>
      <c r="E20" s="1089">
        <v>6686.8868630099996</v>
      </c>
      <c r="F20" s="1089">
        <v>8423.0304100800004</v>
      </c>
      <c r="G20" s="944" t="s">
        <v>267</v>
      </c>
    </row>
    <row r="21" spans="1:7" s="290" customFormat="1" ht="19.149999999999999" customHeight="1">
      <c r="A21" s="946" t="s">
        <v>38</v>
      </c>
      <c r="B21" s="1090">
        <v>127826.45063755001</v>
      </c>
      <c r="C21" s="1089">
        <v>149350.53180617001</v>
      </c>
      <c r="D21" s="1089">
        <v>171596.46848124999</v>
      </c>
      <c r="E21" s="1089">
        <v>101339.79560534</v>
      </c>
      <c r="F21" s="1089">
        <v>100980.27637346</v>
      </c>
      <c r="G21" s="944" t="s">
        <v>39</v>
      </c>
    </row>
    <row r="22" spans="1:7" s="290" customFormat="1" ht="19.149999999999999" customHeight="1">
      <c r="A22" s="946" t="s">
        <v>288</v>
      </c>
      <c r="B22" s="1090">
        <v>10049.35885302</v>
      </c>
      <c r="C22" s="1089">
        <v>15371.23887703</v>
      </c>
      <c r="D22" s="1089">
        <v>12061.33601232</v>
      </c>
      <c r="E22" s="1089">
        <v>3584.4402266900001</v>
      </c>
      <c r="F22" s="1089">
        <v>4083.9367963999998</v>
      </c>
      <c r="G22" s="944" t="s">
        <v>289</v>
      </c>
    </row>
    <row r="23" spans="1:7" s="290" customFormat="1" ht="38.85" customHeight="1">
      <c r="A23" s="946" t="s">
        <v>881</v>
      </c>
      <c r="B23" s="1090">
        <v>16451.241435439999</v>
      </c>
      <c r="C23" s="1089">
        <v>21201.399148069999</v>
      </c>
      <c r="D23" s="1089">
        <v>27889.241435899999</v>
      </c>
      <c r="E23" s="1089">
        <v>16774.095988820001</v>
      </c>
      <c r="F23" s="1089">
        <v>13845.3241862</v>
      </c>
      <c r="G23" s="944" t="s">
        <v>25</v>
      </c>
    </row>
    <row r="24" spans="1:7" s="290" customFormat="1" ht="38.85" customHeight="1">
      <c r="A24" s="946" t="s">
        <v>55</v>
      </c>
      <c r="B24" s="1090">
        <v>49311.313589980004</v>
      </c>
      <c r="C24" s="1089">
        <v>56087.351412579999</v>
      </c>
      <c r="D24" s="1089">
        <v>60834.237590110002</v>
      </c>
      <c r="E24" s="1089">
        <v>24953.68082215</v>
      </c>
      <c r="F24" s="1089">
        <v>30813.025254749999</v>
      </c>
      <c r="G24" s="944" t="s">
        <v>435</v>
      </c>
    </row>
    <row r="25" spans="1:7" s="290" customFormat="1" ht="49.15" customHeight="1">
      <c r="A25" s="946" t="s">
        <v>382</v>
      </c>
      <c r="B25" s="1090">
        <v>18766.243960489999</v>
      </c>
      <c r="C25" s="1089">
        <v>23510.677632039999</v>
      </c>
      <c r="D25" s="1089">
        <v>29562.308476779999</v>
      </c>
      <c r="E25" s="1089">
        <v>15380.750104999999</v>
      </c>
      <c r="F25" s="1089">
        <v>16669.285184640001</v>
      </c>
      <c r="G25" s="944" t="s">
        <v>441</v>
      </c>
    </row>
    <row r="26" spans="1:7" s="290" customFormat="1" ht="38.85" customHeight="1">
      <c r="A26" s="946" t="s">
        <v>882</v>
      </c>
      <c r="B26" s="1090">
        <v>100.437765</v>
      </c>
      <c r="C26" s="1089">
        <v>271.19587911999997</v>
      </c>
      <c r="D26" s="1089">
        <v>224.55630664</v>
      </c>
      <c r="E26" s="1089">
        <v>113.879</v>
      </c>
      <c r="F26" s="1089">
        <v>61.595999999999997</v>
      </c>
      <c r="G26" s="944" t="s">
        <v>331</v>
      </c>
    </row>
    <row r="27" spans="1:7" s="290" customFormat="1" ht="89.1" customHeight="1">
      <c r="A27" s="946" t="s">
        <v>605</v>
      </c>
      <c r="B27" s="1090">
        <v>74941.859959309993</v>
      </c>
      <c r="C27" s="1089">
        <v>86775.344554130003</v>
      </c>
      <c r="D27" s="1089">
        <v>72078.316544889996</v>
      </c>
      <c r="E27" s="1089">
        <v>50099.801033019998</v>
      </c>
      <c r="F27" s="1089">
        <v>64898.343969039997</v>
      </c>
      <c r="G27" s="944" t="s">
        <v>883</v>
      </c>
    </row>
    <row r="28" spans="1:7" s="290" customFormat="1" ht="59.1" customHeight="1">
      <c r="A28" s="946" t="s">
        <v>884</v>
      </c>
      <c r="B28" s="1090">
        <v>714.79828225000006</v>
      </c>
      <c r="C28" s="1089">
        <v>1472.6453452999999</v>
      </c>
      <c r="D28" s="1089">
        <v>10679.1884355</v>
      </c>
      <c r="E28" s="1089">
        <v>4679.45998143</v>
      </c>
      <c r="F28" s="1089">
        <v>1103.79471573</v>
      </c>
      <c r="G28" s="944" t="s">
        <v>885</v>
      </c>
    </row>
    <row r="29" spans="1:7" s="290" customFormat="1" ht="28.7" customHeight="1">
      <c r="A29" s="946" t="s">
        <v>215</v>
      </c>
      <c r="B29" s="1090">
        <v>25576.4348555</v>
      </c>
      <c r="C29" s="1089">
        <v>40772.042197559997</v>
      </c>
      <c r="D29" s="1089">
        <v>48288.104065259999</v>
      </c>
      <c r="E29" s="1089">
        <v>22561.28418079</v>
      </c>
      <c r="F29" s="1089">
        <v>22046.184757579998</v>
      </c>
      <c r="G29" s="944" t="s">
        <v>886</v>
      </c>
    </row>
    <row r="30" spans="1:7" s="290" customFormat="1" ht="19.149999999999999" customHeight="1">
      <c r="A30" s="946" t="s">
        <v>538</v>
      </c>
      <c r="B30" s="1090">
        <v>12404.510992969999</v>
      </c>
      <c r="C30" s="1089">
        <v>23100.386508449999</v>
      </c>
      <c r="D30" s="1089">
        <v>22501.18291444</v>
      </c>
      <c r="E30" s="1089">
        <v>12322.37228338</v>
      </c>
      <c r="F30" s="1089">
        <v>9825.5860529799993</v>
      </c>
      <c r="G30" s="944" t="s">
        <v>887</v>
      </c>
    </row>
    <row r="31" spans="1:7" s="290" customFormat="1" ht="28.7" customHeight="1">
      <c r="A31" s="946" t="s">
        <v>888</v>
      </c>
      <c r="B31" s="1090">
        <v>2356.4938767100002</v>
      </c>
      <c r="C31" s="1089">
        <v>2225.17517318</v>
      </c>
      <c r="D31" s="1089">
        <v>1741.03932614</v>
      </c>
      <c r="E31" s="1089">
        <v>445.5163197</v>
      </c>
      <c r="F31" s="1089">
        <v>416.51794586</v>
      </c>
      <c r="G31" s="944" t="s">
        <v>889</v>
      </c>
    </row>
    <row r="32" spans="1:7" s="290" customFormat="1" ht="19.149999999999999" customHeight="1">
      <c r="A32" s="946" t="s">
        <v>497</v>
      </c>
      <c r="B32" s="1090">
        <v>14218.80791286</v>
      </c>
      <c r="C32" s="1089">
        <v>2610.9404420199999</v>
      </c>
      <c r="D32" s="1089">
        <v>471.94301365000001</v>
      </c>
      <c r="E32" s="1089">
        <v>405.45675790000001</v>
      </c>
      <c r="F32" s="1089">
        <v>615.32916576000002</v>
      </c>
      <c r="G32" s="944" t="s">
        <v>890</v>
      </c>
    </row>
    <row r="33" spans="1:7" s="290" customFormat="1" ht="39.4" customHeight="1">
      <c r="A33" s="940" t="s">
        <v>600</v>
      </c>
      <c r="B33" s="1086">
        <v>4344.0167272199997</v>
      </c>
      <c r="C33" s="1086">
        <v>18614.98734747</v>
      </c>
      <c r="D33" s="1086">
        <v>3746.2399549699999</v>
      </c>
      <c r="E33" s="1086">
        <v>3366.1590666699999</v>
      </c>
      <c r="F33" s="1086">
        <v>5218.3449535600002</v>
      </c>
      <c r="G33" s="941" t="s">
        <v>534</v>
      </c>
    </row>
    <row r="34" spans="1:7" s="290" customFormat="1" ht="19.149999999999999" customHeight="1">
      <c r="A34" s="945" t="s">
        <v>891</v>
      </c>
      <c r="B34" s="1087">
        <v>6500.356194</v>
      </c>
      <c r="C34" s="1087">
        <v>21052.670451000002</v>
      </c>
      <c r="D34" s="1087">
        <v>8021.2126840000001</v>
      </c>
      <c r="E34" s="1087">
        <v>6289.674</v>
      </c>
      <c r="F34" s="1087">
        <v>8070</v>
      </c>
      <c r="G34" s="945" t="s">
        <v>892</v>
      </c>
    </row>
    <row r="35" spans="1:7" s="290" customFormat="1" ht="28.7" customHeight="1">
      <c r="A35" s="945" t="s">
        <v>893</v>
      </c>
      <c r="B35" s="1087">
        <v>2156.3394667799998</v>
      </c>
      <c r="C35" s="1087">
        <v>2437.6831035300002</v>
      </c>
      <c r="D35" s="1087">
        <v>4274.9727290299998</v>
      </c>
      <c r="E35" s="1087">
        <v>2923.5149333300001</v>
      </c>
      <c r="F35" s="1087">
        <v>2851.6550464400002</v>
      </c>
      <c r="G35" s="945" t="s">
        <v>894</v>
      </c>
    </row>
    <row r="36" spans="1:7" s="290" customFormat="1" ht="59.65" customHeight="1">
      <c r="A36" s="940" t="s">
        <v>1961</v>
      </c>
      <c r="B36" s="1086">
        <v>29973.455233000001</v>
      </c>
      <c r="C36" s="1086">
        <v>7499.9986639999997</v>
      </c>
      <c r="D36" s="1086">
        <v>33.973999999999997</v>
      </c>
      <c r="E36" s="1086">
        <v>-1.026</v>
      </c>
      <c r="F36" s="1086"/>
      <c r="G36" s="941" t="s">
        <v>599</v>
      </c>
    </row>
    <row r="37" spans="1:7" s="290" customFormat="1" ht="28.7" customHeight="1">
      <c r="A37" s="945" t="s">
        <v>897</v>
      </c>
      <c r="B37" s="1087">
        <v>29975.55</v>
      </c>
      <c r="C37" s="1087">
        <v>7500</v>
      </c>
      <c r="D37" s="1087">
        <v>35</v>
      </c>
      <c r="E37" s="1087"/>
      <c r="F37" s="1087"/>
      <c r="G37" s="945" t="s">
        <v>898</v>
      </c>
    </row>
    <row r="38" spans="1:7" s="290" customFormat="1" ht="38.85" customHeight="1">
      <c r="A38" s="945" t="s">
        <v>895</v>
      </c>
      <c r="B38" s="1087">
        <v>2.094767</v>
      </c>
      <c r="C38" s="1087">
        <v>1.3359999999999999E-3</v>
      </c>
      <c r="D38" s="1087">
        <v>1.026</v>
      </c>
      <c r="E38" s="1087">
        <v>1.026</v>
      </c>
      <c r="F38" s="1087"/>
      <c r="G38" s="945" t="s">
        <v>896</v>
      </c>
    </row>
    <row r="39" spans="1:7" s="290" customFormat="1" ht="39.4" customHeight="1">
      <c r="A39" s="940" t="s">
        <v>1962</v>
      </c>
      <c r="B39" s="1086">
        <v>-1028.2881974899999</v>
      </c>
      <c r="C39" s="1086">
        <v>-2878.5917329700001</v>
      </c>
      <c r="D39" s="1086">
        <v>-23552.59109967</v>
      </c>
      <c r="E39" s="1086">
        <v>-875.09575733999998</v>
      </c>
      <c r="F39" s="1086">
        <v>6501.6998129800004</v>
      </c>
      <c r="G39" s="941" t="s">
        <v>601</v>
      </c>
    </row>
    <row r="40" spans="1:7" s="290" customFormat="1" ht="2.1" customHeight="1">
      <c r="A40" s="937"/>
      <c r="B40" s="488"/>
      <c r="C40" s="488"/>
      <c r="D40" s="488"/>
      <c r="E40" s="488"/>
      <c r="F40" s="488"/>
      <c r="G40" s="937"/>
    </row>
    <row r="41" spans="1:7" s="290" customFormat="1" ht="68.849999999999994" customHeight="1">
      <c r="A41" s="940" t="s">
        <v>2050</v>
      </c>
      <c r="B41" s="1086">
        <v>1028.2881974899999</v>
      </c>
      <c r="C41" s="1086">
        <v>2878.5917329700001</v>
      </c>
      <c r="D41" s="1086">
        <v>-23552.59109967</v>
      </c>
      <c r="E41" s="1086">
        <v>875.09575733999998</v>
      </c>
      <c r="F41" s="1086">
        <v>-6501.6998129800004</v>
      </c>
      <c r="G41" s="941" t="s">
        <v>2051</v>
      </c>
    </row>
    <row r="42" spans="1:7" s="290" customFormat="1" ht="19.149999999999999" customHeight="1">
      <c r="A42" s="947" t="s">
        <v>460</v>
      </c>
      <c r="B42" s="1091">
        <v>1085.82738821</v>
      </c>
      <c r="C42" s="1091">
        <v>-63363.315519650001</v>
      </c>
      <c r="D42" s="1091">
        <v>244902.67659566001</v>
      </c>
      <c r="E42" s="1091">
        <v>-33388.280933280003</v>
      </c>
      <c r="F42" s="1091">
        <v>-6501.6998129800004</v>
      </c>
      <c r="G42" s="948" t="s">
        <v>899</v>
      </c>
    </row>
    <row r="43" spans="1:7" s="290" customFormat="1" ht="19.149999999999999" customHeight="1">
      <c r="A43" s="943" t="s">
        <v>900</v>
      </c>
      <c r="B43" s="1089">
        <v>12720.555026239999</v>
      </c>
      <c r="C43" s="1089">
        <v>-48522.38782104</v>
      </c>
      <c r="D43" s="1089">
        <v>256392.57754108001</v>
      </c>
      <c r="E43" s="1089">
        <v>-27296.614117040001</v>
      </c>
      <c r="F43" s="1089">
        <v>-4268.0892848900003</v>
      </c>
      <c r="G43" s="949" t="s">
        <v>901</v>
      </c>
    </row>
    <row r="44" spans="1:7" s="290" customFormat="1" ht="19.7" customHeight="1">
      <c r="A44" s="943" t="s">
        <v>902</v>
      </c>
      <c r="B44" s="1089">
        <v>11634.727638030001</v>
      </c>
      <c r="C44" s="1089">
        <v>14840.927698609999</v>
      </c>
      <c r="D44" s="1089">
        <v>11489.90094542</v>
      </c>
      <c r="E44" s="1089">
        <v>6091.6668162400001</v>
      </c>
      <c r="F44" s="1089">
        <v>2233.6105280900001</v>
      </c>
      <c r="G44" s="944" t="s">
        <v>903</v>
      </c>
    </row>
    <row r="45" spans="1:7" s="290" customFormat="1" ht="19.7" customHeight="1">
      <c r="A45" s="947" t="s">
        <v>222</v>
      </c>
      <c r="B45" s="1092" t="s">
        <v>484</v>
      </c>
      <c r="C45" s="1092" t="s">
        <v>484</v>
      </c>
      <c r="D45" s="1092" t="s">
        <v>484</v>
      </c>
      <c r="E45" s="1092" t="s">
        <v>484</v>
      </c>
      <c r="F45" s="1092" t="s">
        <v>484</v>
      </c>
      <c r="G45" s="948" t="s">
        <v>904</v>
      </c>
    </row>
    <row r="46" spans="1:7" s="290" customFormat="1" ht="19.149999999999999" customHeight="1">
      <c r="A46" s="943" t="s">
        <v>900</v>
      </c>
      <c r="B46" s="1093" t="s">
        <v>484</v>
      </c>
      <c r="C46" s="1093" t="s">
        <v>484</v>
      </c>
      <c r="D46" s="1093" t="s">
        <v>484</v>
      </c>
      <c r="E46" s="1093" t="s">
        <v>484</v>
      </c>
      <c r="F46" s="1093" t="s">
        <v>484</v>
      </c>
      <c r="G46" s="944" t="s">
        <v>901</v>
      </c>
    </row>
    <row r="47" spans="1:7" s="290" customFormat="1" ht="19.7" customHeight="1">
      <c r="A47" s="950" t="s">
        <v>902</v>
      </c>
      <c r="B47" s="1094" t="s">
        <v>484</v>
      </c>
      <c r="C47" s="1095" t="s">
        <v>484</v>
      </c>
      <c r="D47" s="1095" t="s">
        <v>484</v>
      </c>
      <c r="E47" s="1095" t="s">
        <v>484</v>
      </c>
      <c r="F47" s="1095" t="s">
        <v>484</v>
      </c>
      <c r="G47" s="951" t="s">
        <v>903</v>
      </c>
    </row>
    <row r="48" spans="1:7" s="290" customFormat="1" ht="28.7" customHeight="1">
      <c r="A48" s="937"/>
      <c r="B48" s="488"/>
      <c r="C48" s="488"/>
      <c r="D48" s="488"/>
      <c r="E48" s="488"/>
      <c r="F48" s="488"/>
      <c r="G48" s="937"/>
    </row>
  </sheetData>
  <customSheetViews>
    <customSheetView guid="{69687417-BF2D-41EA-9F0C-3ABCA36AC0DF}" scale="80" showPageBreaks="1" printArea="1" view="pageBreakPreview">
      <selection activeCell="I18" sqref="I18"/>
      <pageMargins left="0.42" right="0.18" top="0.36" bottom="0.34" header="0.5" footer="0.35"/>
      <pageSetup paperSize="9" scale="73" orientation="portrait" r:id="rId1"/>
      <headerFooter alignWithMargins="0"/>
    </customSheetView>
    <customSheetView guid="{CEB12AB2-2B7C-47EA-8993-91B31C172525}"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42" right="0.18" top="0.36" bottom="0.34" header="0.5" footer="0.35"/>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C000"/>
  </sheetPr>
  <dimension ref="A1:G49"/>
  <sheetViews>
    <sheetView zoomScaleNormal="100" zoomScaleSheetLayoutView="100" workbookViewId="0">
      <pane xSplit="1" ySplit="8" topLeftCell="B42" activePane="bottomRight" state="frozen"/>
      <selection activeCell="F10" sqref="F10"/>
      <selection pane="topRight" activeCell="F10" sqref="F10"/>
      <selection pane="bottomLeft" activeCell="F10" sqref="F10"/>
      <selection pane="bottomRight"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1904</v>
      </c>
      <c r="B1" s="1297"/>
      <c r="C1" s="1297"/>
      <c r="D1" s="1297"/>
      <c r="E1" s="1300" t="s">
        <v>1905</v>
      </c>
      <c r="F1" s="1300"/>
      <c r="G1" s="1300"/>
    </row>
    <row r="2" spans="1:7" s="290" customFormat="1" ht="19.149999999999999" customHeight="1">
      <c r="A2" s="1298" t="s">
        <v>1474</v>
      </c>
      <c r="B2" s="1298"/>
      <c r="C2" s="1298"/>
      <c r="D2" s="1298"/>
      <c r="E2" s="1301" t="s">
        <v>869</v>
      </c>
      <c r="F2" s="1301"/>
      <c r="G2" s="1301"/>
    </row>
    <row r="3" spans="1:7" s="290" customFormat="1" ht="19.149999999999999" customHeight="1">
      <c r="A3" s="1298" t="s">
        <v>870</v>
      </c>
      <c r="B3" s="1298"/>
      <c r="C3" s="1298"/>
      <c r="D3" s="1298"/>
      <c r="E3" s="1301" t="s">
        <v>1647</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953" t="s">
        <v>1636</v>
      </c>
      <c r="E6" s="953" t="s">
        <v>3307</v>
      </c>
      <c r="F6" s="1295"/>
      <c r="G6" s="1295"/>
    </row>
    <row r="7" spans="1:7" s="290" customFormat="1" ht="20.25" customHeight="1">
      <c r="A7" s="954" t="s">
        <v>502</v>
      </c>
      <c r="B7" s="954" t="s">
        <v>185</v>
      </c>
      <c r="C7" s="954" t="s">
        <v>268</v>
      </c>
      <c r="D7" s="954" t="s">
        <v>454</v>
      </c>
      <c r="E7" s="954" t="s">
        <v>664</v>
      </c>
      <c r="F7" s="954" t="s">
        <v>481</v>
      </c>
      <c r="G7" s="954" t="s">
        <v>665</v>
      </c>
    </row>
    <row r="8" spans="1:7" s="290" customFormat="1" ht="19.149999999999999" customHeight="1">
      <c r="A8" s="955" t="s">
        <v>400</v>
      </c>
      <c r="B8" s="1086">
        <v>1093249.75827649</v>
      </c>
      <c r="C8" s="1086">
        <v>1355385.1711199901</v>
      </c>
      <c r="D8" s="1086">
        <v>1482111.7447961201</v>
      </c>
      <c r="E8" s="1086">
        <v>787625.18812547997</v>
      </c>
      <c r="F8" s="1086">
        <v>883398.28177726001</v>
      </c>
      <c r="G8" s="956" t="s">
        <v>401</v>
      </c>
    </row>
    <row r="9" spans="1:7" s="290" customFormat="1" ht="38.85" customHeight="1">
      <c r="A9" s="957" t="s">
        <v>871</v>
      </c>
      <c r="B9" s="1087">
        <v>112612.5515147</v>
      </c>
      <c r="C9" s="1087">
        <v>149133.73895095001</v>
      </c>
      <c r="D9" s="1087">
        <v>192225.50707739999</v>
      </c>
      <c r="E9" s="1087">
        <v>101589.97417453</v>
      </c>
      <c r="F9" s="1087">
        <v>135130.51985623001</v>
      </c>
      <c r="G9" s="957" t="s">
        <v>872</v>
      </c>
    </row>
    <row r="10" spans="1:7" s="290" customFormat="1" ht="28.7" customHeight="1">
      <c r="A10" s="958" t="s">
        <v>1123</v>
      </c>
      <c r="B10" s="1088">
        <v>10090.39248425</v>
      </c>
      <c r="C10" s="1089">
        <v>12501.81062993</v>
      </c>
      <c r="D10" s="1089">
        <v>29399.857234930001</v>
      </c>
      <c r="E10" s="1089">
        <v>10389.99365099</v>
      </c>
      <c r="F10" s="1089">
        <v>21855.67030523</v>
      </c>
      <c r="G10" s="959" t="s">
        <v>596</v>
      </c>
    </row>
    <row r="11" spans="1:7" s="290" customFormat="1" ht="28.7" customHeight="1">
      <c r="A11" s="958" t="s">
        <v>873</v>
      </c>
      <c r="B11" s="1088">
        <v>46292.272068389997</v>
      </c>
      <c r="C11" s="1089">
        <v>59251.622847300001</v>
      </c>
      <c r="D11" s="1089">
        <v>76377.383046689996</v>
      </c>
      <c r="E11" s="1089">
        <v>42332.789427830001</v>
      </c>
      <c r="F11" s="1089">
        <v>52623.090738140003</v>
      </c>
      <c r="G11" s="959" t="s">
        <v>597</v>
      </c>
    </row>
    <row r="12" spans="1:7" s="290" customFormat="1" ht="19.149999999999999" customHeight="1">
      <c r="A12" s="958" t="s">
        <v>874</v>
      </c>
      <c r="B12" s="1088">
        <v>35788.86065165</v>
      </c>
      <c r="C12" s="1089">
        <v>45981.77803455</v>
      </c>
      <c r="D12" s="1089">
        <v>52625.317807330001</v>
      </c>
      <c r="E12" s="1089">
        <v>29278.44216128</v>
      </c>
      <c r="F12" s="1089">
        <v>35966.158066620003</v>
      </c>
      <c r="G12" s="959" t="s">
        <v>566</v>
      </c>
    </row>
    <row r="13" spans="1:7" s="290" customFormat="1" ht="19.149999999999999" customHeight="1">
      <c r="A13" s="958" t="s">
        <v>875</v>
      </c>
      <c r="B13" s="1088">
        <v>427.36188822999998</v>
      </c>
      <c r="C13" s="1089">
        <v>412.31387697000002</v>
      </c>
      <c r="D13" s="1089">
        <v>402.20075861999999</v>
      </c>
      <c r="E13" s="1089">
        <v>214.07301269000001</v>
      </c>
      <c r="F13" s="1089">
        <v>287.00377514000002</v>
      </c>
      <c r="G13" s="959" t="s">
        <v>555</v>
      </c>
    </row>
    <row r="14" spans="1:7" s="290" customFormat="1" ht="28.7" customHeight="1">
      <c r="A14" s="960" t="s">
        <v>876</v>
      </c>
      <c r="B14" s="1087">
        <v>12995.991703580001</v>
      </c>
      <c r="C14" s="1087">
        <v>16833.169825389999</v>
      </c>
      <c r="D14" s="1087">
        <v>37569.665019560001</v>
      </c>
      <c r="E14" s="1087">
        <v>26589.81018905</v>
      </c>
      <c r="F14" s="1087">
        <v>24227.225414289998</v>
      </c>
      <c r="G14" s="960" t="s">
        <v>11</v>
      </c>
    </row>
    <row r="15" spans="1:7" s="290" customFormat="1" ht="38.85" customHeight="1">
      <c r="A15" s="960" t="s">
        <v>877</v>
      </c>
      <c r="B15" s="1087">
        <v>38422.813958209998</v>
      </c>
      <c r="C15" s="1087">
        <v>19654.299463650001</v>
      </c>
      <c r="D15" s="1087">
        <v>23284.112699159999</v>
      </c>
      <c r="E15" s="1087">
        <v>15448.7457619</v>
      </c>
      <c r="F15" s="1087">
        <v>3552.56220674</v>
      </c>
      <c r="G15" s="960" t="s">
        <v>475</v>
      </c>
    </row>
    <row r="16" spans="1:7" s="290" customFormat="1" ht="28.7" customHeight="1">
      <c r="A16" s="960" t="s">
        <v>355</v>
      </c>
      <c r="B16" s="1087">
        <v>929218.40110000002</v>
      </c>
      <c r="C16" s="1087">
        <v>1169763.96288</v>
      </c>
      <c r="D16" s="1087">
        <v>1229032.46</v>
      </c>
      <c r="E16" s="1087">
        <v>643996.65800000005</v>
      </c>
      <c r="F16" s="1087">
        <v>720487.9743</v>
      </c>
      <c r="G16" s="960" t="s">
        <v>878</v>
      </c>
    </row>
    <row r="17" spans="1:7" s="290" customFormat="1" ht="19.7" customHeight="1">
      <c r="A17" s="955" t="s">
        <v>106</v>
      </c>
      <c r="B17" s="1086">
        <v>1091950.30705401</v>
      </c>
      <c r="C17" s="1086">
        <v>1324232.89148535</v>
      </c>
      <c r="D17" s="1086">
        <v>1469273.4768343</v>
      </c>
      <c r="E17" s="1086">
        <v>740321.16708117002</v>
      </c>
      <c r="F17" s="1086">
        <v>855144.34457939002</v>
      </c>
      <c r="G17" s="956" t="s">
        <v>462</v>
      </c>
    </row>
    <row r="18" spans="1:7" s="290" customFormat="1" ht="28.7" customHeight="1">
      <c r="A18" s="961" t="s">
        <v>879</v>
      </c>
      <c r="B18" s="1090">
        <v>30411.011251749998</v>
      </c>
      <c r="C18" s="1089">
        <v>37613.033768280002</v>
      </c>
      <c r="D18" s="1089">
        <v>41735.890413809997</v>
      </c>
      <c r="E18" s="1089">
        <v>22867.843271049998</v>
      </c>
      <c r="F18" s="1089">
        <v>26457.558825280001</v>
      </c>
      <c r="G18" s="959" t="s">
        <v>132</v>
      </c>
    </row>
    <row r="19" spans="1:7" s="290" customFormat="1" ht="19.149999999999999" customHeight="1">
      <c r="A19" s="961" t="s">
        <v>87</v>
      </c>
      <c r="B19" s="1090">
        <v>1834.47174425</v>
      </c>
      <c r="C19" s="1089">
        <v>7115.7448410799998</v>
      </c>
      <c r="D19" s="1089">
        <v>4702.6530391200004</v>
      </c>
      <c r="E19" s="1089">
        <v>1756.6102611599999</v>
      </c>
      <c r="F19" s="1089">
        <v>2772.2116927100001</v>
      </c>
      <c r="G19" s="959" t="s">
        <v>41</v>
      </c>
    </row>
    <row r="20" spans="1:7" s="290" customFormat="1" ht="59.1" customHeight="1">
      <c r="A20" s="961" t="s">
        <v>880</v>
      </c>
      <c r="B20" s="1090">
        <v>24534.149058700001</v>
      </c>
      <c r="C20" s="1089">
        <v>20068.870201270001</v>
      </c>
      <c r="D20" s="1089">
        <v>21076.06161778</v>
      </c>
      <c r="E20" s="1089">
        <v>12201.009109189999</v>
      </c>
      <c r="F20" s="1089">
        <v>14805.515047680001</v>
      </c>
      <c r="G20" s="959" t="s">
        <v>267</v>
      </c>
    </row>
    <row r="21" spans="1:7" s="290" customFormat="1" ht="19.149999999999999" customHeight="1">
      <c r="A21" s="961" t="s">
        <v>38</v>
      </c>
      <c r="B21" s="1090">
        <v>514096.38259453001</v>
      </c>
      <c r="C21" s="1089">
        <v>673752.61064060999</v>
      </c>
      <c r="D21" s="1089">
        <v>771048.54094248998</v>
      </c>
      <c r="E21" s="1089">
        <v>416304.35084064002</v>
      </c>
      <c r="F21" s="1089">
        <v>460275.52437519003</v>
      </c>
      <c r="G21" s="959" t="s">
        <v>39</v>
      </c>
    </row>
    <row r="22" spans="1:7" s="290" customFormat="1" ht="19.149999999999999" customHeight="1">
      <c r="A22" s="961" t="s">
        <v>288</v>
      </c>
      <c r="B22" s="1090">
        <v>21901.87547513</v>
      </c>
      <c r="C22" s="1089">
        <v>29125.513675949998</v>
      </c>
      <c r="D22" s="1089">
        <v>32487.052967889998</v>
      </c>
      <c r="E22" s="1089">
        <v>11186.93929316</v>
      </c>
      <c r="F22" s="1089">
        <v>13770.97404155</v>
      </c>
      <c r="G22" s="959" t="s">
        <v>289</v>
      </c>
    </row>
    <row r="23" spans="1:7" s="290" customFormat="1" ht="38.85" customHeight="1">
      <c r="A23" s="961" t="s">
        <v>881</v>
      </c>
      <c r="B23" s="1090">
        <v>57733.24917494</v>
      </c>
      <c r="C23" s="1089">
        <v>73104.796645569993</v>
      </c>
      <c r="D23" s="1089">
        <v>79706.808783910004</v>
      </c>
      <c r="E23" s="1089">
        <v>40212.354344669999</v>
      </c>
      <c r="F23" s="1089">
        <v>44900.036047939997</v>
      </c>
      <c r="G23" s="959" t="s">
        <v>25</v>
      </c>
    </row>
    <row r="24" spans="1:7" s="290" customFormat="1" ht="38.85" customHeight="1">
      <c r="A24" s="961" t="s">
        <v>55</v>
      </c>
      <c r="B24" s="1090">
        <v>139353.76775955001</v>
      </c>
      <c r="C24" s="1089">
        <v>156223.84913133</v>
      </c>
      <c r="D24" s="1089">
        <v>193710.60826047999</v>
      </c>
      <c r="E24" s="1089">
        <v>80459.373805790005</v>
      </c>
      <c r="F24" s="1089">
        <v>88994.363617349998</v>
      </c>
      <c r="G24" s="959" t="s">
        <v>435</v>
      </c>
    </row>
    <row r="25" spans="1:7" s="290" customFormat="1" ht="49.15" customHeight="1">
      <c r="A25" s="961" t="s">
        <v>382</v>
      </c>
      <c r="B25" s="1090">
        <v>51534.913240540001</v>
      </c>
      <c r="C25" s="1089">
        <v>53876.409345079999</v>
      </c>
      <c r="D25" s="1089">
        <v>57697.600431409999</v>
      </c>
      <c r="E25" s="1089">
        <v>29422.443769559999</v>
      </c>
      <c r="F25" s="1089">
        <v>50098.793435599997</v>
      </c>
      <c r="G25" s="959" t="s">
        <v>441</v>
      </c>
    </row>
    <row r="26" spans="1:7" s="290" customFormat="1" ht="38.85" customHeight="1">
      <c r="A26" s="961" t="s">
        <v>882</v>
      </c>
      <c r="B26" s="1090">
        <v>28492.5797422</v>
      </c>
      <c r="C26" s="1089">
        <v>25566.62699904</v>
      </c>
      <c r="D26" s="1089">
        <v>32990.582677350001</v>
      </c>
      <c r="E26" s="1089">
        <v>9725.3959076200008</v>
      </c>
      <c r="F26" s="1089">
        <v>12608.44074955</v>
      </c>
      <c r="G26" s="959" t="s">
        <v>331</v>
      </c>
    </row>
    <row r="27" spans="1:7" s="290" customFormat="1" ht="89.1" customHeight="1">
      <c r="A27" s="961" t="s">
        <v>605</v>
      </c>
      <c r="B27" s="1090">
        <v>55167.587876979997</v>
      </c>
      <c r="C27" s="1089">
        <v>68956.113922069999</v>
      </c>
      <c r="D27" s="1089">
        <v>83454.932488589999</v>
      </c>
      <c r="E27" s="1089">
        <v>44516.174471819999</v>
      </c>
      <c r="F27" s="1089">
        <v>60389.027487849999</v>
      </c>
      <c r="G27" s="959" t="s">
        <v>883</v>
      </c>
    </row>
    <row r="28" spans="1:7" s="290" customFormat="1" ht="59.1" customHeight="1">
      <c r="A28" s="961" t="s">
        <v>884</v>
      </c>
      <c r="B28" s="1090">
        <v>3824.3338881499999</v>
      </c>
      <c r="C28" s="1089">
        <v>4468.7824035100002</v>
      </c>
      <c r="D28" s="1089">
        <v>12448.685391700001</v>
      </c>
      <c r="E28" s="1089">
        <v>2485.9354529699999</v>
      </c>
      <c r="F28" s="1089">
        <v>2173.0911937000001</v>
      </c>
      <c r="G28" s="959" t="s">
        <v>885</v>
      </c>
    </row>
    <row r="29" spans="1:7" s="290" customFormat="1" ht="28.7" customHeight="1">
      <c r="A29" s="961" t="s">
        <v>215</v>
      </c>
      <c r="B29" s="1090">
        <v>52475.175803339996</v>
      </c>
      <c r="C29" s="1089">
        <v>57434.210921869999</v>
      </c>
      <c r="D29" s="1089">
        <v>56976.996211999998</v>
      </c>
      <c r="E29" s="1089">
        <v>26674.164392580002</v>
      </c>
      <c r="F29" s="1089">
        <v>37659.731046449997</v>
      </c>
      <c r="G29" s="959" t="s">
        <v>886</v>
      </c>
    </row>
    <row r="30" spans="1:7" s="290" customFormat="1" ht="19.149999999999999" customHeight="1">
      <c r="A30" s="961" t="s">
        <v>538</v>
      </c>
      <c r="B30" s="1090">
        <v>90929.261859720005</v>
      </c>
      <c r="C30" s="1089">
        <v>101160.49686296</v>
      </c>
      <c r="D30" s="1089">
        <v>74442.764922190006</v>
      </c>
      <c r="E30" s="1089">
        <v>38012.757281810002</v>
      </c>
      <c r="F30" s="1089">
        <v>36020.998109929998</v>
      </c>
      <c r="G30" s="959" t="s">
        <v>887</v>
      </c>
    </row>
    <row r="31" spans="1:7" s="290" customFormat="1" ht="28.7" customHeight="1">
      <c r="A31" s="961" t="s">
        <v>888</v>
      </c>
      <c r="B31" s="1090">
        <v>7864.1871702300004</v>
      </c>
      <c r="C31" s="1089">
        <v>7879.3126587300003</v>
      </c>
      <c r="D31" s="1089">
        <v>5865.8081065799997</v>
      </c>
      <c r="E31" s="1089">
        <v>3567.32430015</v>
      </c>
      <c r="F31" s="1089">
        <v>3227.4490066100002</v>
      </c>
      <c r="G31" s="959" t="s">
        <v>889</v>
      </c>
    </row>
    <row r="32" spans="1:7" s="290" customFormat="1" ht="19.149999999999999" customHeight="1">
      <c r="A32" s="961" t="s">
        <v>497</v>
      </c>
      <c r="B32" s="1090">
        <v>11797.360414000001</v>
      </c>
      <c r="C32" s="1089">
        <v>7886.5194680000004</v>
      </c>
      <c r="D32" s="1089">
        <v>928.49057900000003</v>
      </c>
      <c r="E32" s="1089">
        <v>928.49057900000003</v>
      </c>
      <c r="F32" s="1089">
        <v>990.62990200000002</v>
      </c>
      <c r="G32" s="959" t="s">
        <v>890</v>
      </c>
    </row>
    <row r="33" spans="1:7" s="290" customFormat="1" ht="39.4" customHeight="1">
      <c r="A33" s="955" t="s">
        <v>600</v>
      </c>
      <c r="B33" s="1086">
        <v>7408.0144321899998</v>
      </c>
      <c r="C33" s="1086">
        <v>27583.165566250002</v>
      </c>
      <c r="D33" s="1086">
        <v>11098.67026332</v>
      </c>
      <c r="E33" s="1086">
        <v>634.41219563000004</v>
      </c>
      <c r="F33" s="1086">
        <v>-3232.2496084200002</v>
      </c>
      <c r="G33" s="956" t="s">
        <v>534</v>
      </c>
    </row>
    <row r="34" spans="1:7" s="290" customFormat="1" ht="19.149999999999999" customHeight="1">
      <c r="A34" s="960" t="s">
        <v>891</v>
      </c>
      <c r="B34" s="1087">
        <v>9561.2970000000005</v>
      </c>
      <c r="C34" s="1087">
        <v>33001.519999999997</v>
      </c>
      <c r="D34" s="1087">
        <v>18820.516</v>
      </c>
      <c r="E34" s="1087">
        <v>6000</v>
      </c>
      <c r="F34" s="1087">
        <v>2900</v>
      </c>
      <c r="G34" s="960" t="s">
        <v>892</v>
      </c>
    </row>
    <row r="35" spans="1:7" s="290" customFormat="1" ht="28.7" customHeight="1">
      <c r="A35" s="960" t="s">
        <v>893</v>
      </c>
      <c r="B35" s="1087">
        <v>2153.2825678099998</v>
      </c>
      <c r="C35" s="1087">
        <v>5418.3544337499998</v>
      </c>
      <c r="D35" s="1087">
        <v>7721.8457366800003</v>
      </c>
      <c r="E35" s="1087">
        <v>5365.5878043700004</v>
      </c>
      <c r="F35" s="1087">
        <v>6132.2496084200002</v>
      </c>
      <c r="G35" s="960" t="s">
        <v>894</v>
      </c>
    </row>
    <row r="36" spans="1:7" s="290" customFormat="1" ht="59.65" customHeight="1">
      <c r="A36" s="955" t="s">
        <v>1961</v>
      </c>
      <c r="B36" s="1086">
        <v>155.026028</v>
      </c>
      <c r="C36" s="1086">
        <v>1157.6692109999999</v>
      </c>
      <c r="D36" s="1086">
        <v>5995.1760830000003</v>
      </c>
      <c r="E36" s="1086">
        <v>1012.153</v>
      </c>
      <c r="F36" s="1086">
        <v>6069.1260000000002</v>
      </c>
      <c r="G36" s="956" t="s">
        <v>599</v>
      </c>
    </row>
    <row r="37" spans="1:7" s="290" customFormat="1" ht="28.7" customHeight="1">
      <c r="A37" s="960" t="s">
        <v>897</v>
      </c>
      <c r="B37" s="1087">
        <v>203.733</v>
      </c>
      <c r="C37" s="1087">
        <v>1302.731</v>
      </c>
      <c r="D37" s="1087">
        <v>6018.6537440000002</v>
      </c>
      <c r="E37" s="1087">
        <v>1025.6500000000001</v>
      </c>
      <c r="F37" s="1087">
        <v>6084.6260000000002</v>
      </c>
      <c r="G37" s="960" t="s">
        <v>898</v>
      </c>
    </row>
    <row r="38" spans="1:7" s="290" customFormat="1" ht="38.85" customHeight="1">
      <c r="A38" s="960" t="s">
        <v>895</v>
      </c>
      <c r="B38" s="1087">
        <v>48.706972</v>
      </c>
      <c r="C38" s="1087">
        <v>145.061789</v>
      </c>
      <c r="D38" s="1087">
        <v>23.477661000000001</v>
      </c>
      <c r="E38" s="1087">
        <v>13.497</v>
      </c>
      <c r="F38" s="1087">
        <v>15.5</v>
      </c>
      <c r="G38" s="960" t="s">
        <v>896</v>
      </c>
    </row>
    <row r="39" spans="1:7" s="290" customFormat="1" ht="39.4" customHeight="1">
      <c r="A39" s="955" t="s">
        <v>1962</v>
      </c>
      <c r="B39" s="1086">
        <v>-6263.5892377099999</v>
      </c>
      <c r="C39" s="1086">
        <v>2411.4448573899999</v>
      </c>
      <c r="D39" s="1086">
        <v>-4255.5783844999996</v>
      </c>
      <c r="E39" s="1086">
        <v>45657.455848680002</v>
      </c>
      <c r="F39" s="1086">
        <v>25417.060806289999</v>
      </c>
      <c r="G39" s="956" t="s">
        <v>601</v>
      </c>
    </row>
    <row r="40" spans="1:7" s="290" customFormat="1" ht="2.1" customHeight="1">
      <c r="A40" s="952"/>
      <c r="B40" s="488"/>
      <c r="C40" s="488"/>
      <c r="D40" s="488"/>
      <c r="E40" s="488"/>
      <c r="F40" s="488"/>
      <c r="G40" s="952"/>
    </row>
    <row r="41" spans="1:7" s="290" customFormat="1" ht="68.849999999999994" customHeight="1">
      <c r="A41" s="955" t="s">
        <v>2050</v>
      </c>
      <c r="B41" s="1086">
        <v>6263.5892377099999</v>
      </c>
      <c r="C41" s="1086">
        <v>-2411.4448573899999</v>
      </c>
      <c r="D41" s="1086">
        <v>-4255.5783844999996</v>
      </c>
      <c r="E41" s="1086">
        <v>-45657.455848680002</v>
      </c>
      <c r="F41" s="1086">
        <v>-25417.060806289999</v>
      </c>
      <c r="G41" s="956" t="s">
        <v>2051</v>
      </c>
    </row>
    <row r="42" spans="1:7" s="290" customFormat="1" ht="19.149999999999999" customHeight="1">
      <c r="A42" s="962" t="s">
        <v>460</v>
      </c>
      <c r="B42" s="1091">
        <v>9077.9158155200003</v>
      </c>
      <c r="C42" s="1091">
        <v>-76270.707437239995</v>
      </c>
      <c r="D42" s="1091">
        <v>-84384.102822059998</v>
      </c>
      <c r="E42" s="1091">
        <v>-498533.00436021999</v>
      </c>
      <c r="F42" s="1091">
        <v>-25417.060806289999</v>
      </c>
      <c r="G42" s="963" t="s">
        <v>899</v>
      </c>
    </row>
    <row r="43" spans="1:7" s="290" customFormat="1" ht="19.149999999999999" customHeight="1">
      <c r="A43" s="958" t="s">
        <v>900</v>
      </c>
      <c r="B43" s="1089">
        <v>35997.279448519999</v>
      </c>
      <c r="C43" s="1089">
        <v>-24168.025996199998</v>
      </c>
      <c r="D43" s="1089">
        <v>-35494.078043519999</v>
      </c>
      <c r="E43" s="1089">
        <v>-450580.58892168</v>
      </c>
      <c r="F43" s="1089">
        <v>-18377.492004290001</v>
      </c>
      <c r="G43" s="964" t="s">
        <v>901</v>
      </c>
    </row>
    <row r="44" spans="1:7" s="290" customFormat="1" ht="19.7" customHeight="1">
      <c r="A44" s="958" t="s">
        <v>902</v>
      </c>
      <c r="B44" s="1089">
        <v>26919.363633000001</v>
      </c>
      <c r="C44" s="1089">
        <v>52102.681441039997</v>
      </c>
      <c r="D44" s="1089">
        <v>48890.024778539999</v>
      </c>
      <c r="E44" s="1089">
        <v>47952.415438540003</v>
      </c>
      <c r="F44" s="1089">
        <v>7039.5688019999998</v>
      </c>
      <c r="G44" s="959" t="s">
        <v>903</v>
      </c>
    </row>
    <row r="45" spans="1:7" s="290" customFormat="1" ht="19.7" customHeight="1">
      <c r="A45" s="962" t="s">
        <v>222</v>
      </c>
      <c r="B45" s="1092" t="s">
        <v>484</v>
      </c>
      <c r="C45" s="1092" t="s">
        <v>484</v>
      </c>
      <c r="D45" s="1092" t="s">
        <v>484</v>
      </c>
      <c r="E45" s="1092" t="s">
        <v>484</v>
      </c>
      <c r="F45" s="1092" t="s">
        <v>484</v>
      </c>
      <c r="G45" s="963" t="s">
        <v>904</v>
      </c>
    </row>
    <row r="46" spans="1:7" s="290" customFormat="1" ht="19.149999999999999" customHeight="1">
      <c r="A46" s="958" t="s">
        <v>900</v>
      </c>
      <c r="B46" s="1093" t="s">
        <v>484</v>
      </c>
      <c r="C46" s="1093" t="s">
        <v>484</v>
      </c>
      <c r="D46" s="1093" t="s">
        <v>484</v>
      </c>
      <c r="E46" s="1093" t="s">
        <v>484</v>
      </c>
      <c r="F46" s="1093" t="s">
        <v>484</v>
      </c>
      <c r="G46" s="959" t="s">
        <v>901</v>
      </c>
    </row>
    <row r="47" spans="1:7" s="290" customFormat="1" ht="19.7" customHeight="1">
      <c r="A47" s="965" t="s">
        <v>902</v>
      </c>
      <c r="B47" s="1094" t="s">
        <v>484</v>
      </c>
      <c r="C47" s="1095" t="s">
        <v>484</v>
      </c>
      <c r="D47" s="1095" t="s">
        <v>484</v>
      </c>
      <c r="E47" s="1095" t="s">
        <v>484</v>
      </c>
      <c r="F47" s="1095" t="s">
        <v>484</v>
      </c>
      <c r="G47" s="966" t="s">
        <v>903</v>
      </c>
    </row>
    <row r="48" spans="1:7" s="290" customFormat="1" ht="28.7" customHeight="1">
      <c r="A48" s="952"/>
      <c r="B48" s="488"/>
      <c r="C48" s="488"/>
      <c r="D48" s="488"/>
      <c r="E48" s="488"/>
      <c r="F48" s="488"/>
      <c r="G48" s="952"/>
    </row>
    <row r="49" spans="2:6">
      <c r="B49" s="308"/>
      <c r="C49" s="308"/>
      <c r="D49" s="308"/>
      <c r="E49" s="308"/>
      <c r="F49" s="308"/>
    </row>
  </sheetData>
  <customSheetViews>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G49"/>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1906</v>
      </c>
      <c r="B1" s="1297"/>
      <c r="C1" s="1297"/>
      <c r="D1" s="1297"/>
      <c r="E1" s="1300" t="s">
        <v>1907</v>
      </c>
      <c r="F1" s="1300"/>
      <c r="G1" s="1300"/>
    </row>
    <row r="2" spans="1:7" s="290" customFormat="1" ht="19.149999999999999" customHeight="1">
      <c r="A2" s="1298" t="s">
        <v>2013</v>
      </c>
      <c r="B2" s="1298"/>
      <c r="C2" s="1298"/>
      <c r="D2" s="1298"/>
      <c r="E2" s="1301" t="s">
        <v>869</v>
      </c>
      <c r="F2" s="1301"/>
      <c r="G2" s="1301"/>
    </row>
    <row r="3" spans="1:7" s="290" customFormat="1" ht="19.149999999999999" customHeight="1">
      <c r="A3" s="1298" t="s">
        <v>870</v>
      </c>
      <c r="B3" s="1298"/>
      <c r="C3" s="1298"/>
      <c r="D3" s="1298"/>
      <c r="E3" s="1301" t="s">
        <v>1653</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73" t="s">
        <v>1636</v>
      </c>
      <c r="E6" s="773" t="s">
        <v>3307</v>
      </c>
      <c r="F6" s="1295"/>
      <c r="G6" s="1295"/>
    </row>
    <row r="7" spans="1:7" s="290" customFormat="1" ht="20.25" customHeight="1">
      <c r="A7" s="774" t="s">
        <v>502</v>
      </c>
      <c r="B7" s="774" t="s">
        <v>185</v>
      </c>
      <c r="C7" s="774" t="s">
        <v>268</v>
      </c>
      <c r="D7" s="774" t="s">
        <v>454</v>
      </c>
      <c r="E7" s="774" t="s">
        <v>664</v>
      </c>
      <c r="F7" s="774" t="s">
        <v>481</v>
      </c>
      <c r="G7" s="774" t="s">
        <v>665</v>
      </c>
    </row>
    <row r="8" spans="1:7" s="290" customFormat="1" ht="19.149999999999999" customHeight="1">
      <c r="A8" s="775" t="s">
        <v>400</v>
      </c>
      <c r="B8" s="1086">
        <v>594277.32112457999</v>
      </c>
      <c r="C8" s="1086">
        <v>627061.84739139001</v>
      </c>
      <c r="D8" s="1086">
        <v>735887.73981856997</v>
      </c>
      <c r="E8" s="1086">
        <v>391278.18938832002</v>
      </c>
      <c r="F8" s="1086">
        <v>445117.43526709999</v>
      </c>
      <c r="G8" s="776" t="s">
        <v>401</v>
      </c>
    </row>
    <row r="9" spans="1:7" s="290" customFormat="1" ht="38.85" customHeight="1">
      <c r="A9" s="777" t="s">
        <v>871</v>
      </c>
      <c r="B9" s="1087">
        <v>245644.63851327001</v>
      </c>
      <c r="C9" s="1087">
        <v>305471.97609789</v>
      </c>
      <c r="D9" s="1087">
        <v>370511.81508497999</v>
      </c>
      <c r="E9" s="1087">
        <v>200361.81262389</v>
      </c>
      <c r="F9" s="1087">
        <v>250298.65929795001</v>
      </c>
      <c r="G9" s="777" t="s">
        <v>872</v>
      </c>
    </row>
    <row r="10" spans="1:7" s="290" customFormat="1" ht="28.7" customHeight="1">
      <c r="A10" s="778" t="s">
        <v>1123</v>
      </c>
      <c r="B10" s="1088">
        <v>25315.73708373</v>
      </c>
      <c r="C10" s="1089">
        <v>29134.12879237</v>
      </c>
      <c r="D10" s="1089">
        <v>41909.805228220001</v>
      </c>
      <c r="E10" s="1089">
        <v>23677.72467983</v>
      </c>
      <c r="F10" s="1089">
        <v>30715.067193620001</v>
      </c>
      <c r="G10" s="779" t="s">
        <v>596</v>
      </c>
    </row>
    <row r="11" spans="1:7" s="290" customFormat="1" ht="28.7" customHeight="1">
      <c r="A11" s="778" t="s">
        <v>873</v>
      </c>
      <c r="B11" s="1088">
        <v>41223.420884370003</v>
      </c>
      <c r="C11" s="1089">
        <v>55307.321457799997</v>
      </c>
      <c r="D11" s="1089">
        <v>80327.44816313</v>
      </c>
      <c r="E11" s="1089">
        <v>44199.751144069996</v>
      </c>
      <c r="F11" s="1089">
        <v>56721.709877310001</v>
      </c>
      <c r="G11" s="779" t="s">
        <v>597</v>
      </c>
    </row>
    <row r="12" spans="1:7" s="290" customFormat="1" ht="19.149999999999999" customHeight="1">
      <c r="A12" s="778" t="s">
        <v>874</v>
      </c>
      <c r="B12" s="1088">
        <v>28610.32789964</v>
      </c>
      <c r="C12" s="1089">
        <v>38666.34800695</v>
      </c>
      <c r="D12" s="1089">
        <v>50978.410895809997</v>
      </c>
      <c r="E12" s="1089">
        <v>28287.24593529</v>
      </c>
      <c r="F12" s="1089">
        <v>33549.334028899997</v>
      </c>
      <c r="G12" s="779" t="s">
        <v>566</v>
      </c>
    </row>
    <row r="13" spans="1:7" s="290" customFormat="1" ht="19.149999999999999" customHeight="1">
      <c r="A13" s="778" t="s">
        <v>875</v>
      </c>
      <c r="B13" s="1088">
        <v>128275.70133218</v>
      </c>
      <c r="C13" s="1089">
        <v>140181.27492303</v>
      </c>
      <c r="D13" s="1089">
        <v>148639.15023709001</v>
      </c>
      <c r="E13" s="1089">
        <v>77009.570122689998</v>
      </c>
      <c r="F13" s="1089">
        <v>96409.030585229993</v>
      </c>
      <c r="G13" s="779" t="s">
        <v>555</v>
      </c>
    </row>
    <row r="14" spans="1:7" s="290" customFormat="1" ht="28.7" customHeight="1">
      <c r="A14" s="780" t="s">
        <v>876</v>
      </c>
      <c r="B14" s="1087">
        <v>11701.139538789999</v>
      </c>
      <c r="C14" s="1087">
        <v>12877.29499412</v>
      </c>
      <c r="D14" s="1087">
        <v>20094.627264269999</v>
      </c>
      <c r="E14" s="1087">
        <v>13247.056441750001</v>
      </c>
      <c r="F14" s="1087">
        <v>8789.3186332599998</v>
      </c>
      <c r="G14" s="780" t="s">
        <v>11</v>
      </c>
    </row>
    <row r="15" spans="1:7" s="290" customFormat="1" ht="38.85" customHeight="1">
      <c r="A15" s="780" t="s">
        <v>877</v>
      </c>
      <c r="B15" s="1087">
        <v>23217.93979352</v>
      </c>
      <c r="C15" s="1087">
        <v>24378.713399380002</v>
      </c>
      <c r="D15" s="1087">
        <v>31129.908769320002</v>
      </c>
      <c r="E15" s="1087">
        <v>16257.024322679999</v>
      </c>
      <c r="F15" s="1087">
        <v>8876.3938358899995</v>
      </c>
      <c r="G15" s="780" t="s">
        <v>475</v>
      </c>
    </row>
    <row r="16" spans="1:7" s="290" customFormat="1" ht="28.7" customHeight="1">
      <c r="A16" s="780" t="s">
        <v>355</v>
      </c>
      <c r="B16" s="1087">
        <v>313713.60327899997</v>
      </c>
      <c r="C16" s="1087">
        <v>284333.86290000001</v>
      </c>
      <c r="D16" s="1087">
        <v>314151.38870000001</v>
      </c>
      <c r="E16" s="1087">
        <v>161412.296</v>
      </c>
      <c r="F16" s="1087">
        <v>177153.06349999999</v>
      </c>
      <c r="G16" s="780" t="s">
        <v>878</v>
      </c>
    </row>
    <row r="17" spans="1:7" s="290" customFormat="1" ht="19.7" customHeight="1">
      <c r="A17" s="775" t="s">
        <v>106</v>
      </c>
      <c r="B17" s="1086">
        <v>561567.30870877998</v>
      </c>
      <c r="C17" s="1086">
        <v>621600.19528992998</v>
      </c>
      <c r="D17" s="1086">
        <v>741031.51408213004</v>
      </c>
      <c r="E17" s="1086">
        <v>354387.62581560999</v>
      </c>
      <c r="F17" s="1086">
        <v>429774.45459511998</v>
      </c>
      <c r="G17" s="776" t="s">
        <v>462</v>
      </c>
    </row>
    <row r="18" spans="1:7" s="290" customFormat="1" ht="28.7" customHeight="1">
      <c r="A18" s="781" t="s">
        <v>879</v>
      </c>
      <c r="B18" s="1090">
        <v>5134.2191992400003</v>
      </c>
      <c r="C18" s="1089">
        <v>6097.55739842</v>
      </c>
      <c r="D18" s="1089">
        <v>14228.973538980001</v>
      </c>
      <c r="E18" s="1089">
        <v>6034.9257433499997</v>
      </c>
      <c r="F18" s="1089">
        <v>10798.003030080001</v>
      </c>
      <c r="G18" s="779" t="s">
        <v>132</v>
      </c>
    </row>
    <row r="19" spans="1:7" s="290" customFormat="1" ht="19.149999999999999" customHeight="1">
      <c r="A19" s="781" t="s">
        <v>87</v>
      </c>
      <c r="B19" s="1090">
        <v>2589.1296768399998</v>
      </c>
      <c r="C19" s="1089">
        <v>4312.2946118199998</v>
      </c>
      <c r="D19" s="1089">
        <v>8394.1274472700006</v>
      </c>
      <c r="E19" s="1089">
        <v>4521.6715697999998</v>
      </c>
      <c r="F19" s="1089">
        <v>3158.9616590000001</v>
      </c>
      <c r="G19" s="779" t="s">
        <v>41</v>
      </c>
    </row>
    <row r="20" spans="1:7" s="290" customFormat="1" ht="59.1" customHeight="1">
      <c r="A20" s="781" t="s">
        <v>880</v>
      </c>
      <c r="B20" s="1090">
        <v>14701.25738877</v>
      </c>
      <c r="C20" s="1089">
        <v>17885.910050490002</v>
      </c>
      <c r="D20" s="1089">
        <v>22747.905435879999</v>
      </c>
      <c r="E20" s="1089">
        <v>11032.77183969</v>
      </c>
      <c r="F20" s="1089">
        <v>12303.28116688</v>
      </c>
      <c r="G20" s="779" t="s">
        <v>267</v>
      </c>
    </row>
    <row r="21" spans="1:7" s="290" customFormat="1" ht="19.149999999999999" customHeight="1">
      <c r="A21" s="781" t="s">
        <v>38</v>
      </c>
      <c r="B21" s="1090">
        <v>200116.61932187999</v>
      </c>
      <c r="C21" s="1089">
        <v>259647.15652799001</v>
      </c>
      <c r="D21" s="1089">
        <v>314013.46872697002</v>
      </c>
      <c r="E21" s="1089">
        <v>165541.7963706</v>
      </c>
      <c r="F21" s="1089">
        <v>192502.32712532001</v>
      </c>
      <c r="G21" s="779" t="s">
        <v>39</v>
      </c>
    </row>
    <row r="22" spans="1:7" s="290" customFormat="1" ht="19.149999999999999" customHeight="1">
      <c r="A22" s="781" t="s">
        <v>288</v>
      </c>
      <c r="B22" s="1090">
        <v>9948.1919077300008</v>
      </c>
      <c r="C22" s="1089">
        <v>11732.370731929999</v>
      </c>
      <c r="D22" s="1089">
        <v>15570.10902453</v>
      </c>
      <c r="E22" s="1089">
        <v>6018.7696546899997</v>
      </c>
      <c r="F22" s="1089">
        <v>6584.1512894099997</v>
      </c>
      <c r="G22" s="779" t="s">
        <v>289</v>
      </c>
    </row>
    <row r="23" spans="1:7" s="290" customFormat="1" ht="38.85" customHeight="1">
      <c r="A23" s="781" t="s">
        <v>881</v>
      </c>
      <c r="B23" s="1090">
        <v>25044.459098890002</v>
      </c>
      <c r="C23" s="1089">
        <v>32450.565675810001</v>
      </c>
      <c r="D23" s="1089">
        <v>37410.998618400001</v>
      </c>
      <c r="E23" s="1089">
        <v>19945.940426860001</v>
      </c>
      <c r="F23" s="1089">
        <v>22272.20769264</v>
      </c>
      <c r="G23" s="779" t="s">
        <v>25</v>
      </c>
    </row>
    <row r="24" spans="1:7" s="290" customFormat="1" ht="38.85" customHeight="1">
      <c r="A24" s="781" t="s">
        <v>55</v>
      </c>
      <c r="B24" s="1090">
        <v>100024.45766702</v>
      </c>
      <c r="C24" s="1089">
        <v>118745.21907555001</v>
      </c>
      <c r="D24" s="1089">
        <v>128012.99182666</v>
      </c>
      <c r="E24" s="1089">
        <v>55039.324046499998</v>
      </c>
      <c r="F24" s="1089">
        <v>65704.062412719999</v>
      </c>
      <c r="G24" s="779" t="s">
        <v>435</v>
      </c>
    </row>
    <row r="25" spans="1:7" s="290" customFormat="1" ht="49.15" customHeight="1">
      <c r="A25" s="781" t="s">
        <v>382</v>
      </c>
      <c r="B25" s="1090">
        <v>32058.709634070001</v>
      </c>
      <c r="C25" s="1089">
        <v>38798.723877479999</v>
      </c>
      <c r="D25" s="1089">
        <v>33030.378531609997</v>
      </c>
      <c r="E25" s="1089">
        <v>17545.72413653</v>
      </c>
      <c r="F25" s="1089">
        <v>19835.93304407</v>
      </c>
      <c r="G25" s="779" t="s">
        <v>441</v>
      </c>
    </row>
    <row r="26" spans="1:7" s="290" customFormat="1" ht="38.85" customHeight="1">
      <c r="A26" s="781" t="s">
        <v>882</v>
      </c>
      <c r="B26" s="1090">
        <v>9004.1981118299991</v>
      </c>
      <c r="C26" s="1089">
        <v>6818.9773322700003</v>
      </c>
      <c r="D26" s="1089">
        <v>11930.66804588</v>
      </c>
      <c r="E26" s="1089">
        <v>4991.0488895400003</v>
      </c>
      <c r="F26" s="1089">
        <v>551.09588833999999</v>
      </c>
      <c r="G26" s="779" t="s">
        <v>331</v>
      </c>
    </row>
    <row r="27" spans="1:7" s="290" customFormat="1" ht="89.1" customHeight="1">
      <c r="A27" s="781" t="s">
        <v>605</v>
      </c>
      <c r="B27" s="1090">
        <v>16732.933392139999</v>
      </c>
      <c r="C27" s="1089">
        <v>14391.97363051</v>
      </c>
      <c r="D27" s="1089">
        <v>22106.44056092</v>
      </c>
      <c r="E27" s="1089">
        <v>7859.6683542199999</v>
      </c>
      <c r="F27" s="1089">
        <v>6958.5581794199998</v>
      </c>
      <c r="G27" s="779" t="s">
        <v>883</v>
      </c>
    </row>
    <row r="28" spans="1:7" s="290" customFormat="1" ht="59.1" customHeight="1">
      <c r="A28" s="781" t="s">
        <v>884</v>
      </c>
      <c r="B28" s="1090">
        <v>1022.17112664</v>
      </c>
      <c r="C28" s="1089">
        <v>1607.4513383200001</v>
      </c>
      <c r="D28" s="1089">
        <v>5766.6760308200001</v>
      </c>
      <c r="E28" s="1089">
        <v>2053.8983423</v>
      </c>
      <c r="F28" s="1089">
        <v>8717.6917199599993</v>
      </c>
      <c r="G28" s="779" t="s">
        <v>885</v>
      </c>
    </row>
    <row r="29" spans="1:7" s="290" customFormat="1" ht="28.7" customHeight="1">
      <c r="A29" s="781" t="s">
        <v>215</v>
      </c>
      <c r="B29" s="1090">
        <v>59629.674842990004</v>
      </c>
      <c r="C29" s="1089">
        <v>72269.960821850007</v>
      </c>
      <c r="D29" s="1089">
        <v>92570.189916129995</v>
      </c>
      <c r="E29" s="1089">
        <v>34651.995986009999</v>
      </c>
      <c r="F29" s="1089">
        <v>60478.110645209999</v>
      </c>
      <c r="G29" s="779" t="s">
        <v>886</v>
      </c>
    </row>
    <row r="30" spans="1:7" s="290" customFormat="1" ht="19.149999999999999" customHeight="1">
      <c r="A30" s="781" t="s">
        <v>538</v>
      </c>
      <c r="B30" s="1090">
        <v>16340.67824135</v>
      </c>
      <c r="C30" s="1089">
        <v>31453.460196880002</v>
      </c>
      <c r="D30" s="1089">
        <v>31472.966352399999</v>
      </c>
      <c r="E30" s="1089">
        <v>17570.748011389998</v>
      </c>
      <c r="F30" s="1089">
        <v>17647.18038885</v>
      </c>
      <c r="G30" s="779" t="s">
        <v>887</v>
      </c>
    </row>
    <row r="31" spans="1:7" s="290" customFormat="1" ht="28.7" customHeight="1">
      <c r="A31" s="781" t="s">
        <v>888</v>
      </c>
      <c r="B31" s="1090">
        <v>4783.7450163599997</v>
      </c>
      <c r="C31" s="1089">
        <v>4364.2537826099997</v>
      </c>
      <c r="D31" s="1089">
        <v>3715.2607576800001</v>
      </c>
      <c r="E31" s="1089">
        <v>1525.3691761299999</v>
      </c>
      <c r="F31" s="1089">
        <v>1952.7057997700001</v>
      </c>
      <c r="G31" s="779" t="s">
        <v>889</v>
      </c>
    </row>
    <row r="32" spans="1:7" s="290" customFormat="1" ht="19.149999999999999" customHeight="1">
      <c r="A32" s="781" t="s">
        <v>497</v>
      </c>
      <c r="B32" s="1090">
        <v>64436.864083029999</v>
      </c>
      <c r="C32" s="1089">
        <v>1024.320238</v>
      </c>
      <c r="D32" s="1089">
        <v>60.359268</v>
      </c>
      <c r="E32" s="1089">
        <v>53.973267999999997</v>
      </c>
      <c r="F32" s="1089">
        <v>310.18455345000001</v>
      </c>
      <c r="G32" s="779" t="s">
        <v>890</v>
      </c>
    </row>
    <row r="33" spans="1:7" s="290" customFormat="1" ht="39.4" customHeight="1">
      <c r="A33" s="775" t="s">
        <v>600</v>
      </c>
      <c r="B33" s="1086">
        <v>-209.007273</v>
      </c>
      <c r="C33" s="1086">
        <v>3595.6153957500001</v>
      </c>
      <c r="D33" s="1086">
        <v>24346.932874589998</v>
      </c>
      <c r="E33" s="1086">
        <v>4832.1985652399999</v>
      </c>
      <c r="F33" s="1086">
        <v>3123.4208978199999</v>
      </c>
      <c r="G33" s="776" t="s">
        <v>534</v>
      </c>
    </row>
    <row r="34" spans="1:7" s="290" customFormat="1" ht="19.149999999999999" customHeight="1">
      <c r="A34" s="780" t="s">
        <v>891</v>
      </c>
      <c r="B34" s="1087">
        <v>400</v>
      </c>
      <c r="C34" s="1087">
        <v>4305</v>
      </c>
      <c r="D34" s="1087">
        <v>24715.996999999999</v>
      </c>
      <c r="E34" s="1087">
        <v>5000</v>
      </c>
      <c r="F34" s="1087">
        <v>5000</v>
      </c>
      <c r="G34" s="780" t="s">
        <v>892</v>
      </c>
    </row>
    <row r="35" spans="1:7" s="290" customFormat="1" ht="28.7" customHeight="1">
      <c r="A35" s="780" t="s">
        <v>893</v>
      </c>
      <c r="B35" s="1087">
        <v>609.00727300000005</v>
      </c>
      <c r="C35" s="1087">
        <v>709.38460425000005</v>
      </c>
      <c r="D35" s="1087">
        <v>369.06412540999997</v>
      </c>
      <c r="E35" s="1087">
        <v>167.80143476000001</v>
      </c>
      <c r="F35" s="1087">
        <v>1876.5791021800001</v>
      </c>
      <c r="G35" s="780" t="s">
        <v>894</v>
      </c>
    </row>
    <row r="36" spans="1:7" s="290" customFormat="1" ht="59.65" customHeight="1">
      <c r="A36" s="775" t="s">
        <v>1961</v>
      </c>
      <c r="B36" s="1086">
        <v>417.102464</v>
      </c>
      <c r="C36" s="1086">
        <v>1040.1410000000001</v>
      </c>
      <c r="D36" s="1086">
        <v>4546.9161670000003</v>
      </c>
      <c r="E36" s="1086">
        <v>-62.676181999999997</v>
      </c>
      <c r="F36" s="1086"/>
      <c r="G36" s="776" t="s">
        <v>599</v>
      </c>
    </row>
    <row r="37" spans="1:7" s="290" customFormat="1" ht="28.7" customHeight="1">
      <c r="A37" s="780" t="s">
        <v>897</v>
      </c>
      <c r="B37" s="1087">
        <v>462.07299999999998</v>
      </c>
      <c r="C37" s="1087">
        <v>1040.1410000000001</v>
      </c>
      <c r="D37" s="1087">
        <v>4650.2915000000003</v>
      </c>
      <c r="E37" s="1087">
        <v>0</v>
      </c>
      <c r="F37" s="1087"/>
      <c r="G37" s="780" t="s">
        <v>898</v>
      </c>
    </row>
    <row r="38" spans="1:7" s="290" customFormat="1" ht="38.85" customHeight="1">
      <c r="A38" s="780" t="s">
        <v>895</v>
      </c>
      <c r="B38" s="1087">
        <v>44.970536000000003</v>
      </c>
      <c r="C38" s="1087"/>
      <c r="D38" s="1087">
        <v>103.375333</v>
      </c>
      <c r="E38" s="1087">
        <v>62.676181999999997</v>
      </c>
      <c r="F38" s="1087"/>
      <c r="G38" s="780" t="s">
        <v>896</v>
      </c>
    </row>
    <row r="39" spans="1:7" s="290" customFormat="1" ht="39.4" customHeight="1">
      <c r="A39" s="775" t="s">
        <v>1962</v>
      </c>
      <c r="B39" s="1086">
        <v>32501.9172248</v>
      </c>
      <c r="C39" s="1086">
        <v>825.89570571000002</v>
      </c>
      <c r="D39" s="1086">
        <v>-34037.623305150002</v>
      </c>
      <c r="E39" s="1086">
        <v>32121.041189470001</v>
      </c>
      <c r="F39" s="1086">
        <v>12219.55977416</v>
      </c>
      <c r="G39" s="776" t="s">
        <v>601</v>
      </c>
    </row>
    <row r="40" spans="1:7" s="290" customFormat="1" ht="2.1" customHeight="1">
      <c r="A40" s="772"/>
      <c r="B40" s="488"/>
      <c r="C40" s="488"/>
      <c r="D40" s="488"/>
      <c r="E40" s="488"/>
      <c r="F40" s="488"/>
      <c r="G40" s="772"/>
    </row>
    <row r="41" spans="1:7" s="290" customFormat="1" ht="68.849999999999994" customHeight="1">
      <c r="A41" s="775" t="s">
        <v>2050</v>
      </c>
      <c r="B41" s="1086">
        <v>-32501.9172248</v>
      </c>
      <c r="C41" s="1086">
        <v>-825.89570571000002</v>
      </c>
      <c r="D41" s="1086">
        <v>-34037.623305150002</v>
      </c>
      <c r="E41" s="1086">
        <v>-32121.041189470001</v>
      </c>
      <c r="F41" s="1086">
        <v>-12219.55977416</v>
      </c>
      <c r="G41" s="776" t="s">
        <v>2051</v>
      </c>
    </row>
    <row r="42" spans="1:7" s="290" customFormat="1" ht="19.149999999999999" customHeight="1">
      <c r="A42" s="782" t="s">
        <v>460</v>
      </c>
      <c r="B42" s="1091">
        <v>-65751.323357600006</v>
      </c>
      <c r="C42" s="1091">
        <v>53721.325531479997</v>
      </c>
      <c r="D42" s="1091">
        <v>-11866.887936339999</v>
      </c>
      <c r="E42" s="1091">
        <v>-743131.38727364002</v>
      </c>
      <c r="F42" s="1091">
        <v>-12219.55977416</v>
      </c>
      <c r="G42" s="783" t="s">
        <v>899</v>
      </c>
    </row>
    <row r="43" spans="1:7" s="290" customFormat="1" ht="19.149999999999999" customHeight="1">
      <c r="A43" s="778" t="s">
        <v>900</v>
      </c>
      <c r="B43" s="1089">
        <v>-26231.055417600001</v>
      </c>
      <c r="C43" s="1089">
        <v>76211.622531479996</v>
      </c>
      <c r="D43" s="1089">
        <v>-2021.0519363400199</v>
      </c>
      <c r="E43" s="1089">
        <v>-741727.11427363998</v>
      </c>
      <c r="F43" s="1089">
        <v>-11351.049774159999</v>
      </c>
      <c r="G43" s="784" t="s">
        <v>901</v>
      </c>
    </row>
    <row r="44" spans="1:7" s="290" customFormat="1" ht="19.7" customHeight="1">
      <c r="A44" s="778" t="s">
        <v>902</v>
      </c>
      <c r="B44" s="1089">
        <v>39520.267939999998</v>
      </c>
      <c r="C44" s="1089">
        <v>22490.296999999999</v>
      </c>
      <c r="D44" s="1089">
        <v>9845.8359999999993</v>
      </c>
      <c r="E44" s="1089">
        <v>1404.2729999999999</v>
      </c>
      <c r="F44" s="1089">
        <v>868.51</v>
      </c>
      <c r="G44" s="779" t="s">
        <v>903</v>
      </c>
    </row>
    <row r="45" spans="1:7" s="290" customFormat="1" ht="19.7" customHeight="1">
      <c r="A45" s="782" t="s">
        <v>222</v>
      </c>
      <c r="B45" s="1092" t="s">
        <v>484</v>
      </c>
      <c r="C45" s="1092" t="s">
        <v>484</v>
      </c>
      <c r="D45" s="1092" t="s">
        <v>484</v>
      </c>
      <c r="E45" s="1092" t="s">
        <v>484</v>
      </c>
      <c r="F45" s="1092" t="s">
        <v>484</v>
      </c>
      <c r="G45" s="783" t="s">
        <v>904</v>
      </c>
    </row>
    <row r="46" spans="1:7" s="290" customFormat="1" ht="19.149999999999999" customHeight="1">
      <c r="A46" s="778" t="s">
        <v>900</v>
      </c>
      <c r="B46" s="1093" t="s">
        <v>484</v>
      </c>
      <c r="C46" s="1093" t="s">
        <v>484</v>
      </c>
      <c r="D46" s="1093" t="s">
        <v>484</v>
      </c>
      <c r="E46" s="1093" t="s">
        <v>484</v>
      </c>
      <c r="F46" s="1093" t="s">
        <v>484</v>
      </c>
      <c r="G46" s="779" t="s">
        <v>901</v>
      </c>
    </row>
    <row r="47" spans="1:7" s="290" customFormat="1" ht="19.7" customHeight="1">
      <c r="A47" s="785" t="s">
        <v>902</v>
      </c>
      <c r="B47" s="1094" t="s">
        <v>484</v>
      </c>
      <c r="C47" s="1095" t="s">
        <v>484</v>
      </c>
      <c r="D47" s="1095" t="s">
        <v>484</v>
      </c>
      <c r="E47" s="1095" t="s">
        <v>484</v>
      </c>
      <c r="F47" s="1095" t="s">
        <v>484</v>
      </c>
      <c r="G47" s="786" t="s">
        <v>903</v>
      </c>
    </row>
    <row r="48" spans="1:7" s="290" customFormat="1" ht="28.7" customHeight="1">
      <c r="A48" s="772"/>
      <c r="B48" s="488"/>
      <c r="C48" s="488"/>
      <c r="D48" s="488"/>
      <c r="E48" s="488"/>
      <c r="F48" s="488"/>
      <c r="G48" s="772"/>
    </row>
    <row r="49" spans="1:7">
      <c r="A49" s="371"/>
      <c r="B49" s="308"/>
      <c r="C49" s="308"/>
      <c r="D49" s="308"/>
      <c r="E49" s="308"/>
      <c r="F49" s="308"/>
      <c r="G49" s="371"/>
    </row>
  </sheetData>
  <customSheetViews>
    <customSheetView guid="{69687417-BF2D-41EA-9F0C-3ABCA36AC0DF}" scale="80" showPageBreaks="1" printArea="1" view="pageBreakPreview">
      <selection activeCell="J12" sqref="J12"/>
      <pageMargins left="0.3" right="0.17" top="0.31" bottom="0.22" header="0.3" footer="0.24"/>
      <pageSetup paperSize="9" scale="62" orientation="portrait" r:id="rId1"/>
      <headerFooter alignWithMargins="0"/>
    </customSheetView>
    <customSheetView guid="{CEB12AB2-2B7C-47EA-8993-91B31C172525}"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3" right="0.17" top="0.31" bottom="0.22" header="0.3" footer="0.24"/>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C000"/>
  </sheetPr>
  <dimension ref="A1:G48"/>
  <sheetViews>
    <sheetView zoomScaleNormal="100" zoomScaleSheetLayoutView="85" workbookViewId="0">
      <selection activeCell="F10" sqref="F10"/>
    </sheetView>
  </sheetViews>
  <sheetFormatPr defaultRowHeight="12.75"/>
  <cols>
    <col min="1" max="1" width="20.85546875" style="301" customWidth="1"/>
    <col min="2" max="4" width="9.7109375" style="301" customWidth="1"/>
    <col min="5" max="5" width="9" style="301" customWidth="1"/>
    <col min="6" max="6" width="9.5703125" style="301" customWidth="1"/>
    <col min="7" max="7" width="21" style="301" customWidth="1"/>
    <col min="8" max="8" width="4.7109375" style="301" customWidth="1"/>
    <col min="9" max="16384" width="9.140625" style="301"/>
  </cols>
  <sheetData>
    <row r="1" spans="1:7" s="290" customFormat="1" ht="19.149999999999999" customHeight="1">
      <c r="A1" s="1297" t="s">
        <v>2076</v>
      </c>
      <c r="B1" s="1297"/>
      <c r="C1" s="1297"/>
      <c r="D1" s="1297"/>
      <c r="E1" s="1300" t="s">
        <v>2075</v>
      </c>
      <c r="F1" s="1300"/>
      <c r="G1" s="1300"/>
    </row>
    <row r="2" spans="1:7" s="290" customFormat="1" ht="19.149999999999999" customHeight="1">
      <c r="A2" s="1298" t="s">
        <v>916</v>
      </c>
      <c r="B2" s="1298"/>
      <c r="C2" s="1298"/>
      <c r="D2" s="1298"/>
      <c r="E2" s="1301" t="s">
        <v>869</v>
      </c>
      <c r="F2" s="1301"/>
      <c r="G2" s="1301"/>
    </row>
    <row r="3" spans="1:7" s="290" customFormat="1" ht="19.149999999999999" customHeight="1">
      <c r="A3" s="1298" t="s">
        <v>870</v>
      </c>
      <c r="B3" s="1298"/>
      <c r="C3" s="1298"/>
      <c r="D3" s="1298"/>
      <c r="E3" s="1301" t="s">
        <v>1652</v>
      </c>
      <c r="F3" s="1301"/>
      <c r="G3" s="1301"/>
    </row>
    <row r="4" spans="1:7" s="290" customFormat="1" ht="14.45" customHeight="1">
      <c r="A4" s="1299" t="s">
        <v>124</v>
      </c>
      <c r="B4" s="1299"/>
      <c r="C4" s="1299"/>
      <c r="D4" s="1299"/>
      <c r="E4" s="1302" t="s">
        <v>508</v>
      </c>
      <c r="F4" s="1302"/>
      <c r="G4" s="1302"/>
    </row>
    <row r="5" spans="1:7" s="290" customFormat="1" ht="19.149999999999999" customHeight="1">
      <c r="A5" s="1303" t="s">
        <v>377</v>
      </c>
      <c r="B5" s="1304" t="s">
        <v>2923</v>
      </c>
      <c r="C5" s="1304" t="s">
        <v>2720</v>
      </c>
      <c r="D5" s="1303" t="s">
        <v>2924</v>
      </c>
      <c r="E5" s="1303"/>
      <c r="F5" s="1304" t="s">
        <v>3306</v>
      </c>
      <c r="G5" s="1304" t="s">
        <v>37</v>
      </c>
    </row>
    <row r="6" spans="1:7" s="290" customFormat="1" ht="48" customHeight="1">
      <c r="A6" s="1303"/>
      <c r="B6" s="1304"/>
      <c r="C6" s="1304"/>
      <c r="D6" s="502" t="s">
        <v>1636</v>
      </c>
      <c r="E6" s="502" t="s">
        <v>3307</v>
      </c>
      <c r="F6" s="1304"/>
      <c r="G6" s="1304"/>
    </row>
    <row r="7" spans="1:7" s="290" customFormat="1" ht="20.25" customHeight="1">
      <c r="A7" s="501" t="s">
        <v>502</v>
      </c>
      <c r="B7" s="501" t="s">
        <v>185</v>
      </c>
      <c r="C7" s="501" t="s">
        <v>268</v>
      </c>
      <c r="D7" s="501" t="s">
        <v>454</v>
      </c>
      <c r="E7" s="501" t="s">
        <v>664</v>
      </c>
      <c r="F7" s="501" t="s">
        <v>481</v>
      </c>
      <c r="G7" s="501" t="s">
        <v>665</v>
      </c>
    </row>
    <row r="8" spans="1:7" s="290" customFormat="1" ht="19.149999999999999" customHeight="1">
      <c r="A8" s="425" t="s">
        <v>400</v>
      </c>
      <c r="B8" s="1098">
        <v>1399237.89818176</v>
      </c>
      <c r="C8" s="1098">
        <v>1637208.5281861899</v>
      </c>
      <c r="D8" s="1098">
        <v>1968721.0441594301</v>
      </c>
      <c r="E8" s="1098">
        <v>1121822.0149852899</v>
      </c>
      <c r="F8" s="1098">
        <v>1314935.9835417999</v>
      </c>
      <c r="G8" s="426" t="s">
        <v>401</v>
      </c>
    </row>
    <row r="9" spans="1:7" s="290" customFormat="1" ht="38.85" customHeight="1">
      <c r="A9" s="427" t="s">
        <v>871</v>
      </c>
      <c r="B9" s="1099">
        <v>1122101.82589219</v>
      </c>
      <c r="C9" s="1099">
        <v>1458171.8008250899</v>
      </c>
      <c r="D9" s="1099">
        <v>1810913.7697191101</v>
      </c>
      <c r="E9" s="1099">
        <v>1060473.6228740001</v>
      </c>
      <c r="F9" s="1099">
        <v>1218686.26535357</v>
      </c>
      <c r="G9" s="427" t="s">
        <v>872</v>
      </c>
    </row>
    <row r="10" spans="1:7" s="290" customFormat="1" ht="28.7" customHeight="1">
      <c r="A10" s="428" t="s">
        <v>1123</v>
      </c>
      <c r="B10" s="1100">
        <v>441667.45124468999</v>
      </c>
      <c r="C10" s="1101">
        <v>480314.07479596999</v>
      </c>
      <c r="D10" s="1101">
        <v>632526.81855335995</v>
      </c>
      <c r="E10" s="1101">
        <v>394626.71775220998</v>
      </c>
      <c r="F10" s="1101">
        <v>430263.80482526001</v>
      </c>
      <c r="G10" s="429" t="s">
        <v>596</v>
      </c>
    </row>
    <row r="11" spans="1:7" s="290" customFormat="1" ht="28.7" customHeight="1">
      <c r="A11" s="428" t="s">
        <v>873</v>
      </c>
      <c r="B11" s="1100">
        <v>376430.02895945997</v>
      </c>
      <c r="C11" s="1101">
        <v>550653.93643434998</v>
      </c>
      <c r="D11" s="1101">
        <v>663170.95222735999</v>
      </c>
      <c r="E11" s="1101">
        <v>374372.07186862</v>
      </c>
      <c r="F11" s="1101">
        <v>433330.75185164</v>
      </c>
      <c r="G11" s="429" t="s">
        <v>597</v>
      </c>
    </row>
    <row r="12" spans="1:7" s="290" customFormat="1" ht="19.149999999999999" customHeight="1">
      <c r="A12" s="428" t="s">
        <v>874</v>
      </c>
      <c r="B12" s="1100">
        <v>207296.29935784001</v>
      </c>
      <c r="C12" s="1101">
        <v>283392.46240948001</v>
      </c>
      <c r="D12" s="1101">
        <v>353665.14166959998</v>
      </c>
      <c r="E12" s="1101">
        <v>195463.86728353999</v>
      </c>
      <c r="F12" s="1101">
        <v>240594.52448128001</v>
      </c>
      <c r="G12" s="429" t="s">
        <v>566</v>
      </c>
    </row>
    <row r="13" spans="1:7" s="290" customFormat="1" ht="19.149999999999999" customHeight="1">
      <c r="A13" s="428" t="s">
        <v>875</v>
      </c>
      <c r="B13" s="1100">
        <v>22972.398872450001</v>
      </c>
      <c r="C13" s="1101">
        <v>24182.211471359999</v>
      </c>
      <c r="D13" s="1101">
        <v>20738.486238969999</v>
      </c>
      <c r="E13" s="1101">
        <v>12853.167951019999</v>
      </c>
      <c r="F13" s="1101">
        <v>12526.29514136</v>
      </c>
      <c r="G13" s="429" t="s">
        <v>555</v>
      </c>
    </row>
    <row r="14" spans="1:7" s="290" customFormat="1" ht="28.7" customHeight="1">
      <c r="A14" s="430" t="s">
        <v>876</v>
      </c>
      <c r="B14" s="1099">
        <v>16584.991899289998</v>
      </c>
      <c r="C14" s="1099">
        <v>28489.613867429998</v>
      </c>
      <c r="D14" s="1099">
        <v>53614.390804930001</v>
      </c>
      <c r="E14" s="1099">
        <v>30523.987599579999</v>
      </c>
      <c r="F14" s="1099">
        <v>42799.735112269998</v>
      </c>
      <c r="G14" s="430" t="s">
        <v>11</v>
      </c>
    </row>
    <row r="15" spans="1:7" s="290" customFormat="1" ht="38.85" customHeight="1">
      <c r="A15" s="430" t="s">
        <v>877</v>
      </c>
      <c r="B15" s="1099">
        <v>36457.864261280003</v>
      </c>
      <c r="C15" s="1099">
        <v>24703.233289669999</v>
      </c>
      <c r="D15" s="1099">
        <v>9841.7819353899995</v>
      </c>
      <c r="E15" s="1099">
        <v>5910.6945117100004</v>
      </c>
      <c r="F15" s="1099">
        <v>5681.8930759599998</v>
      </c>
      <c r="G15" s="430" t="s">
        <v>475</v>
      </c>
    </row>
    <row r="16" spans="1:7" s="290" customFormat="1" ht="28.7" customHeight="1">
      <c r="A16" s="430" t="s">
        <v>355</v>
      </c>
      <c r="B16" s="1099">
        <v>224093.21612900001</v>
      </c>
      <c r="C16" s="1099">
        <v>125843.880204</v>
      </c>
      <c r="D16" s="1099">
        <v>94351.101699999999</v>
      </c>
      <c r="E16" s="1099">
        <v>24913.71</v>
      </c>
      <c r="F16" s="1099">
        <v>47768.09</v>
      </c>
      <c r="G16" s="430" t="s">
        <v>878</v>
      </c>
    </row>
    <row r="17" spans="1:7" s="290" customFormat="1" ht="19.7" customHeight="1">
      <c r="A17" s="425" t="s">
        <v>106</v>
      </c>
      <c r="B17" s="1098">
        <v>1101542.17656192</v>
      </c>
      <c r="C17" s="1098">
        <v>1397412.5400158199</v>
      </c>
      <c r="D17" s="1098">
        <v>1591047.9017355801</v>
      </c>
      <c r="E17" s="1098">
        <v>737356.46059366001</v>
      </c>
      <c r="F17" s="1098">
        <v>1043310.85837076</v>
      </c>
      <c r="G17" s="426" t="s">
        <v>462</v>
      </c>
    </row>
    <row r="18" spans="1:7" s="290" customFormat="1" ht="28.7" customHeight="1">
      <c r="A18" s="420" t="s">
        <v>879</v>
      </c>
      <c r="B18" s="1102">
        <v>13202.90005889</v>
      </c>
      <c r="C18" s="1101">
        <v>25740.582038439999</v>
      </c>
      <c r="D18" s="1101">
        <v>26609.068134289999</v>
      </c>
      <c r="E18" s="1101">
        <v>13511.995289529999</v>
      </c>
      <c r="F18" s="1101">
        <v>14617.019391809999</v>
      </c>
      <c r="G18" s="429" t="s">
        <v>132</v>
      </c>
    </row>
    <row r="19" spans="1:7" s="290" customFormat="1" ht="19.149999999999999" customHeight="1">
      <c r="A19" s="420" t="s">
        <v>87</v>
      </c>
      <c r="B19" s="1102">
        <v>8598.6901869499998</v>
      </c>
      <c r="C19" s="1101">
        <v>17949.299627060002</v>
      </c>
      <c r="D19" s="1101">
        <v>13685.07568731</v>
      </c>
      <c r="E19" s="1101">
        <v>4197.5203786900001</v>
      </c>
      <c r="F19" s="1101">
        <v>6528.1733327900001</v>
      </c>
      <c r="G19" s="429" t="s">
        <v>41</v>
      </c>
    </row>
    <row r="20" spans="1:7" s="290" customFormat="1" ht="59.1" customHeight="1">
      <c r="A20" s="420" t="s">
        <v>880</v>
      </c>
      <c r="B20" s="1102">
        <v>34497.080879510002</v>
      </c>
      <c r="C20" s="1101">
        <v>39976.391321889998</v>
      </c>
      <c r="D20" s="1101">
        <v>47112.134624710001</v>
      </c>
      <c r="E20" s="1101">
        <v>19949.25511373</v>
      </c>
      <c r="F20" s="1101">
        <v>25932.36911729</v>
      </c>
      <c r="G20" s="429" t="s">
        <v>267</v>
      </c>
    </row>
    <row r="21" spans="1:7" s="290" customFormat="1" ht="19.149999999999999" customHeight="1">
      <c r="A21" s="420" t="s">
        <v>38</v>
      </c>
      <c r="B21" s="1102">
        <v>326437.78577322001</v>
      </c>
      <c r="C21" s="1101">
        <v>420141.00506446999</v>
      </c>
      <c r="D21" s="1101">
        <v>470354.84385752003</v>
      </c>
      <c r="E21" s="1101">
        <v>225546.38530056001</v>
      </c>
      <c r="F21" s="1101">
        <v>293202.90222375997</v>
      </c>
      <c r="G21" s="429" t="s">
        <v>39</v>
      </c>
    </row>
    <row r="22" spans="1:7" s="290" customFormat="1" ht="19.149999999999999" customHeight="1">
      <c r="A22" s="420" t="s">
        <v>288</v>
      </c>
      <c r="B22" s="1102">
        <v>37978.099827470003</v>
      </c>
      <c r="C22" s="1101">
        <v>32620.660509519999</v>
      </c>
      <c r="D22" s="1101">
        <v>45781.960748639998</v>
      </c>
      <c r="E22" s="1101">
        <v>12060.150552630001</v>
      </c>
      <c r="F22" s="1101">
        <v>21874.017320750001</v>
      </c>
      <c r="G22" s="429" t="s">
        <v>289</v>
      </c>
    </row>
    <row r="23" spans="1:7" s="290" customFormat="1" ht="38.85" customHeight="1">
      <c r="A23" s="420" t="s">
        <v>881</v>
      </c>
      <c r="B23" s="1102">
        <v>44469.008654099998</v>
      </c>
      <c r="C23" s="1101">
        <v>57549.688701480001</v>
      </c>
      <c r="D23" s="1101">
        <v>63169.646199479997</v>
      </c>
      <c r="E23" s="1101">
        <v>30942.896290709999</v>
      </c>
      <c r="F23" s="1101">
        <v>36077.355797030003</v>
      </c>
      <c r="G23" s="429" t="s">
        <v>25</v>
      </c>
    </row>
    <row r="24" spans="1:7" s="290" customFormat="1" ht="38.85" customHeight="1">
      <c r="A24" s="420" t="s">
        <v>55</v>
      </c>
      <c r="B24" s="1102">
        <v>141590.51192064999</v>
      </c>
      <c r="C24" s="1101">
        <v>251913.90130324999</v>
      </c>
      <c r="D24" s="1101">
        <v>280034.87286412</v>
      </c>
      <c r="E24" s="1101">
        <v>89977.943497999993</v>
      </c>
      <c r="F24" s="1101">
        <v>173226.94279599999</v>
      </c>
      <c r="G24" s="429" t="s">
        <v>435</v>
      </c>
    </row>
    <row r="25" spans="1:7" s="290" customFormat="1" ht="49.15" customHeight="1">
      <c r="A25" s="420" t="s">
        <v>382</v>
      </c>
      <c r="B25" s="1102">
        <v>52181.823630960003</v>
      </c>
      <c r="C25" s="1101">
        <v>66217.350690260006</v>
      </c>
      <c r="D25" s="1101">
        <v>73636.850741329996</v>
      </c>
      <c r="E25" s="1101">
        <v>35583.108246379998</v>
      </c>
      <c r="F25" s="1101">
        <v>44605.738653050001</v>
      </c>
      <c r="G25" s="429" t="s">
        <v>441</v>
      </c>
    </row>
    <row r="26" spans="1:7" s="290" customFormat="1" ht="38.85" customHeight="1">
      <c r="A26" s="420" t="s">
        <v>882</v>
      </c>
      <c r="B26" s="1102">
        <v>20182.711580480001</v>
      </c>
      <c r="C26" s="1101">
        <v>16643.112773410001</v>
      </c>
      <c r="D26" s="1101">
        <v>14615.38074522</v>
      </c>
      <c r="E26" s="1101">
        <v>8552.6721808999991</v>
      </c>
      <c r="F26" s="1101">
        <v>8637.0662869200005</v>
      </c>
      <c r="G26" s="429" t="s">
        <v>331</v>
      </c>
    </row>
    <row r="27" spans="1:7" s="290" customFormat="1" ht="89.1" customHeight="1">
      <c r="A27" s="420" t="s">
        <v>605</v>
      </c>
      <c r="B27" s="1102">
        <v>13457.335990109999</v>
      </c>
      <c r="C27" s="1101">
        <v>12475.72865562</v>
      </c>
      <c r="D27" s="1101">
        <v>14133.8272141</v>
      </c>
      <c r="E27" s="1101">
        <v>5109.3489243900003</v>
      </c>
      <c r="F27" s="1101">
        <v>14755.51319725</v>
      </c>
      <c r="G27" s="429" t="s">
        <v>883</v>
      </c>
    </row>
    <row r="28" spans="1:7" s="290" customFormat="1" ht="59.1" customHeight="1">
      <c r="A28" s="420" t="s">
        <v>884</v>
      </c>
      <c r="B28" s="1102">
        <v>19958.105575850001</v>
      </c>
      <c r="C28" s="1101">
        <v>20007.61110301</v>
      </c>
      <c r="D28" s="1101">
        <v>8256.1184957000005</v>
      </c>
      <c r="E28" s="1101">
        <v>3467.42676514</v>
      </c>
      <c r="F28" s="1101">
        <v>4076.34481099</v>
      </c>
      <c r="G28" s="429" t="s">
        <v>885</v>
      </c>
    </row>
    <row r="29" spans="1:7" s="290" customFormat="1" ht="28.7" customHeight="1">
      <c r="A29" s="420" t="s">
        <v>215</v>
      </c>
      <c r="B29" s="1102">
        <v>97678.802150219999</v>
      </c>
      <c r="C29" s="1101">
        <v>181285.09152983001</v>
      </c>
      <c r="D29" s="1101">
        <v>255834.75950289</v>
      </c>
      <c r="E29" s="1101">
        <v>98562.223634449998</v>
      </c>
      <c r="F29" s="1101">
        <v>139140.04296300001</v>
      </c>
      <c r="G29" s="429" t="s">
        <v>886</v>
      </c>
    </row>
    <row r="30" spans="1:7" s="290" customFormat="1" ht="19.149999999999999" customHeight="1">
      <c r="A30" s="420" t="s">
        <v>538</v>
      </c>
      <c r="B30" s="1102">
        <v>43692.448278670003</v>
      </c>
      <c r="C30" s="1101">
        <v>34125.144683929997</v>
      </c>
      <c r="D30" s="1101">
        <v>42496.637513460002</v>
      </c>
      <c r="E30" s="1101">
        <v>26475.074481340002</v>
      </c>
      <c r="F30" s="1101">
        <v>51521.895841910002</v>
      </c>
      <c r="G30" s="429" t="s">
        <v>887</v>
      </c>
    </row>
    <row r="31" spans="1:7" s="290" customFormat="1" ht="28.7" customHeight="1">
      <c r="A31" s="420" t="s">
        <v>888</v>
      </c>
      <c r="B31" s="1102">
        <v>7963.9784386900001</v>
      </c>
      <c r="C31" s="1101">
        <v>5219.8255611100003</v>
      </c>
      <c r="D31" s="1101">
        <v>5210.7255007200001</v>
      </c>
      <c r="E31" s="1101">
        <v>635.82603112000004</v>
      </c>
      <c r="F31" s="1101">
        <v>608.13558178000005</v>
      </c>
      <c r="G31" s="429" t="s">
        <v>889</v>
      </c>
    </row>
    <row r="32" spans="1:7" s="290" customFormat="1" ht="19.149999999999999" customHeight="1">
      <c r="A32" s="420" t="s">
        <v>497</v>
      </c>
      <c r="B32" s="1102">
        <v>239652.89361614999</v>
      </c>
      <c r="C32" s="1101">
        <v>215547.14645254001</v>
      </c>
      <c r="D32" s="1101">
        <v>230115.99990609</v>
      </c>
      <c r="E32" s="1101">
        <v>162784.63390608999</v>
      </c>
      <c r="F32" s="1101">
        <v>208507.34105643001</v>
      </c>
      <c r="G32" s="429" t="s">
        <v>890</v>
      </c>
    </row>
    <row r="33" spans="1:7" s="290" customFormat="1" ht="39.4" customHeight="1">
      <c r="A33" s="425" t="s">
        <v>600</v>
      </c>
      <c r="B33" s="1098">
        <v>23086.27791302</v>
      </c>
      <c r="C33" s="1098">
        <v>19181.666794770001</v>
      </c>
      <c r="D33" s="1098">
        <v>16427.616541169999</v>
      </c>
      <c r="E33" s="1098">
        <v>1190.1382857599999</v>
      </c>
      <c r="F33" s="1098">
        <v>42093.586842140001</v>
      </c>
      <c r="G33" s="426" t="s">
        <v>534</v>
      </c>
    </row>
    <row r="34" spans="1:7" s="290" customFormat="1" ht="19.149999999999999" customHeight="1">
      <c r="A34" s="430" t="s">
        <v>891</v>
      </c>
      <c r="B34" s="1099">
        <v>25087.135999999999</v>
      </c>
      <c r="C34" s="1099">
        <v>22049.904999999999</v>
      </c>
      <c r="D34" s="1099">
        <v>29389.32</v>
      </c>
      <c r="E34" s="1099">
        <v>12000</v>
      </c>
      <c r="F34" s="1099">
        <v>42500</v>
      </c>
      <c r="G34" s="430" t="s">
        <v>892</v>
      </c>
    </row>
    <row r="35" spans="1:7" s="290" customFormat="1" ht="28.7" customHeight="1">
      <c r="A35" s="430" t="s">
        <v>893</v>
      </c>
      <c r="B35" s="1099">
        <v>2000.8580869800001</v>
      </c>
      <c r="C35" s="1099">
        <v>2868.2382052299999</v>
      </c>
      <c r="D35" s="1099">
        <v>12961.703458829999</v>
      </c>
      <c r="E35" s="1099">
        <v>10809.86171424</v>
      </c>
      <c r="F35" s="1099">
        <v>406.41315786000001</v>
      </c>
      <c r="G35" s="430" t="s">
        <v>894</v>
      </c>
    </row>
    <row r="36" spans="1:7" s="290" customFormat="1" ht="59.65" customHeight="1">
      <c r="A36" s="425" t="s">
        <v>1961</v>
      </c>
      <c r="B36" s="1098">
        <v>115399.06247556</v>
      </c>
      <c r="C36" s="1098">
        <v>69806.550338810004</v>
      </c>
      <c r="D36" s="1098">
        <v>21001.300059069999</v>
      </c>
      <c r="E36" s="1098">
        <v>9615.1009258699996</v>
      </c>
      <c r="F36" s="1098">
        <v>46794.810176769999</v>
      </c>
      <c r="G36" s="426" t="s">
        <v>599</v>
      </c>
    </row>
    <row r="37" spans="1:7" s="290" customFormat="1" ht="28.7" customHeight="1">
      <c r="A37" s="430" t="s">
        <v>897</v>
      </c>
      <c r="B37" s="1099">
        <v>115832.27910932001</v>
      </c>
      <c r="C37" s="1099">
        <v>70361.895391359998</v>
      </c>
      <c r="D37" s="1099">
        <v>21707.414291329998</v>
      </c>
      <c r="E37" s="1099">
        <v>9920.7398888400003</v>
      </c>
      <c r="F37" s="1099">
        <v>49345.406653769998</v>
      </c>
      <c r="G37" s="430" t="s">
        <v>898</v>
      </c>
    </row>
    <row r="38" spans="1:7" s="290" customFormat="1" ht="38.85" customHeight="1">
      <c r="A38" s="430" t="s">
        <v>895</v>
      </c>
      <c r="B38" s="1099">
        <v>433.21663375999998</v>
      </c>
      <c r="C38" s="1099">
        <v>555.34505254999999</v>
      </c>
      <c r="D38" s="1099">
        <v>706.11423225999999</v>
      </c>
      <c r="E38" s="1099">
        <v>305.63896297000002</v>
      </c>
      <c r="F38" s="1099">
        <v>2550.596477</v>
      </c>
      <c r="G38" s="430" t="s">
        <v>896</v>
      </c>
    </row>
    <row r="39" spans="1:7" s="290" customFormat="1" ht="39.4" customHeight="1">
      <c r="A39" s="425" t="s">
        <v>1962</v>
      </c>
      <c r="B39" s="1098">
        <v>159210.38123125999</v>
      </c>
      <c r="C39" s="1098">
        <v>150807.77103679001</v>
      </c>
      <c r="D39" s="1098">
        <v>340244.22582360997</v>
      </c>
      <c r="E39" s="1098">
        <v>373660.31517999998</v>
      </c>
      <c r="F39" s="1098">
        <v>182736.72815213</v>
      </c>
      <c r="G39" s="426" t="s">
        <v>601</v>
      </c>
    </row>
    <row r="40" spans="1:7" s="290" customFormat="1" ht="2.1" customHeight="1">
      <c r="A40" s="395"/>
      <c r="B40" s="489"/>
      <c r="C40" s="489"/>
      <c r="D40" s="489"/>
      <c r="E40" s="489"/>
      <c r="F40" s="489"/>
      <c r="G40" s="395"/>
    </row>
    <row r="41" spans="1:7" s="290" customFormat="1" ht="68.849999999999994" customHeight="1">
      <c r="A41" s="425" t="s">
        <v>2050</v>
      </c>
      <c r="B41" s="1098">
        <v>-159210.38123125999</v>
      </c>
      <c r="C41" s="1098">
        <v>-150807.77103679001</v>
      </c>
      <c r="D41" s="1098">
        <v>340244.22582360997</v>
      </c>
      <c r="E41" s="1098">
        <v>-373660.31517999998</v>
      </c>
      <c r="F41" s="1098">
        <v>-182736.72815213</v>
      </c>
      <c r="G41" s="426" t="s">
        <v>2051</v>
      </c>
    </row>
    <row r="42" spans="1:7" s="290" customFormat="1" ht="19.149999999999999" customHeight="1">
      <c r="A42" s="431" t="s">
        <v>460</v>
      </c>
      <c r="B42" s="1103">
        <v>-1397952.0358519501</v>
      </c>
      <c r="C42" s="1103">
        <v>-1865962.1260152501</v>
      </c>
      <c r="D42" s="1103">
        <v>-4248012.0301993201</v>
      </c>
      <c r="E42" s="1103">
        <v>-4325913.8028459996</v>
      </c>
      <c r="F42" s="1103">
        <v>-182736.72815213</v>
      </c>
      <c r="G42" s="432" t="s">
        <v>899</v>
      </c>
    </row>
    <row r="43" spans="1:7" s="290" customFormat="1" ht="19.149999999999999" customHeight="1">
      <c r="A43" s="428" t="s">
        <v>900</v>
      </c>
      <c r="B43" s="1101">
        <v>-1343354.53231348</v>
      </c>
      <c r="C43" s="1101">
        <v>-1864265.01615832</v>
      </c>
      <c r="D43" s="1101">
        <v>-4232161.70595532</v>
      </c>
      <c r="E43" s="1101">
        <v>-4311549.2592719998</v>
      </c>
      <c r="F43" s="1101">
        <v>-180168.75856012999</v>
      </c>
      <c r="G43" s="433" t="s">
        <v>901</v>
      </c>
    </row>
    <row r="44" spans="1:7" s="290" customFormat="1" ht="19.7" customHeight="1">
      <c r="A44" s="428" t="s">
        <v>902</v>
      </c>
      <c r="B44" s="1101">
        <v>54597.503538470002</v>
      </c>
      <c r="C44" s="1101">
        <v>1697.10985693</v>
      </c>
      <c r="D44" s="1101">
        <v>15850.324243999999</v>
      </c>
      <c r="E44" s="1101">
        <v>14364.543573999999</v>
      </c>
      <c r="F44" s="1101">
        <v>2567.9695919999999</v>
      </c>
      <c r="G44" s="429" t="s">
        <v>903</v>
      </c>
    </row>
    <row r="45" spans="1:7" s="290" customFormat="1" ht="19.7" customHeight="1">
      <c r="A45" s="431" t="s">
        <v>222</v>
      </c>
      <c r="B45" s="1104" t="s">
        <v>484</v>
      </c>
      <c r="C45" s="1104" t="s">
        <v>484</v>
      </c>
      <c r="D45" s="1104" t="s">
        <v>484</v>
      </c>
      <c r="E45" s="1104" t="s">
        <v>484</v>
      </c>
      <c r="F45" s="1104" t="s">
        <v>484</v>
      </c>
      <c r="G45" s="432" t="s">
        <v>904</v>
      </c>
    </row>
    <row r="46" spans="1:7" s="290" customFormat="1" ht="19.149999999999999" customHeight="1">
      <c r="A46" s="428" t="s">
        <v>900</v>
      </c>
      <c r="B46" s="1105" t="s">
        <v>484</v>
      </c>
      <c r="C46" s="1105" t="s">
        <v>484</v>
      </c>
      <c r="D46" s="1105" t="s">
        <v>484</v>
      </c>
      <c r="E46" s="1105" t="s">
        <v>484</v>
      </c>
      <c r="F46" s="1105" t="s">
        <v>484</v>
      </c>
      <c r="G46" s="429" t="s">
        <v>901</v>
      </c>
    </row>
    <row r="47" spans="1:7" s="290" customFormat="1" ht="19.7" customHeight="1">
      <c r="A47" s="434" t="s">
        <v>902</v>
      </c>
      <c r="B47" s="1106" t="s">
        <v>484</v>
      </c>
      <c r="C47" s="1107" t="s">
        <v>484</v>
      </c>
      <c r="D47" s="1107" t="s">
        <v>484</v>
      </c>
      <c r="E47" s="1107" t="s">
        <v>484</v>
      </c>
      <c r="F47" s="1107" t="s">
        <v>484</v>
      </c>
      <c r="G47" s="435" t="s">
        <v>903</v>
      </c>
    </row>
    <row r="48" spans="1:7" s="290" customFormat="1" ht="28.7" customHeight="1">
      <c r="A48" s="395"/>
      <c r="B48" s="489"/>
      <c r="C48" s="489"/>
      <c r="D48" s="489"/>
      <c r="E48" s="489"/>
      <c r="F48" s="489"/>
      <c r="G48" s="395"/>
    </row>
  </sheetData>
  <customSheetViews>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4"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C000"/>
  </sheetPr>
  <dimension ref="A1:G52"/>
  <sheetViews>
    <sheetView zoomScaleNormal="100" zoomScaleSheetLayoutView="8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2014</v>
      </c>
      <c r="B1" s="1264"/>
      <c r="C1" s="1264"/>
      <c r="D1" s="1264"/>
      <c r="E1" s="1266" t="s">
        <v>2015</v>
      </c>
      <c r="F1" s="1266"/>
      <c r="G1" s="1266"/>
    </row>
    <row r="2" spans="1:7" s="290" customFormat="1" ht="19.149999999999999" customHeight="1">
      <c r="A2" s="1265" t="s">
        <v>2011</v>
      </c>
      <c r="B2" s="1265"/>
      <c r="C2" s="1265"/>
      <c r="D2" s="1265"/>
      <c r="E2" s="1260" t="s">
        <v>869</v>
      </c>
      <c r="F2" s="1260"/>
      <c r="G2" s="1260"/>
    </row>
    <row r="3" spans="1:7" s="290" customFormat="1" ht="19.149999999999999" customHeight="1">
      <c r="A3" s="1265" t="s">
        <v>870</v>
      </c>
      <c r="B3" s="1265"/>
      <c r="C3" s="1265"/>
      <c r="D3" s="1265"/>
      <c r="E3" s="1260" t="s">
        <v>2012</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758" t="s">
        <v>1636</v>
      </c>
      <c r="E6" s="758" t="s">
        <v>3307</v>
      </c>
      <c r="F6" s="1295"/>
      <c r="G6" s="1295"/>
    </row>
    <row r="7" spans="1:7" s="290" customFormat="1" ht="20.25" customHeight="1">
      <c r="A7" s="759" t="s">
        <v>502</v>
      </c>
      <c r="B7" s="759" t="s">
        <v>185</v>
      </c>
      <c r="C7" s="759" t="s">
        <v>268</v>
      </c>
      <c r="D7" s="759" t="s">
        <v>454</v>
      </c>
      <c r="E7" s="759" t="s">
        <v>664</v>
      </c>
      <c r="F7" s="759" t="s">
        <v>481</v>
      </c>
      <c r="G7" s="759" t="s">
        <v>665</v>
      </c>
    </row>
    <row r="8" spans="1:7" s="290" customFormat="1" ht="19.149999999999999" customHeight="1">
      <c r="A8" s="760" t="s">
        <v>400</v>
      </c>
      <c r="B8" s="1086">
        <v>898608.87236583</v>
      </c>
      <c r="C8" s="1086">
        <v>1214113.5877937099</v>
      </c>
      <c r="D8" s="1086">
        <v>1362235.66534475</v>
      </c>
      <c r="E8" s="1086">
        <v>769055.45080271002</v>
      </c>
      <c r="F8" s="1086">
        <v>878503.25164754002</v>
      </c>
      <c r="G8" s="761" t="s">
        <v>401</v>
      </c>
    </row>
    <row r="9" spans="1:7" s="290" customFormat="1" ht="38.85" customHeight="1">
      <c r="A9" s="762" t="s">
        <v>871</v>
      </c>
      <c r="B9" s="1087">
        <v>556603.65178893995</v>
      </c>
      <c r="C9" s="1087">
        <v>740597.86578142003</v>
      </c>
      <c r="D9" s="1087">
        <v>999235.24715041998</v>
      </c>
      <c r="E9" s="1087">
        <v>590140.84678773</v>
      </c>
      <c r="F9" s="1087">
        <v>664944.24179796001</v>
      </c>
      <c r="G9" s="762" t="s">
        <v>872</v>
      </c>
    </row>
    <row r="10" spans="1:7" s="290" customFormat="1" ht="28.7" customHeight="1">
      <c r="A10" s="763" t="s">
        <v>1123</v>
      </c>
      <c r="B10" s="1088">
        <v>174626.77634370999</v>
      </c>
      <c r="C10" s="1089">
        <v>213956.36531803</v>
      </c>
      <c r="D10" s="1089">
        <v>345278.42263401998</v>
      </c>
      <c r="E10" s="1089">
        <v>223589.9879068</v>
      </c>
      <c r="F10" s="1089">
        <v>218763.48522477999</v>
      </c>
      <c r="G10" s="764" t="s">
        <v>596</v>
      </c>
    </row>
    <row r="11" spans="1:7" s="290" customFormat="1" ht="28.7" customHeight="1">
      <c r="A11" s="763" t="s">
        <v>873</v>
      </c>
      <c r="B11" s="1088">
        <v>193983.17658746001</v>
      </c>
      <c r="C11" s="1089">
        <v>274609.95565263001</v>
      </c>
      <c r="D11" s="1089">
        <v>345535.64491421002</v>
      </c>
      <c r="E11" s="1089">
        <v>192888.44359892001</v>
      </c>
      <c r="F11" s="1089">
        <v>234937.25038628999</v>
      </c>
      <c r="G11" s="764" t="s">
        <v>597</v>
      </c>
    </row>
    <row r="12" spans="1:7" s="290" customFormat="1" ht="19.149999999999999" customHeight="1">
      <c r="A12" s="763" t="s">
        <v>874</v>
      </c>
      <c r="B12" s="1088">
        <v>130486.39992294001</v>
      </c>
      <c r="C12" s="1089">
        <v>172818.42084770999</v>
      </c>
      <c r="D12" s="1089">
        <v>217507.87082842999</v>
      </c>
      <c r="E12" s="1089">
        <v>118672.61506271</v>
      </c>
      <c r="F12" s="1089">
        <v>151190.23284618999</v>
      </c>
      <c r="G12" s="764" t="s">
        <v>566</v>
      </c>
    </row>
    <row r="13" spans="1:7" s="290" customFormat="1" ht="19.149999999999999" customHeight="1">
      <c r="A13" s="763" t="s">
        <v>875</v>
      </c>
      <c r="B13" s="1088">
        <v>335.26185081</v>
      </c>
      <c r="C13" s="1089">
        <v>494.47450149000002</v>
      </c>
      <c r="D13" s="1089">
        <v>398.92684673999997</v>
      </c>
      <c r="E13" s="1089">
        <v>243.05691578</v>
      </c>
      <c r="F13" s="1089">
        <v>330.98503585999998</v>
      </c>
      <c r="G13" s="764" t="s">
        <v>555</v>
      </c>
    </row>
    <row r="14" spans="1:7" s="290" customFormat="1" ht="28.7" customHeight="1">
      <c r="A14" s="765" t="s">
        <v>876</v>
      </c>
      <c r="B14" s="1087">
        <v>19576.333914940002</v>
      </c>
      <c r="C14" s="1087">
        <v>21947.539480750002</v>
      </c>
      <c r="D14" s="1087">
        <v>72224.371316710007</v>
      </c>
      <c r="E14" s="1087">
        <v>25154.972472320002</v>
      </c>
      <c r="F14" s="1087">
        <v>28726.27592865</v>
      </c>
      <c r="G14" s="765" t="s">
        <v>11</v>
      </c>
    </row>
    <row r="15" spans="1:7" s="290" customFormat="1" ht="38.85" customHeight="1">
      <c r="A15" s="765" t="s">
        <v>877</v>
      </c>
      <c r="B15" s="1087">
        <v>26325.768328030001</v>
      </c>
      <c r="C15" s="1087">
        <v>13395.537131540001</v>
      </c>
      <c r="D15" s="1087">
        <v>16189.96997762</v>
      </c>
      <c r="E15" s="1087">
        <v>12649.73054266</v>
      </c>
      <c r="F15" s="1087">
        <v>5943.5236709299998</v>
      </c>
      <c r="G15" s="765" t="s">
        <v>475</v>
      </c>
    </row>
    <row r="16" spans="1:7" s="290" customFormat="1" ht="28.7" customHeight="1">
      <c r="A16" s="765" t="s">
        <v>355</v>
      </c>
      <c r="B16" s="1087">
        <v>296103.11833392002</v>
      </c>
      <c r="C16" s="1087">
        <v>438172.64539999998</v>
      </c>
      <c r="D16" s="1087">
        <v>274586.07689999999</v>
      </c>
      <c r="E16" s="1087">
        <v>141109.90100000001</v>
      </c>
      <c r="F16" s="1087">
        <v>178889.21025</v>
      </c>
      <c r="G16" s="765" t="s">
        <v>878</v>
      </c>
    </row>
    <row r="17" spans="1:7" s="290" customFormat="1" ht="19.7" customHeight="1">
      <c r="A17" s="760" t="s">
        <v>106</v>
      </c>
      <c r="B17" s="1086">
        <v>856289.04774289997</v>
      </c>
      <c r="C17" s="1086">
        <v>1104676.10981714</v>
      </c>
      <c r="D17" s="1086">
        <v>1274128.5902448299</v>
      </c>
      <c r="E17" s="1086">
        <v>596040.85706673004</v>
      </c>
      <c r="F17" s="1086">
        <v>734744.37184739998</v>
      </c>
      <c r="G17" s="761" t="s">
        <v>462</v>
      </c>
    </row>
    <row r="18" spans="1:7" s="290" customFormat="1" ht="28.7" customHeight="1">
      <c r="A18" s="766" t="s">
        <v>879</v>
      </c>
      <c r="B18" s="1090">
        <v>40014.729905649998</v>
      </c>
      <c r="C18" s="1089">
        <v>24279.956294439999</v>
      </c>
      <c r="D18" s="1089">
        <v>39994.935265059998</v>
      </c>
      <c r="E18" s="1089">
        <v>22598.038262670001</v>
      </c>
      <c r="F18" s="1089">
        <v>15234.065753950001</v>
      </c>
      <c r="G18" s="764" t="s">
        <v>132</v>
      </c>
    </row>
    <row r="19" spans="1:7" s="290" customFormat="1" ht="19.149999999999999" customHeight="1">
      <c r="A19" s="766" t="s">
        <v>87</v>
      </c>
      <c r="B19" s="1090">
        <v>4167.49341078</v>
      </c>
      <c r="C19" s="1089">
        <v>4020.8666654200001</v>
      </c>
      <c r="D19" s="1089">
        <v>5256.4435129000003</v>
      </c>
      <c r="E19" s="1089">
        <v>1355.18633937</v>
      </c>
      <c r="F19" s="1089">
        <v>3859.41913922</v>
      </c>
      <c r="G19" s="764" t="s">
        <v>41</v>
      </c>
    </row>
    <row r="20" spans="1:7" s="290" customFormat="1" ht="59.1" customHeight="1">
      <c r="A20" s="766" t="s">
        <v>880</v>
      </c>
      <c r="B20" s="1090">
        <v>25514.28633875</v>
      </c>
      <c r="C20" s="1089">
        <v>29058.17206166</v>
      </c>
      <c r="D20" s="1089">
        <v>31119.73669763</v>
      </c>
      <c r="E20" s="1089">
        <v>14241.83494072</v>
      </c>
      <c r="F20" s="1089">
        <v>20594.00587203</v>
      </c>
      <c r="G20" s="764" t="s">
        <v>267</v>
      </c>
    </row>
    <row r="21" spans="1:7" s="290" customFormat="1" ht="19.149999999999999" customHeight="1">
      <c r="A21" s="766" t="s">
        <v>38</v>
      </c>
      <c r="B21" s="1090">
        <v>188533.97922768001</v>
      </c>
      <c r="C21" s="1089">
        <v>295728.32103031001</v>
      </c>
      <c r="D21" s="1089">
        <v>365192.82785321999</v>
      </c>
      <c r="E21" s="1089">
        <v>196217.84859246999</v>
      </c>
      <c r="F21" s="1089">
        <v>215208.93458079</v>
      </c>
      <c r="G21" s="764" t="s">
        <v>39</v>
      </c>
    </row>
    <row r="22" spans="1:7" s="290" customFormat="1" ht="19.149999999999999" customHeight="1">
      <c r="A22" s="766" t="s">
        <v>288</v>
      </c>
      <c r="B22" s="1090">
        <v>24260.567936309999</v>
      </c>
      <c r="C22" s="1089">
        <v>19190.749101459998</v>
      </c>
      <c r="D22" s="1089">
        <v>21000.773799850002</v>
      </c>
      <c r="E22" s="1089">
        <v>5890.6976878300002</v>
      </c>
      <c r="F22" s="1089">
        <v>13097.45372709</v>
      </c>
      <c r="G22" s="764" t="s">
        <v>289</v>
      </c>
    </row>
    <row r="23" spans="1:7" s="290" customFormat="1" ht="38.85" customHeight="1">
      <c r="A23" s="766" t="s">
        <v>881</v>
      </c>
      <c r="B23" s="1090">
        <v>26786.81243477</v>
      </c>
      <c r="C23" s="1089">
        <v>36105.90415717</v>
      </c>
      <c r="D23" s="1089">
        <v>47882.831143290001</v>
      </c>
      <c r="E23" s="1089">
        <v>24349.814146559998</v>
      </c>
      <c r="F23" s="1089">
        <v>28658.818572609998</v>
      </c>
      <c r="G23" s="764" t="s">
        <v>25</v>
      </c>
    </row>
    <row r="24" spans="1:7" s="290" customFormat="1" ht="38.85" customHeight="1">
      <c r="A24" s="766" t="s">
        <v>55</v>
      </c>
      <c r="B24" s="1090">
        <v>205571.1628735</v>
      </c>
      <c r="C24" s="1089">
        <v>268282.47892352002</v>
      </c>
      <c r="D24" s="1089">
        <v>301492.77112627</v>
      </c>
      <c r="E24" s="1089">
        <v>127840.1035363</v>
      </c>
      <c r="F24" s="1089">
        <v>177338.21559616001</v>
      </c>
      <c r="G24" s="764" t="s">
        <v>435</v>
      </c>
    </row>
    <row r="25" spans="1:7" s="290" customFormat="1" ht="49.15" customHeight="1">
      <c r="A25" s="766" t="s">
        <v>382</v>
      </c>
      <c r="B25" s="1090">
        <v>37026.333259250001</v>
      </c>
      <c r="C25" s="1089">
        <v>39548.1071324</v>
      </c>
      <c r="D25" s="1089">
        <v>46729.743442070001</v>
      </c>
      <c r="E25" s="1089">
        <v>23270.938751680002</v>
      </c>
      <c r="F25" s="1089">
        <v>33574.884198959997</v>
      </c>
      <c r="G25" s="764" t="s">
        <v>441</v>
      </c>
    </row>
    <row r="26" spans="1:7" s="290" customFormat="1" ht="38.85" customHeight="1">
      <c r="A26" s="766" t="s">
        <v>882</v>
      </c>
      <c r="B26" s="1090">
        <v>63718.895602129996</v>
      </c>
      <c r="C26" s="1089">
        <v>130134.04840806</v>
      </c>
      <c r="D26" s="1089">
        <v>106340.09932776001</v>
      </c>
      <c r="E26" s="1089">
        <v>21279.079732130002</v>
      </c>
      <c r="F26" s="1089">
        <v>49808.893550469998</v>
      </c>
      <c r="G26" s="764" t="s">
        <v>331</v>
      </c>
    </row>
    <row r="27" spans="1:7" s="290" customFormat="1" ht="89.1" customHeight="1">
      <c r="A27" s="766" t="s">
        <v>605</v>
      </c>
      <c r="B27" s="1090">
        <v>3383.8737708600001</v>
      </c>
      <c r="C27" s="1089">
        <v>4130.6150766000001</v>
      </c>
      <c r="D27" s="1089">
        <v>5869.6646657800002</v>
      </c>
      <c r="E27" s="1089">
        <v>2557.4081259599998</v>
      </c>
      <c r="F27" s="1089">
        <v>5629.9851319199997</v>
      </c>
      <c r="G27" s="764" t="s">
        <v>883</v>
      </c>
    </row>
    <row r="28" spans="1:7" s="290" customFormat="1" ht="59.1" customHeight="1">
      <c r="A28" s="766" t="s">
        <v>884</v>
      </c>
      <c r="B28" s="1090">
        <v>2110.3355013199998</v>
      </c>
      <c r="C28" s="1089">
        <v>5511.4738626999997</v>
      </c>
      <c r="D28" s="1089">
        <v>29900.58586023</v>
      </c>
      <c r="E28" s="1089">
        <v>18090.721741540001</v>
      </c>
      <c r="F28" s="1089">
        <v>2561.37758407</v>
      </c>
      <c r="G28" s="764" t="s">
        <v>885</v>
      </c>
    </row>
    <row r="29" spans="1:7" s="290" customFormat="1" ht="28.7" customHeight="1">
      <c r="A29" s="766" t="s">
        <v>215</v>
      </c>
      <c r="B29" s="1090">
        <v>135944.23991783999</v>
      </c>
      <c r="C29" s="1089">
        <v>140621.39729078001</v>
      </c>
      <c r="D29" s="1089">
        <v>161078.61207641999</v>
      </c>
      <c r="E29" s="1089">
        <v>79409.763898980003</v>
      </c>
      <c r="F29" s="1089">
        <v>97295.916151590005</v>
      </c>
      <c r="G29" s="764" t="s">
        <v>886</v>
      </c>
    </row>
    <row r="30" spans="1:7" s="290" customFormat="1" ht="19.149999999999999" customHeight="1">
      <c r="A30" s="766" t="s">
        <v>538</v>
      </c>
      <c r="B30" s="1090">
        <v>29531.75480097</v>
      </c>
      <c r="C30" s="1089">
        <v>29800.861690279999</v>
      </c>
      <c r="D30" s="1089">
        <v>31497.335723880002</v>
      </c>
      <c r="E30" s="1089">
        <v>18503.64934928</v>
      </c>
      <c r="F30" s="1089">
        <v>21097.448609989999</v>
      </c>
      <c r="G30" s="764" t="s">
        <v>887</v>
      </c>
    </row>
    <row r="31" spans="1:7" s="290" customFormat="1" ht="28.7" customHeight="1">
      <c r="A31" s="766" t="s">
        <v>888</v>
      </c>
      <c r="B31" s="1090">
        <v>3923.9989213399999</v>
      </c>
      <c r="C31" s="1089">
        <v>3733.4705801499999</v>
      </c>
      <c r="D31" s="1089">
        <v>3519.40624028</v>
      </c>
      <c r="E31" s="1089">
        <v>1044.95773059</v>
      </c>
      <c r="F31" s="1089">
        <v>1906.3662626299999</v>
      </c>
      <c r="G31" s="764" t="s">
        <v>889</v>
      </c>
    </row>
    <row r="32" spans="1:7" s="290" customFormat="1" ht="19.149999999999999" customHeight="1">
      <c r="A32" s="766" t="s">
        <v>497</v>
      </c>
      <c r="B32" s="1090">
        <v>65800.583841750005</v>
      </c>
      <c r="C32" s="1089">
        <v>74529.687542190004</v>
      </c>
      <c r="D32" s="1089">
        <v>77252.823510190006</v>
      </c>
      <c r="E32" s="1089">
        <v>39390.814230650001</v>
      </c>
      <c r="F32" s="1089">
        <v>48878.587115920003</v>
      </c>
      <c r="G32" s="764" t="s">
        <v>890</v>
      </c>
    </row>
    <row r="33" spans="1:7" s="290" customFormat="1" ht="39.4" customHeight="1">
      <c r="A33" s="760" t="s">
        <v>600</v>
      </c>
      <c r="B33" s="1086">
        <v>32771.213157669998</v>
      </c>
      <c r="C33" s="1086">
        <v>2912.5858142500001</v>
      </c>
      <c r="D33" s="1086">
        <v>194.87879504</v>
      </c>
      <c r="E33" s="1086">
        <v>1613.3383077799999</v>
      </c>
      <c r="F33" s="1086">
        <v>15204.655346629999</v>
      </c>
      <c r="G33" s="761" t="s">
        <v>534</v>
      </c>
    </row>
    <row r="34" spans="1:7" s="290" customFormat="1" ht="19.149999999999999" customHeight="1">
      <c r="A34" s="765" t="s">
        <v>891</v>
      </c>
      <c r="B34" s="1087">
        <v>39608.976000000002</v>
      </c>
      <c r="C34" s="1087">
        <v>4560</v>
      </c>
      <c r="D34" s="1087">
        <v>2350</v>
      </c>
      <c r="E34" s="1087">
        <v>2350</v>
      </c>
      <c r="F34" s="1087">
        <v>15560</v>
      </c>
      <c r="G34" s="765" t="s">
        <v>892</v>
      </c>
    </row>
    <row r="35" spans="1:7" s="290" customFormat="1" ht="28.7" customHeight="1">
      <c r="A35" s="765" t="s">
        <v>893</v>
      </c>
      <c r="B35" s="1087">
        <v>6837.7628423300002</v>
      </c>
      <c r="C35" s="1087">
        <v>1647.4141857499999</v>
      </c>
      <c r="D35" s="1087">
        <v>2155.1212049599999</v>
      </c>
      <c r="E35" s="1087">
        <v>736.66169221999996</v>
      </c>
      <c r="F35" s="1087">
        <v>355.34465337</v>
      </c>
      <c r="G35" s="765" t="s">
        <v>894</v>
      </c>
    </row>
    <row r="36" spans="1:7" s="290" customFormat="1" ht="59.65" customHeight="1">
      <c r="A36" s="760" t="s">
        <v>1961</v>
      </c>
      <c r="B36" s="1086">
        <v>19163.3979</v>
      </c>
      <c r="C36" s="1086">
        <v>116603.48850599999</v>
      </c>
      <c r="D36" s="1086">
        <v>47689.639416400001</v>
      </c>
      <c r="E36" s="1086">
        <v>43483.645119330002</v>
      </c>
      <c r="F36" s="1086">
        <v>179477.704134</v>
      </c>
      <c r="G36" s="761" t="s">
        <v>599</v>
      </c>
    </row>
    <row r="37" spans="1:7" s="290" customFormat="1" ht="28.7" customHeight="1">
      <c r="A37" s="765" t="s">
        <v>897</v>
      </c>
      <c r="B37" s="1087">
        <v>19195.808000000001</v>
      </c>
      <c r="C37" s="1087">
        <v>116663.057356</v>
      </c>
      <c r="D37" s="1087">
        <v>47690.033856399998</v>
      </c>
      <c r="E37" s="1087">
        <v>43484.224545329998</v>
      </c>
      <c r="F37" s="1087">
        <v>179477.74345400001</v>
      </c>
      <c r="G37" s="765" t="s">
        <v>898</v>
      </c>
    </row>
    <row r="38" spans="1:7" s="290" customFormat="1" ht="38.85" customHeight="1">
      <c r="A38" s="765" t="s">
        <v>895</v>
      </c>
      <c r="B38" s="1087">
        <v>32.4101</v>
      </c>
      <c r="C38" s="1087">
        <v>59.568849999999998</v>
      </c>
      <c r="D38" s="1087">
        <v>0.39444000000000001</v>
      </c>
      <c r="E38" s="1087">
        <v>0.579426</v>
      </c>
      <c r="F38" s="1087">
        <v>3.9320000000000001E-2</v>
      </c>
      <c r="G38" s="765" t="s">
        <v>896</v>
      </c>
    </row>
    <row r="39" spans="1:7" s="290" customFormat="1" ht="39.4" customHeight="1">
      <c r="A39" s="760" t="s">
        <v>1962</v>
      </c>
      <c r="B39" s="1086">
        <v>-9614.7864347399991</v>
      </c>
      <c r="C39" s="1086">
        <v>-10078.596343679999</v>
      </c>
      <c r="D39" s="1086">
        <v>40222.556888480001</v>
      </c>
      <c r="E39" s="1086">
        <v>127917.61030887</v>
      </c>
      <c r="F39" s="1086">
        <v>-50923.479680490003</v>
      </c>
      <c r="G39" s="761" t="s">
        <v>601</v>
      </c>
    </row>
    <row r="40" spans="1:7" s="290" customFormat="1" ht="2.1" customHeight="1">
      <c r="A40" s="757"/>
      <c r="B40" s="488"/>
      <c r="C40" s="488"/>
      <c r="D40" s="488"/>
      <c r="E40" s="488"/>
      <c r="F40" s="488"/>
      <c r="G40" s="757"/>
    </row>
    <row r="41" spans="1:7" s="290" customFormat="1" ht="68.849999999999994" customHeight="1">
      <c r="A41" s="760" t="s">
        <v>2050</v>
      </c>
      <c r="B41" s="1086">
        <v>9614.7864347399991</v>
      </c>
      <c r="C41" s="1086">
        <v>10078.596343679999</v>
      </c>
      <c r="D41" s="1086">
        <v>40222.556888480001</v>
      </c>
      <c r="E41" s="1086">
        <v>-127917.61030887</v>
      </c>
      <c r="F41" s="1086">
        <v>50923.479680490003</v>
      </c>
      <c r="G41" s="761" t="s">
        <v>2051</v>
      </c>
    </row>
    <row r="42" spans="1:7" s="290" customFormat="1" ht="19.149999999999999" customHeight="1">
      <c r="A42" s="767" t="s">
        <v>460</v>
      </c>
      <c r="B42" s="1091">
        <v>192902.27950154999</v>
      </c>
      <c r="C42" s="1091">
        <v>207074.39160368001</v>
      </c>
      <c r="D42" s="1091">
        <v>-678096.75501415005</v>
      </c>
      <c r="E42" s="1091">
        <v>-1476309.3392004401</v>
      </c>
      <c r="F42" s="1091">
        <v>50923.479680490003</v>
      </c>
      <c r="G42" s="768" t="s">
        <v>899</v>
      </c>
    </row>
    <row r="43" spans="1:7" s="290" customFormat="1" ht="19.149999999999999" customHeight="1">
      <c r="A43" s="763" t="s">
        <v>900</v>
      </c>
      <c r="B43" s="1089">
        <v>232117.64843651999</v>
      </c>
      <c r="C43" s="1089">
        <v>222464.50391999999</v>
      </c>
      <c r="D43" s="1089">
        <v>-640900.97760546999</v>
      </c>
      <c r="E43" s="1089">
        <v>-1440731.75715444</v>
      </c>
      <c r="F43" s="1089">
        <v>58177.404573400003</v>
      </c>
      <c r="G43" s="769" t="s">
        <v>901</v>
      </c>
    </row>
    <row r="44" spans="1:7" s="290" customFormat="1" ht="19.7" customHeight="1">
      <c r="A44" s="763" t="s">
        <v>902</v>
      </c>
      <c r="B44" s="1089">
        <v>39215.36893497</v>
      </c>
      <c r="C44" s="1089">
        <v>15390.112316320001</v>
      </c>
      <c r="D44" s="1089">
        <v>37195.777408679998</v>
      </c>
      <c r="E44" s="1089">
        <v>35577.582046000003</v>
      </c>
      <c r="F44" s="1089">
        <v>7253.9248929100004</v>
      </c>
      <c r="G44" s="764" t="s">
        <v>903</v>
      </c>
    </row>
    <row r="45" spans="1:7" s="290" customFormat="1" ht="19.7" customHeight="1">
      <c r="A45" s="767" t="s">
        <v>222</v>
      </c>
      <c r="B45" s="1092" t="s">
        <v>484</v>
      </c>
      <c r="C45" s="1092" t="s">
        <v>484</v>
      </c>
      <c r="D45" s="1092" t="s">
        <v>484</v>
      </c>
      <c r="E45" s="1092" t="s">
        <v>484</v>
      </c>
      <c r="F45" s="1092" t="s">
        <v>484</v>
      </c>
      <c r="G45" s="768" t="s">
        <v>904</v>
      </c>
    </row>
    <row r="46" spans="1:7" s="290" customFormat="1" ht="19.149999999999999" customHeight="1">
      <c r="A46" s="763" t="s">
        <v>900</v>
      </c>
      <c r="B46" s="1093" t="s">
        <v>484</v>
      </c>
      <c r="C46" s="1093" t="s">
        <v>484</v>
      </c>
      <c r="D46" s="1093" t="s">
        <v>484</v>
      </c>
      <c r="E46" s="1093" t="s">
        <v>484</v>
      </c>
      <c r="F46" s="1093" t="s">
        <v>484</v>
      </c>
      <c r="G46" s="764" t="s">
        <v>901</v>
      </c>
    </row>
    <row r="47" spans="1:7" s="290" customFormat="1" ht="19.7" customHeight="1">
      <c r="A47" s="770" t="s">
        <v>902</v>
      </c>
      <c r="B47" s="1094" t="s">
        <v>484</v>
      </c>
      <c r="C47" s="1095" t="s">
        <v>484</v>
      </c>
      <c r="D47" s="1095" t="s">
        <v>484</v>
      </c>
      <c r="E47" s="1095" t="s">
        <v>484</v>
      </c>
      <c r="F47" s="1095" t="s">
        <v>484</v>
      </c>
      <c r="G47" s="771" t="s">
        <v>903</v>
      </c>
    </row>
    <row r="48" spans="1:7" s="290" customFormat="1" ht="28.7" customHeight="1">
      <c r="A48" s="757"/>
      <c r="B48" s="488"/>
      <c r="C48" s="488"/>
      <c r="D48" s="488"/>
      <c r="E48" s="488"/>
      <c r="F48" s="488"/>
      <c r="G48" s="757"/>
    </row>
    <row r="49" spans="2:6">
      <c r="B49" s="308"/>
      <c r="C49" s="308"/>
      <c r="D49" s="308"/>
      <c r="E49" s="308"/>
      <c r="F49" s="308"/>
    </row>
    <row r="50" spans="2:6">
      <c r="B50" s="308"/>
      <c r="C50" s="308"/>
      <c r="D50" s="308"/>
      <c r="E50" s="308"/>
      <c r="F50" s="308"/>
    </row>
    <row r="51" spans="2:6">
      <c r="B51" s="308"/>
      <c r="C51" s="308"/>
      <c r="D51" s="308"/>
      <c r="E51" s="308"/>
      <c r="F51" s="308"/>
    </row>
    <row r="52" spans="2:6">
      <c r="B52" s="308"/>
      <c r="C52" s="308"/>
      <c r="D52" s="308"/>
      <c r="E52" s="308"/>
      <c r="F52" s="308"/>
    </row>
  </sheetData>
  <customSheetViews>
    <customSheetView guid="{69687417-BF2D-41EA-9F0C-3ABCA36AC0DF}" scale="80" showPageBreaks="1" printArea="1" view="pageBreakPreview">
      <selection activeCell="D5" sqref="D5:E5"/>
      <pageMargins left="0.3" right="0.17" top="0.31" bottom="0.22" header="0.3" footer="0.24"/>
      <pageSetup paperSize="9" scale="66" orientation="portrait" r:id="rId1"/>
      <headerFooter alignWithMargins="0"/>
    </customSheetView>
    <customSheetView guid="{CEB12AB2-2B7C-47EA-8993-91B31C172525}"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4" type="noConversion"/>
  <pageMargins left="0.3" right="0.17" top="0.31" bottom="0.22" header="0.3" footer="0.24"/>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G48"/>
  <sheetViews>
    <sheetView zoomScaleNormal="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2873</v>
      </c>
      <c r="B1" s="1297"/>
      <c r="C1" s="1297"/>
      <c r="D1" s="1297"/>
      <c r="E1" s="1300" t="s">
        <v>2874</v>
      </c>
      <c r="F1" s="1300"/>
      <c r="G1" s="1300"/>
    </row>
    <row r="2" spans="1:7" s="290" customFormat="1" ht="19.149999999999999" customHeight="1">
      <c r="A2" s="1298" t="s">
        <v>2008</v>
      </c>
      <c r="B2" s="1298"/>
      <c r="C2" s="1298"/>
      <c r="D2" s="1298"/>
      <c r="E2" s="1301" t="s">
        <v>869</v>
      </c>
      <c r="F2" s="1301"/>
      <c r="G2" s="1301"/>
    </row>
    <row r="3" spans="1:7" s="290" customFormat="1" ht="19.149999999999999" customHeight="1">
      <c r="A3" s="1298" t="s">
        <v>870</v>
      </c>
      <c r="B3" s="1298"/>
      <c r="C3" s="1298"/>
      <c r="D3" s="1298"/>
      <c r="E3" s="1301" t="s">
        <v>2009</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93" t="s">
        <v>1636</v>
      </c>
      <c r="E6" s="893" t="s">
        <v>3307</v>
      </c>
      <c r="F6" s="1295"/>
      <c r="G6" s="1295"/>
    </row>
    <row r="7" spans="1:7" s="290" customFormat="1" ht="20.25" customHeight="1">
      <c r="A7" s="894" t="s">
        <v>502</v>
      </c>
      <c r="B7" s="894" t="s">
        <v>185</v>
      </c>
      <c r="C7" s="894" t="s">
        <v>268</v>
      </c>
      <c r="D7" s="894" t="s">
        <v>454</v>
      </c>
      <c r="E7" s="894" t="s">
        <v>664</v>
      </c>
      <c r="F7" s="894" t="s">
        <v>481</v>
      </c>
      <c r="G7" s="894" t="s">
        <v>665</v>
      </c>
    </row>
    <row r="8" spans="1:7" s="290" customFormat="1" ht="19.149999999999999" customHeight="1">
      <c r="A8" s="895" t="s">
        <v>400</v>
      </c>
      <c r="B8" s="1086">
        <v>314563.63951886998</v>
      </c>
      <c r="C8" s="1086">
        <v>463421.37491766998</v>
      </c>
      <c r="D8" s="1086">
        <v>542203.66294048005</v>
      </c>
      <c r="E8" s="1086">
        <v>286565.69604919001</v>
      </c>
      <c r="F8" s="1086">
        <v>294988.02449570998</v>
      </c>
      <c r="G8" s="896" t="s">
        <v>401</v>
      </c>
    </row>
    <row r="9" spans="1:7" s="290" customFormat="1" ht="38.85" customHeight="1">
      <c r="A9" s="897" t="s">
        <v>871</v>
      </c>
      <c r="B9" s="1087">
        <v>18067.345358670002</v>
      </c>
      <c r="C9" s="1087">
        <v>66904.46111058</v>
      </c>
      <c r="D9" s="1087">
        <v>87798.582778230004</v>
      </c>
      <c r="E9" s="1087">
        <v>49109.689551240001</v>
      </c>
      <c r="F9" s="1087">
        <v>60091.299729530001</v>
      </c>
      <c r="G9" s="897" t="s">
        <v>872</v>
      </c>
    </row>
    <row r="10" spans="1:7" s="290" customFormat="1" ht="28.7" customHeight="1">
      <c r="A10" s="898" t="s">
        <v>1123</v>
      </c>
      <c r="B10" s="1088">
        <v>2806.2265855800001</v>
      </c>
      <c r="C10" s="1089">
        <v>9017.6479562200002</v>
      </c>
      <c r="D10" s="1089">
        <v>13383.16882035</v>
      </c>
      <c r="E10" s="1089">
        <v>7204.7747843999996</v>
      </c>
      <c r="F10" s="1089">
        <v>9716.6923329700003</v>
      </c>
      <c r="G10" s="899" t="s">
        <v>596</v>
      </c>
    </row>
    <row r="11" spans="1:7" s="290" customFormat="1" ht="28.7" customHeight="1">
      <c r="A11" s="898" t="s">
        <v>873</v>
      </c>
      <c r="B11" s="1088">
        <v>7258.0590684299996</v>
      </c>
      <c r="C11" s="1089">
        <v>25930.315946499999</v>
      </c>
      <c r="D11" s="1089">
        <v>34956.565409019997</v>
      </c>
      <c r="E11" s="1089">
        <v>19650.933956140001</v>
      </c>
      <c r="F11" s="1089">
        <v>23896.055795100001</v>
      </c>
      <c r="G11" s="899" t="s">
        <v>597</v>
      </c>
    </row>
    <row r="12" spans="1:7" s="290" customFormat="1" ht="19.149999999999999" customHeight="1">
      <c r="A12" s="898" t="s">
        <v>874</v>
      </c>
      <c r="B12" s="1088">
        <v>5466.87289564</v>
      </c>
      <c r="C12" s="1089">
        <v>18598.43882924</v>
      </c>
      <c r="D12" s="1089">
        <v>23298.184854620002</v>
      </c>
      <c r="E12" s="1089">
        <v>12799.93634577</v>
      </c>
      <c r="F12" s="1089">
        <v>15248.208183119999</v>
      </c>
      <c r="G12" s="899" t="s">
        <v>566</v>
      </c>
    </row>
    <row r="13" spans="1:7" s="290" customFormat="1" ht="19.149999999999999" customHeight="1">
      <c r="A13" s="898" t="s">
        <v>875</v>
      </c>
      <c r="B13" s="1088">
        <v>35.103893909999996</v>
      </c>
      <c r="C13" s="1089">
        <v>108.67661346</v>
      </c>
      <c r="D13" s="1089">
        <v>115.49381382999999</v>
      </c>
      <c r="E13" s="1089">
        <v>61.106858459999998</v>
      </c>
      <c r="F13" s="1089">
        <v>68.660766699999996</v>
      </c>
      <c r="G13" s="899" t="s">
        <v>555</v>
      </c>
    </row>
    <row r="14" spans="1:7" s="290" customFormat="1" ht="28.7" customHeight="1">
      <c r="A14" s="900" t="s">
        <v>876</v>
      </c>
      <c r="B14" s="1087">
        <v>811.24923183999999</v>
      </c>
      <c r="C14" s="1087">
        <v>7011.9314944099997</v>
      </c>
      <c r="D14" s="1087">
        <v>15570.045991630001</v>
      </c>
      <c r="E14" s="1087">
        <v>13107.81855702</v>
      </c>
      <c r="F14" s="1087">
        <v>8758.5770997100008</v>
      </c>
      <c r="G14" s="900" t="s">
        <v>11</v>
      </c>
    </row>
    <row r="15" spans="1:7" s="290" customFormat="1" ht="38.85" customHeight="1">
      <c r="A15" s="900" t="s">
        <v>877</v>
      </c>
      <c r="B15" s="1087">
        <v>1516.05924936</v>
      </c>
      <c r="C15" s="1087">
        <v>1881.35068168</v>
      </c>
      <c r="D15" s="1087">
        <v>14651.199870619999</v>
      </c>
      <c r="E15" s="1087">
        <v>8381.1039409299992</v>
      </c>
      <c r="F15" s="1087">
        <v>6634.5296664699999</v>
      </c>
      <c r="G15" s="900" t="s">
        <v>475</v>
      </c>
    </row>
    <row r="16" spans="1:7" s="290" customFormat="1" ht="28.7" customHeight="1">
      <c r="A16" s="900" t="s">
        <v>355</v>
      </c>
      <c r="B16" s="1087">
        <v>294168.98567899998</v>
      </c>
      <c r="C16" s="1087">
        <v>387623.63163100003</v>
      </c>
      <c r="D16" s="1087">
        <v>424183.83429999999</v>
      </c>
      <c r="E16" s="1087">
        <v>215967.084</v>
      </c>
      <c r="F16" s="1087">
        <v>219503.61799999999</v>
      </c>
      <c r="G16" s="900" t="s">
        <v>878</v>
      </c>
    </row>
    <row r="17" spans="1:7" s="290" customFormat="1" ht="19.7" customHeight="1">
      <c r="A17" s="895" t="s">
        <v>106</v>
      </c>
      <c r="B17" s="1086">
        <v>333888.75351230998</v>
      </c>
      <c r="C17" s="1086">
        <v>468267.79674154002</v>
      </c>
      <c r="D17" s="1086">
        <v>529861.02582344005</v>
      </c>
      <c r="E17" s="1086">
        <v>253255.92582233</v>
      </c>
      <c r="F17" s="1086">
        <v>295661.32329341001</v>
      </c>
      <c r="G17" s="896" t="s">
        <v>462</v>
      </c>
    </row>
    <row r="18" spans="1:7" s="290" customFormat="1" ht="28.7" customHeight="1">
      <c r="A18" s="901" t="s">
        <v>879</v>
      </c>
      <c r="B18" s="1090">
        <v>15467.94671694</v>
      </c>
      <c r="C18" s="1089">
        <v>21805.231426369999</v>
      </c>
      <c r="D18" s="1089">
        <v>21189.21887619</v>
      </c>
      <c r="E18" s="1089">
        <v>11217.35927881</v>
      </c>
      <c r="F18" s="1089">
        <v>13656.83132476</v>
      </c>
      <c r="G18" s="899" t="s">
        <v>132</v>
      </c>
    </row>
    <row r="19" spans="1:7" s="290" customFormat="1" ht="19.149999999999999" customHeight="1">
      <c r="A19" s="901" t="s">
        <v>87</v>
      </c>
      <c r="B19" s="1090">
        <v>857.18900197000005</v>
      </c>
      <c r="C19" s="1089">
        <v>2597.84951796</v>
      </c>
      <c r="D19" s="1089">
        <v>4147.4281127300001</v>
      </c>
      <c r="E19" s="1089">
        <v>1609.62750342</v>
      </c>
      <c r="F19" s="1089">
        <v>1632.8886729000001</v>
      </c>
      <c r="G19" s="899" t="s">
        <v>41</v>
      </c>
    </row>
    <row r="20" spans="1:7" s="290" customFormat="1" ht="59.1" customHeight="1">
      <c r="A20" s="901" t="s">
        <v>880</v>
      </c>
      <c r="B20" s="1090">
        <v>7357.0977926100004</v>
      </c>
      <c r="C20" s="1089">
        <v>12387.340142749999</v>
      </c>
      <c r="D20" s="1089">
        <v>13273.69756556</v>
      </c>
      <c r="E20" s="1089">
        <v>5446.7725466299999</v>
      </c>
      <c r="F20" s="1089">
        <v>6763.4480762900002</v>
      </c>
      <c r="G20" s="899" t="s">
        <v>267</v>
      </c>
    </row>
    <row r="21" spans="1:7" s="290" customFormat="1" ht="19.149999999999999" customHeight="1">
      <c r="A21" s="901" t="s">
        <v>38</v>
      </c>
      <c r="B21" s="1090">
        <v>161726.98180400999</v>
      </c>
      <c r="C21" s="1089">
        <v>179912.51957787</v>
      </c>
      <c r="D21" s="1089">
        <v>204008.3125537</v>
      </c>
      <c r="E21" s="1089">
        <v>115246.31831931999</v>
      </c>
      <c r="F21" s="1089">
        <v>124731.92961928999</v>
      </c>
      <c r="G21" s="899" t="s">
        <v>39</v>
      </c>
    </row>
    <row r="22" spans="1:7" s="290" customFormat="1" ht="19.149999999999999" customHeight="1">
      <c r="A22" s="901" t="s">
        <v>288</v>
      </c>
      <c r="B22" s="1090">
        <v>7187.3943216899997</v>
      </c>
      <c r="C22" s="1089">
        <v>14564.856617560001</v>
      </c>
      <c r="D22" s="1089">
        <v>15233.332638149999</v>
      </c>
      <c r="E22" s="1089">
        <v>4868.3489633600002</v>
      </c>
      <c r="F22" s="1089">
        <v>8179.9340319100002</v>
      </c>
      <c r="G22" s="899" t="s">
        <v>289</v>
      </c>
    </row>
    <row r="23" spans="1:7" s="290" customFormat="1" ht="38.85" customHeight="1">
      <c r="A23" s="901" t="s">
        <v>881</v>
      </c>
      <c r="B23" s="1090">
        <v>25508.43717121</v>
      </c>
      <c r="C23" s="1089">
        <v>29132.578735350002</v>
      </c>
      <c r="D23" s="1089">
        <v>31843.254573959999</v>
      </c>
      <c r="E23" s="1089">
        <v>16456.230836340001</v>
      </c>
      <c r="F23" s="1089">
        <v>17796.316992190001</v>
      </c>
      <c r="G23" s="899" t="s">
        <v>25</v>
      </c>
    </row>
    <row r="24" spans="1:7" s="290" customFormat="1" ht="38.85" customHeight="1">
      <c r="A24" s="901" t="s">
        <v>55</v>
      </c>
      <c r="B24" s="1090">
        <v>42449.12107152</v>
      </c>
      <c r="C24" s="1089">
        <v>52029.76232994</v>
      </c>
      <c r="D24" s="1089">
        <v>59320.685935740003</v>
      </c>
      <c r="E24" s="1089">
        <v>18389.920102939999</v>
      </c>
      <c r="F24" s="1089">
        <v>30313.63608316</v>
      </c>
      <c r="G24" s="899" t="s">
        <v>435</v>
      </c>
    </row>
    <row r="25" spans="1:7" s="290" customFormat="1" ht="49.15" customHeight="1">
      <c r="A25" s="901" t="s">
        <v>382</v>
      </c>
      <c r="B25" s="1090">
        <v>19161.56326793</v>
      </c>
      <c r="C25" s="1089">
        <v>30696.647305409999</v>
      </c>
      <c r="D25" s="1089">
        <v>31623.475759410001</v>
      </c>
      <c r="E25" s="1089">
        <v>16012.8984626</v>
      </c>
      <c r="F25" s="1089">
        <v>19341.946916569999</v>
      </c>
      <c r="G25" s="899" t="s">
        <v>441</v>
      </c>
    </row>
    <row r="26" spans="1:7" s="290" customFormat="1" ht="38.85" customHeight="1">
      <c r="A26" s="901" t="s">
        <v>882</v>
      </c>
      <c r="B26" s="1090">
        <v>11068.415415400001</v>
      </c>
      <c r="C26" s="1089">
        <v>16756.27293435</v>
      </c>
      <c r="D26" s="1089">
        <v>36126.00158851</v>
      </c>
      <c r="E26" s="1089">
        <v>12347.527275549999</v>
      </c>
      <c r="F26" s="1089">
        <v>17402.387601130002</v>
      </c>
      <c r="G26" s="899" t="s">
        <v>331</v>
      </c>
    </row>
    <row r="27" spans="1:7" s="290" customFormat="1" ht="89.1" customHeight="1">
      <c r="A27" s="901" t="s">
        <v>605</v>
      </c>
      <c r="B27" s="1090">
        <v>4375.3887418800005</v>
      </c>
      <c r="C27" s="1089">
        <v>39455.44483765</v>
      </c>
      <c r="D27" s="1089">
        <v>41192.897237990001</v>
      </c>
      <c r="E27" s="1089">
        <v>18262.912807929999</v>
      </c>
      <c r="F27" s="1089">
        <v>24034.213528960001</v>
      </c>
      <c r="G27" s="899" t="s">
        <v>883</v>
      </c>
    </row>
    <row r="28" spans="1:7" s="290" customFormat="1" ht="59.1" customHeight="1">
      <c r="A28" s="901" t="s">
        <v>884</v>
      </c>
      <c r="B28" s="1090">
        <v>5818.1734156599996</v>
      </c>
      <c r="C28" s="1089">
        <v>2062.15143777</v>
      </c>
      <c r="D28" s="1089">
        <v>10823.35893047</v>
      </c>
      <c r="E28" s="1089">
        <v>1890.4022201</v>
      </c>
      <c r="F28" s="1089">
        <v>1022.9521281900001</v>
      </c>
      <c r="G28" s="899" t="s">
        <v>885</v>
      </c>
    </row>
    <row r="29" spans="1:7" s="290" customFormat="1" ht="28.7" customHeight="1">
      <c r="A29" s="901" t="s">
        <v>215</v>
      </c>
      <c r="B29" s="1090">
        <v>20491.574049120001</v>
      </c>
      <c r="C29" s="1089">
        <v>36294.153937950003</v>
      </c>
      <c r="D29" s="1089">
        <v>45885.213845279999</v>
      </c>
      <c r="E29" s="1089">
        <v>23077.546661190001</v>
      </c>
      <c r="F29" s="1089">
        <v>23952.254234939999</v>
      </c>
      <c r="G29" s="899" t="s">
        <v>886</v>
      </c>
    </row>
    <row r="30" spans="1:7" s="290" customFormat="1" ht="19.149999999999999" customHeight="1">
      <c r="A30" s="901" t="s">
        <v>538</v>
      </c>
      <c r="B30" s="1090">
        <v>8751.9088265099999</v>
      </c>
      <c r="C30" s="1089">
        <v>18487.951506429999</v>
      </c>
      <c r="D30" s="1089">
        <v>12185.44583407</v>
      </c>
      <c r="E30" s="1089">
        <v>7189.4640267300001</v>
      </c>
      <c r="F30" s="1089">
        <v>5768.2709300400002</v>
      </c>
      <c r="G30" s="899" t="s">
        <v>887</v>
      </c>
    </row>
    <row r="31" spans="1:7" s="290" customFormat="1" ht="28.7" customHeight="1">
      <c r="A31" s="901" t="s">
        <v>888</v>
      </c>
      <c r="B31" s="1090">
        <v>2607.3307100000002</v>
      </c>
      <c r="C31" s="1089">
        <v>2571.12286176</v>
      </c>
      <c r="D31" s="1089">
        <v>2277.2699634800001</v>
      </c>
      <c r="E31" s="1089">
        <v>607.95481741000003</v>
      </c>
      <c r="F31" s="1089">
        <v>684.97062502999995</v>
      </c>
      <c r="G31" s="899" t="s">
        <v>889</v>
      </c>
    </row>
    <row r="32" spans="1:7" s="290" customFormat="1" ht="19.149999999999999" customHeight="1">
      <c r="A32" s="901" t="s">
        <v>497</v>
      </c>
      <c r="B32" s="1090">
        <v>1060.23120586</v>
      </c>
      <c r="C32" s="1089">
        <v>9513.9135724200005</v>
      </c>
      <c r="D32" s="1089">
        <v>731.43240820000005</v>
      </c>
      <c r="E32" s="1089">
        <v>632.64200000000005</v>
      </c>
      <c r="F32" s="1089">
        <v>379.34252805</v>
      </c>
      <c r="G32" s="899" t="s">
        <v>890</v>
      </c>
    </row>
    <row r="33" spans="1:7" s="290" customFormat="1" ht="39.4" customHeight="1">
      <c r="A33" s="895" t="s">
        <v>600</v>
      </c>
      <c r="B33" s="1086">
        <v>3156.3356240100002</v>
      </c>
      <c r="C33" s="1086">
        <v>9124.0199014099999</v>
      </c>
      <c r="D33" s="1086">
        <v>11315.178193489999</v>
      </c>
      <c r="E33" s="1086">
        <v>3864.1941086699999</v>
      </c>
      <c r="F33" s="1086">
        <v>-1302.62597153</v>
      </c>
      <c r="G33" s="896" t="s">
        <v>534</v>
      </c>
    </row>
    <row r="34" spans="1:7" s="290" customFormat="1" ht="19.149999999999999" customHeight="1">
      <c r="A34" s="900" t="s">
        <v>891</v>
      </c>
      <c r="B34" s="1087">
        <v>3750.1447840000001</v>
      </c>
      <c r="C34" s="1087">
        <v>10117.719596000001</v>
      </c>
      <c r="D34" s="1087">
        <v>13988.274925</v>
      </c>
      <c r="E34" s="1087">
        <v>4281.7632240000003</v>
      </c>
      <c r="F34" s="1087">
        <v>1063.688496</v>
      </c>
      <c r="G34" s="900" t="s">
        <v>892</v>
      </c>
    </row>
    <row r="35" spans="1:7" s="290" customFormat="1" ht="28.7" customHeight="1">
      <c r="A35" s="900" t="s">
        <v>893</v>
      </c>
      <c r="B35" s="1087">
        <v>593.80915999000001</v>
      </c>
      <c r="C35" s="1087">
        <v>993.69969459000004</v>
      </c>
      <c r="D35" s="1087">
        <v>2673.0967315100002</v>
      </c>
      <c r="E35" s="1087">
        <v>417.56911532999999</v>
      </c>
      <c r="F35" s="1087">
        <v>2366.31446753</v>
      </c>
      <c r="G35" s="900" t="s">
        <v>894</v>
      </c>
    </row>
    <row r="36" spans="1:7" s="290" customFormat="1" ht="59.65" customHeight="1">
      <c r="A36" s="895" t="s">
        <v>1961</v>
      </c>
      <c r="B36" s="1086">
        <v>229</v>
      </c>
      <c r="C36" s="1086">
        <v>1229.981137</v>
      </c>
      <c r="D36" s="1086">
        <v>2863.10006621</v>
      </c>
      <c r="E36" s="1086">
        <v>2879.5543218500002</v>
      </c>
      <c r="F36" s="1086">
        <v>1662.6489999999999</v>
      </c>
      <c r="G36" s="896" t="s">
        <v>599</v>
      </c>
    </row>
    <row r="37" spans="1:7" s="290" customFormat="1" ht="28.7" customHeight="1">
      <c r="A37" s="900" t="s">
        <v>897</v>
      </c>
      <c r="B37" s="1087">
        <v>229</v>
      </c>
      <c r="C37" s="1087">
        <v>1369.6585769999999</v>
      </c>
      <c r="D37" s="1087">
        <v>2879.5543218500002</v>
      </c>
      <c r="E37" s="1087">
        <v>2879.5543218500002</v>
      </c>
      <c r="F37" s="1087">
        <v>1662.6489999999999</v>
      </c>
      <c r="G37" s="900" t="s">
        <v>898</v>
      </c>
    </row>
    <row r="38" spans="1:7" s="290" customFormat="1" ht="38.85" customHeight="1">
      <c r="A38" s="900" t="s">
        <v>895</v>
      </c>
      <c r="B38" s="1087"/>
      <c r="C38" s="1087">
        <v>139.67743999999999</v>
      </c>
      <c r="D38" s="1087">
        <v>16.45425564</v>
      </c>
      <c r="E38" s="1087"/>
      <c r="F38" s="1087"/>
      <c r="G38" s="900" t="s">
        <v>896</v>
      </c>
    </row>
    <row r="39" spans="1:7" s="290" customFormat="1" ht="39.4" customHeight="1">
      <c r="A39" s="895" t="s">
        <v>1962</v>
      </c>
      <c r="B39" s="1086">
        <v>-22710.449617449998</v>
      </c>
      <c r="C39" s="1086">
        <v>-15200.42286228</v>
      </c>
      <c r="D39" s="1086">
        <v>-1835.64114266</v>
      </c>
      <c r="E39" s="1086">
        <v>26566.021796339999</v>
      </c>
      <c r="F39" s="1086">
        <v>-1033.3218261699999</v>
      </c>
      <c r="G39" s="896" t="s">
        <v>601</v>
      </c>
    </row>
    <row r="40" spans="1:7" s="290" customFormat="1" ht="2.1" customHeight="1">
      <c r="A40" s="892"/>
      <c r="B40" s="488"/>
      <c r="C40" s="488"/>
      <c r="D40" s="488"/>
      <c r="E40" s="488"/>
      <c r="F40" s="488"/>
      <c r="G40" s="892"/>
    </row>
    <row r="41" spans="1:7" s="290" customFormat="1" ht="68.849999999999994" customHeight="1">
      <c r="A41" s="895" t="s">
        <v>2050</v>
      </c>
      <c r="B41" s="1086">
        <v>22710.449617449998</v>
      </c>
      <c r="C41" s="1086">
        <v>15200.42286228</v>
      </c>
      <c r="D41" s="1086">
        <v>-1835.64114266</v>
      </c>
      <c r="E41" s="1086">
        <v>-26566.021796339999</v>
      </c>
      <c r="F41" s="1086">
        <v>1033.3218261699999</v>
      </c>
      <c r="G41" s="896" t="s">
        <v>2051</v>
      </c>
    </row>
    <row r="42" spans="1:7" s="290" customFormat="1" ht="19.149999999999999" customHeight="1">
      <c r="A42" s="902" t="s">
        <v>460</v>
      </c>
      <c r="B42" s="1091">
        <v>249468.61957554999</v>
      </c>
      <c r="C42" s="1091">
        <v>105211.69374236</v>
      </c>
      <c r="D42" s="1091">
        <v>-202290.08917354001</v>
      </c>
      <c r="E42" s="1091">
        <v>-248018.17181808001</v>
      </c>
      <c r="F42" s="1091">
        <v>1033.3218261699999</v>
      </c>
      <c r="G42" s="903" t="s">
        <v>899</v>
      </c>
    </row>
    <row r="43" spans="1:7" s="290" customFormat="1" ht="19.149999999999999" customHeight="1">
      <c r="A43" s="898" t="s">
        <v>900</v>
      </c>
      <c r="B43" s="1089">
        <v>255500.31404520001</v>
      </c>
      <c r="C43" s="1089">
        <v>112586.44468736</v>
      </c>
      <c r="D43" s="1089">
        <v>-190675.46769953999</v>
      </c>
      <c r="E43" s="1089">
        <v>-237206.42666008</v>
      </c>
      <c r="F43" s="1089">
        <v>2426.0735984600001</v>
      </c>
      <c r="G43" s="904" t="s">
        <v>901</v>
      </c>
    </row>
    <row r="44" spans="1:7" s="290" customFormat="1" ht="19.7" customHeight="1">
      <c r="A44" s="898" t="s">
        <v>902</v>
      </c>
      <c r="B44" s="1089">
        <v>6031.6944696500004</v>
      </c>
      <c r="C44" s="1089">
        <v>7374.7509449999998</v>
      </c>
      <c r="D44" s="1089">
        <v>11614.621474</v>
      </c>
      <c r="E44" s="1089">
        <v>10811.745158</v>
      </c>
      <c r="F44" s="1089">
        <v>1392.75177229</v>
      </c>
      <c r="G44" s="899" t="s">
        <v>903</v>
      </c>
    </row>
    <row r="45" spans="1:7" s="290" customFormat="1" ht="19.7" customHeight="1">
      <c r="A45" s="902" t="s">
        <v>222</v>
      </c>
      <c r="B45" s="1092" t="s">
        <v>484</v>
      </c>
      <c r="C45" s="1092" t="s">
        <v>484</v>
      </c>
      <c r="D45" s="1092" t="s">
        <v>484</v>
      </c>
      <c r="E45" s="1092" t="s">
        <v>484</v>
      </c>
      <c r="F45" s="1092" t="s">
        <v>484</v>
      </c>
      <c r="G45" s="903" t="s">
        <v>904</v>
      </c>
    </row>
    <row r="46" spans="1:7" s="290" customFormat="1" ht="19.149999999999999" customHeight="1">
      <c r="A46" s="898" t="s">
        <v>900</v>
      </c>
      <c r="B46" s="1093" t="s">
        <v>484</v>
      </c>
      <c r="C46" s="1093" t="s">
        <v>484</v>
      </c>
      <c r="D46" s="1093" t="s">
        <v>484</v>
      </c>
      <c r="E46" s="1093" t="s">
        <v>484</v>
      </c>
      <c r="F46" s="1093" t="s">
        <v>484</v>
      </c>
      <c r="G46" s="899" t="s">
        <v>901</v>
      </c>
    </row>
    <row r="47" spans="1:7" s="290" customFormat="1" ht="19.7" customHeight="1">
      <c r="A47" s="905" t="s">
        <v>902</v>
      </c>
      <c r="B47" s="1094" t="s">
        <v>484</v>
      </c>
      <c r="C47" s="1095" t="s">
        <v>484</v>
      </c>
      <c r="D47" s="1095" t="s">
        <v>484</v>
      </c>
      <c r="E47" s="1095" t="s">
        <v>484</v>
      </c>
      <c r="F47" s="1095" t="s">
        <v>484</v>
      </c>
      <c r="G47" s="906" t="s">
        <v>903</v>
      </c>
    </row>
    <row r="48" spans="1:7" s="290" customFormat="1" ht="28.7" customHeight="1">
      <c r="A48" s="892"/>
      <c r="B48" s="488"/>
      <c r="C48" s="488"/>
      <c r="D48" s="488"/>
      <c r="E48" s="488"/>
      <c r="F48" s="488"/>
      <c r="G48" s="892"/>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G48"/>
  <sheetViews>
    <sheetView zoomScaleNormal="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97" t="s">
        <v>2897</v>
      </c>
      <c r="B1" s="1297"/>
      <c r="C1" s="1297"/>
      <c r="D1" s="1297"/>
      <c r="E1" s="1300" t="s">
        <v>2898</v>
      </c>
      <c r="F1" s="1300"/>
      <c r="G1" s="1300"/>
    </row>
    <row r="2" spans="1:7" s="290" customFormat="1" ht="19.149999999999999" customHeight="1">
      <c r="A2" s="1298" t="s">
        <v>2007</v>
      </c>
      <c r="B2" s="1298"/>
      <c r="C2" s="1298"/>
      <c r="D2" s="1298"/>
      <c r="E2" s="1301" t="s">
        <v>869</v>
      </c>
      <c r="F2" s="1301"/>
      <c r="G2" s="1301"/>
    </row>
    <row r="3" spans="1:7" s="290" customFormat="1" ht="19.149999999999999" customHeight="1">
      <c r="A3" s="1298" t="s">
        <v>870</v>
      </c>
      <c r="B3" s="1298"/>
      <c r="C3" s="1298"/>
      <c r="D3" s="1298"/>
      <c r="E3" s="1301" t="s">
        <v>2908</v>
      </c>
      <c r="F3" s="1301"/>
      <c r="G3" s="1301"/>
    </row>
    <row r="4" spans="1:7" s="290" customFormat="1" ht="14.45" customHeight="1">
      <c r="A4" s="1299" t="s">
        <v>124</v>
      </c>
      <c r="B4" s="1299"/>
      <c r="C4" s="1299"/>
      <c r="D4" s="1299"/>
      <c r="E4" s="1302" t="s">
        <v>508</v>
      </c>
      <c r="F4" s="1302"/>
      <c r="G4" s="1302"/>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878" t="s">
        <v>1636</v>
      </c>
      <c r="E6" s="878" t="s">
        <v>3307</v>
      </c>
      <c r="F6" s="1295"/>
      <c r="G6" s="1295"/>
    </row>
    <row r="7" spans="1:7" s="290" customFormat="1" ht="20.25" customHeight="1">
      <c r="A7" s="879" t="s">
        <v>502</v>
      </c>
      <c r="B7" s="879" t="s">
        <v>185</v>
      </c>
      <c r="C7" s="879" t="s">
        <v>268</v>
      </c>
      <c r="D7" s="879" t="s">
        <v>454</v>
      </c>
      <c r="E7" s="879" t="s">
        <v>664</v>
      </c>
      <c r="F7" s="879" t="s">
        <v>481</v>
      </c>
      <c r="G7" s="879" t="s">
        <v>665</v>
      </c>
    </row>
    <row r="8" spans="1:7" s="290" customFormat="1" ht="19.149999999999999" customHeight="1">
      <c r="A8" s="880" t="s">
        <v>400</v>
      </c>
      <c r="B8" s="1086">
        <v>123963.96241050999</v>
      </c>
      <c r="C8" s="1086">
        <v>406297.41955321003</v>
      </c>
      <c r="D8" s="1086">
        <v>436986.26709236001</v>
      </c>
      <c r="E8" s="1086">
        <v>233494.50969397</v>
      </c>
      <c r="F8" s="1086">
        <v>242705.30165007</v>
      </c>
      <c r="G8" s="881" t="s">
        <v>401</v>
      </c>
    </row>
    <row r="9" spans="1:7" s="290" customFormat="1" ht="38.85" customHeight="1">
      <c r="A9" s="882" t="s">
        <v>871</v>
      </c>
      <c r="B9" s="1087">
        <v>23640.793241579999</v>
      </c>
      <c r="C9" s="1087">
        <v>96670.780361020006</v>
      </c>
      <c r="D9" s="1087">
        <v>120573.61953407001</v>
      </c>
      <c r="E9" s="1087">
        <v>67226.62802751</v>
      </c>
      <c r="F9" s="1087">
        <v>75621.989214629997</v>
      </c>
      <c r="G9" s="882" t="s">
        <v>872</v>
      </c>
    </row>
    <row r="10" spans="1:7" s="290" customFormat="1" ht="28.7" customHeight="1">
      <c r="A10" s="883" t="s">
        <v>1123</v>
      </c>
      <c r="B10" s="1088">
        <v>3442.4366343199999</v>
      </c>
      <c r="C10" s="1089">
        <v>10602.8015259</v>
      </c>
      <c r="D10" s="1089">
        <v>15174.45269285</v>
      </c>
      <c r="E10" s="1089">
        <v>9270.7056455300008</v>
      </c>
      <c r="F10" s="1089">
        <v>9728.2280926700005</v>
      </c>
      <c r="G10" s="884" t="s">
        <v>596</v>
      </c>
    </row>
    <row r="11" spans="1:7" s="290" customFormat="1" ht="28.7" customHeight="1">
      <c r="A11" s="883" t="s">
        <v>873</v>
      </c>
      <c r="B11" s="1088">
        <v>8475.6219842899991</v>
      </c>
      <c r="C11" s="1089">
        <v>35508.593291600002</v>
      </c>
      <c r="D11" s="1089">
        <v>47635.000730450003</v>
      </c>
      <c r="E11" s="1089">
        <v>26707.707259440002</v>
      </c>
      <c r="F11" s="1089">
        <v>29904.39369479</v>
      </c>
      <c r="G11" s="884" t="s">
        <v>597</v>
      </c>
    </row>
    <row r="12" spans="1:7" s="290" customFormat="1" ht="19.149999999999999" customHeight="1">
      <c r="A12" s="883" t="s">
        <v>874</v>
      </c>
      <c r="B12" s="1088">
        <v>6413.9814694099996</v>
      </c>
      <c r="C12" s="1089">
        <v>25133.407703479999</v>
      </c>
      <c r="D12" s="1089">
        <v>31334.967095200001</v>
      </c>
      <c r="E12" s="1089">
        <v>17089.18311183</v>
      </c>
      <c r="F12" s="1089">
        <v>19917.503426840001</v>
      </c>
      <c r="G12" s="884" t="s">
        <v>566</v>
      </c>
    </row>
    <row r="13" spans="1:7" s="290" customFormat="1" ht="19.149999999999999" customHeight="1">
      <c r="A13" s="883" t="s">
        <v>875</v>
      </c>
      <c r="B13" s="1088">
        <v>47.402815949999997</v>
      </c>
      <c r="C13" s="1089">
        <v>120.52479940000001</v>
      </c>
      <c r="D13" s="1089">
        <v>136.7573529</v>
      </c>
      <c r="E13" s="1089">
        <v>74.769957450000007</v>
      </c>
      <c r="F13" s="1089">
        <v>98.465502959999995</v>
      </c>
      <c r="G13" s="884" t="s">
        <v>555</v>
      </c>
    </row>
    <row r="14" spans="1:7" s="290" customFormat="1" ht="28.7" customHeight="1">
      <c r="A14" s="885" t="s">
        <v>876</v>
      </c>
      <c r="B14" s="1087">
        <v>1403.9666376499999</v>
      </c>
      <c r="C14" s="1087">
        <v>5854.4088480500004</v>
      </c>
      <c r="D14" s="1087">
        <v>7963.6674043200001</v>
      </c>
      <c r="E14" s="1087">
        <v>4422.1130192299997</v>
      </c>
      <c r="F14" s="1087">
        <v>4032.5321233999998</v>
      </c>
      <c r="G14" s="885" t="s">
        <v>11</v>
      </c>
    </row>
    <row r="15" spans="1:7" s="290" customFormat="1" ht="38.85" customHeight="1">
      <c r="A15" s="885" t="s">
        <v>877</v>
      </c>
      <c r="B15" s="1087">
        <v>1877.6061623200001</v>
      </c>
      <c r="C15" s="1087">
        <v>9525.8627721400007</v>
      </c>
      <c r="D15" s="1087">
        <v>7036.9997539699998</v>
      </c>
      <c r="E15" s="1087">
        <v>2061.37424723</v>
      </c>
      <c r="F15" s="1087">
        <v>8612.5696120400007</v>
      </c>
      <c r="G15" s="885" t="s">
        <v>475</v>
      </c>
    </row>
    <row r="16" spans="1:7" s="290" customFormat="1" ht="28.7" customHeight="1">
      <c r="A16" s="885" t="s">
        <v>355</v>
      </c>
      <c r="B16" s="1087">
        <v>97041.596368960003</v>
      </c>
      <c r="C16" s="1087">
        <v>294246.36757200002</v>
      </c>
      <c r="D16" s="1087">
        <v>301411.9804</v>
      </c>
      <c r="E16" s="1087">
        <v>159784.39439999999</v>
      </c>
      <c r="F16" s="1087">
        <v>154438.2107</v>
      </c>
      <c r="G16" s="885" t="s">
        <v>878</v>
      </c>
    </row>
    <row r="17" spans="1:7" s="290" customFormat="1" ht="19.7" customHeight="1">
      <c r="A17" s="880" t="s">
        <v>106</v>
      </c>
      <c r="B17" s="1086">
        <v>241280.99682639999</v>
      </c>
      <c r="C17" s="1086">
        <v>400475.30101156997</v>
      </c>
      <c r="D17" s="1086">
        <v>450819.21905175998</v>
      </c>
      <c r="E17" s="1086">
        <v>220171.81799434</v>
      </c>
      <c r="F17" s="1086">
        <v>240538.15791621999</v>
      </c>
      <c r="G17" s="881" t="s">
        <v>462</v>
      </c>
    </row>
    <row r="18" spans="1:7" s="290" customFormat="1" ht="28.7" customHeight="1">
      <c r="A18" s="886" t="s">
        <v>879</v>
      </c>
      <c r="B18" s="1090">
        <v>13142.849410700001</v>
      </c>
      <c r="C18" s="1089">
        <v>18110.234570649998</v>
      </c>
      <c r="D18" s="1089">
        <v>18833.811913000001</v>
      </c>
      <c r="E18" s="1089">
        <v>9173.3929878100007</v>
      </c>
      <c r="F18" s="1089">
        <v>11711.52986583</v>
      </c>
      <c r="G18" s="884" t="s">
        <v>132</v>
      </c>
    </row>
    <row r="19" spans="1:7" s="290" customFormat="1" ht="19.149999999999999" customHeight="1">
      <c r="A19" s="886" t="s">
        <v>87</v>
      </c>
      <c r="B19" s="1090">
        <v>454.47620019999999</v>
      </c>
      <c r="C19" s="1089">
        <v>1514.07611092</v>
      </c>
      <c r="D19" s="1089">
        <v>2981.9366172099999</v>
      </c>
      <c r="E19" s="1089">
        <v>1253.45910198</v>
      </c>
      <c r="F19" s="1089">
        <v>885.88153904000001</v>
      </c>
      <c r="G19" s="884" t="s">
        <v>41</v>
      </c>
    </row>
    <row r="20" spans="1:7" s="290" customFormat="1" ht="59.1" customHeight="1">
      <c r="A20" s="886" t="s">
        <v>880</v>
      </c>
      <c r="B20" s="1090">
        <v>4886.95933814</v>
      </c>
      <c r="C20" s="1089">
        <v>9030.6749620499995</v>
      </c>
      <c r="D20" s="1089">
        <v>11122.875743529999</v>
      </c>
      <c r="E20" s="1089">
        <v>5639.1095394000004</v>
      </c>
      <c r="F20" s="1089">
        <v>7001.2279882900002</v>
      </c>
      <c r="G20" s="884" t="s">
        <v>267</v>
      </c>
    </row>
    <row r="21" spans="1:7" s="290" customFormat="1" ht="19.149999999999999" customHeight="1">
      <c r="A21" s="886" t="s">
        <v>38</v>
      </c>
      <c r="B21" s="1090">
        <v>114000.03489594</v>
      </c>
      <c r="C21" s="1089">
        <v>149429.30604629999</v>
      </c>
      <c r="D21" s="1089">
        <v>173222.71600998001</v>
      </c>
      <c r="E21" s="1089">
        <v>102611.7536897</v>
      </c>
      <c r="F21" s="1089">
        <v>109756.04723033</v>
      </c>
      <c r="G21" s="884" t="s">
        <v>39</v>
      </c>
    </row>
    <row r="22" spans="1:7" s="290" customFormat="1" ht="19.149999999999999" customHeight="1">
      <c r="A22" s="886" t="s">
        <v>288</v>
      </c>
      <c r="B22" s="1090">
        <v>4117.5166021499999</v>
      </c>
      <c r="C22" s="1089">
        <v>9421.4093029800006</v>
      </c>
      <c r="D22" s="1089">
        <v>11211.730589930001</v>
      </c>
      <c r="E22" s="1089">
        <v>3701.2847455599999</v>
      </c>
      <c r="F22" s="1089">
        <v>4069.1378377800002</v>
      </c>
      <c r="G22" s="884" t="s">
        <v>289</v>
      </c>
    </row>
    <row r="23" spans="1:7" s="290" customFormat="1" ht="38.85" customHeight="1">
      <c r="A23" s="886" t="s">
        <v>881</v>
      </c>
      <c r="B23" s="1090">
        <v>21312.684300829998</v>
      </c>
      <c r="C23" s="1089">
        <v>26130.562733409999</v>
      </c>
      <c r="D23" s="1089">
        <v>28892.36675926</v>
      </c>
      <c r="E23" s="1089">
        <v>14968.484525399999</v>
      </c>
      <c r="F23" s="1089">
        <v>15827.50991626</v>
      </c>
      <c r="G23" s="884" t="s">
        <v>25</v>
      </c>
    </row>
    <row r="24" spans="1:7" s="290" customFormat="1" ht="38.85" customHeight="1">
      <c r="A24" s="886" t="s">
        <v>55</v>
      </c>
      <c r="B24" s="1090">
        <v>31980.323837460001</v>
      </c>
      <c r="C24" s="1089">
        <v>81842.540170680004</v>
      </c>
      <c r="D24" s="1089">
        <v>81478.348101430005</v>
      </c>
      <c r="E24" s="1089">
        <v>23469.645530350001</v>
      </c>
      <c r="F24" s="1089">
        <v>29509.532562870001</v>
      </c>
      <c r="G24" s="884" t="s">
        <v>435</v>
      </c>
    </row>
    <row r="25" spans="1:7" s="290" customFormat="1" ht="49.15" customHeight="1">
      <c r="A25" s="886" t="s">
        <v>382</v>
      </c>
      <c r="B25" s="1090">
        <v>10241.23046436</v>
      </c>
      <c r="C25" s="1089">
        <v>16460.59198492</v>
      </c>
      <c r="D25" s="1089">
        <v>22894.76389749</v>
      </c>
      <c r="E25" s="1089">
        <v>12685.060116549999</v>
      </c>
      <c r="F25" s="1089">
        <v>14523.734912559999</v>
      </c>
      <c r="G25" s="884" t="s">
        <v>441</v>
      </c>
    </row>
    <row r="26" spans="1:7" s="290" customFormat="1" ht="38.85" customHeight="1">
      <c r="A26" s="886" t="s">
        <v>882</v>
      </c>
      <c r="B26" s="1090">
        <v>1016.5623428599999</v>
      </c>
      <c r="C26" s="1089">
        <v>1198.1138000000001</v>
      </c>
      <c r="D26" s="1089">
        <v>1003.9974999999999</v>
      </c>
      <c r="E26" s="1089">
        <v>416.47</v>
      </c>
      <c r="F26" s="1089">
        <v>200</v>
      </c>
      <c r="G26" s="884" t="s">
        <v>331</v>
      </c>
    </row>
    <row r="27" spans="1:7" s="290" customFormat="1" ht="89.1" customHeight="1">
      <c r="A27" s="886" t="s">
        <v>605</v>
      </c>
      <c r="B27" s="1090">
        <v>2201.4266989900002</v>
      </c>
      <c r="C27" s="1089">
        <v>25496.537947109999</v>
      </c>
      <c r="D27" s="1089">
        <v>23231.292422580002</v>
      </c>
      <c r="E27" s="1089">
        <v>15962.8972859</v>
      </c>
      <c r="F27" s="1089">
        <v>15614.021092749999</v>
      </c>
      <c r="G27" s="884" t="s">
        <v>883</v>
      </c>
    </row>
    <row r="28" spans="1:7" s="290" customFormat="1" ht="59.1" customHeight="1">
      <c r="A28" s="886" t="s">
        <v>884</v>
      </c>
      <c r="B28" s="1090">
        <v>2586.8635461899999</v>
      </c>
      <c r="C28" s="1089">
        <v>8867.5504500499992</v>
      </c>
      <c r="D28" s="1089">
        <v>20957.432685240001</v>
      </c>
      <c r="E28" s="1089">
        <v>3406.7837347499999</v>
      </c>
      <c r="F28" s="1089">
        <v>785.39783941999997</v>
      </c>
      <c r="G28" s="884" t="s">
        <v>885</v>
      </c>
    </row>
    <row r="29" spans="1:7" s="290" customFormat="1" ht="28.7" customHeight="1">
      <c r="A29" s="886" t="s">
        <v>215</v>
      </c>
      <c r="B29" s="1090">
        <v>19266.816679250001</v>
      </c>
      <c r="C29" s="1089">
        <v>38228.86444718</v>
      </c>
      <c r="D29" s="1089">
        <v>43103.245076359999</v>
      </c>
      <c r="E29" s="1089">
        <v>20940.140161679999</v>
      </c>
      <c r="F29" s="1089">
        <v>24600.992336769999</v>
      </c>
      <c r="G29" s="884" t="s">
        <v>886</v>
      </c>
    </row>
    <row r="30" spans="1:7" s="290" customFormat="1" ht="19.149999999999999" customHeight="1">
      <c r="A30" s="886" t="s">
        <v>538</v>
      </c>
      <c r="B30" s="1090">
        <v>6207.5484622200001</v>
      </c>
      <c r="C30" s="1089">
        <v>11284.215760630001</v>
      </c>
      <c r="D30" s="1089">
        <v>9238.8973319199995</v>
      </c>
      <c r="E30" s="1089">
        <v>4424.6786449600004</v>
      </c>
      <c r="F30" s="1089">
        <v>5117.16495605</v>
      </c>
      <c r="G30" s="884" t="s">
        <v>887</v>
      </c>
    </row>
    <row r="31" spans="1:7" s="290" customFormat="1" ht="28.7" customHeight="1">
      <c r="A31" s="886" t="s">
        <v>888</v>
      </c>
      <c r="B31" s="1090">
        <v>2228.1092851100002</v>
      </c>
      <c r="C31" s="1089">
        <v>2227.8264996900002</v>
      </c>
      <c r="D31" s="1089">
        <v>1902.4138490400001</v>
      </c>
      <c r="E31" s="1089">
        <v>816.81087550999996</v>
      </c>
      <c r="F31" s="1089">
        <v>745.10718426999995</v>
      </c>
      <c r="G31" s="884" t="s">
        <v>889</v>
      </c>
    </row>
    <row r="32" spans="1:7" s="290" customFormat="1" ht="19.149999999999999" customHeight="1">
      <c r="A32" s="886" t="s">
        <v>497</v>
      </c>
      <c r="B32" s="1090">
        <v>7637.5947619999997</v>
      </c>
      <c r="C32" s="1089">
        <v>1232.796225</v>
      </c>
      <c r="D32" s="1089">
        <v>743.39055479000001</v>
      </c>
      <c r="E32" s="1089">
        <v>701.84705479000002</v>
      </c>
      <c r="F32" s="1089">
        <v>190.87265400000001</v>
      </c>
      <c r="G32" s="884" t="s">
        <v>890</v>
      </c>
    </row>
    <row r="33" spans="1:7" s="290" customFormat="1" ht="39.4" customHeight="1">
      <c r="A33" s="880" t="s">
        <v>600</v>
      </c>
      <c r="B33" s="1086">
        <v>3099.2019436199998</v>
      </c>
      <c r="C33" s="1086">
        <v>5968.0583277699998</v>
      </c>
      <c r="D33" s="1086">
        <v>11478.851300890001</v>
      </c>
      <c r="E33" s="1086">
        <v>109.85333212</v>
      </c>
      <c r="F33" s="1086">
        <v>1639.5375247300001</v>
      </c>
      <c r="G33" s="881" t="s">
        <v>534</v>
      </c>
    </row>
    <row r="34" spans="1:7" s="290" customFormat="1" ht="19.149999999999999" customHeight="1">
      <c r="A34" s="885" t="s">
        <v>891</v>
      </c>
      <c r="B34" s="1087">
        <v>3207.9716039999998</v>
      </c>
      <c r="C34" s="1087">
        <v>6320.7292159999997</v>
      </c>
      <c r="D34" s="1087">
        <v>12102.383104</v>
      </c>
      <c r="E34" s="1087">
        <v>407.028931</v>
      </c>
      <c r="F34" s="1087">
        <v>2000</v>
      </c>
      <c r="G34" s="885" t="s">
        <v>892</v>
      </c>
    </row>
    <row r="35" spans="1:7" s="290" customFormat="1" ht="28.7" customHeight="1">
      <c r="A35" s="885" t="s">
        <v>893</v>
      </c>
      <c r="B35" s="1087">
        <v>108.76966038</v>
      </c>
      <c r="C35" s="1087">
        <v>352.67088823</v>
      </c>
      <c r="D35" s="1087">
        <v>623.53180311000006</v>
      </c>
      <c r="E35" s="1087">
        <v>297.17559888</v>
      </c>
      <c r="F35" s="1087">
        <v>360.46247527000003</v>
      </c>
      <c r="G35" s="885" t="s">
        <v>894</v>
      </c>
    </row>
    <row r="36" spans="1:7" s="290" customFormat="1" ht="59.65" customHeight="1">
      <c r="A36" s="880" t="s">
        <v>1961</v>
      </c>
      <c r="B36" s="1086">
        <v>13.510680000000001</v>
      </c>
      <c r="C36" s="1086">
        <v>1127.446422</v>
      </c>
      <c r="D36" s="1086">
        <v>434.04116099999999</v>
      </c>
      <c r="E36" s="1086">
        <v>309.08420260000003</v>
      </c>
      <c r="F36" s="1086">
        <v>600.23253411999997</v>
      </c>
      <c r="G36" s="881" t="s">
        <v>599</v>
      </c>
    </row>
    <row r="37" spans="1:7" s="290" customFormat="1" ht="28.7" customHeight="1">
      <c r="A37" s="885" t="s">
        <v>897</v>
      </c>
      <c r="B37" s="1087">
        <v>20.0976</v>
      </c>
      <c r="C37" s="1087">
        <v>1138.5577000000001</v>
      </c>
      <c r="D37" s="1087">
        <v>439.7482</v>
      </c>
      <c r="E37" s="1087">
        <v>314.79124159999998</v>
      </c>
      <c r="F37" s="1087">
        <v>605.61140111999998</v>
      </c>
      <c r="G37" s="885" t="s">
        <v>898</v>
      </c>
    </row>
    <row r="38" spans="1:7" s="290" customFormat="1" ht="38.85" customHeight="1">
      <c r="A38" s="885" t="s">
        <v>895</v>
      </c>
      <c r="B38" s="1087">
        <v>6.5869200000000001</v>
      </c>
      <c r="C38" s="1087">
        <v>11.111278</v>
      </c>
      <c r="D38" s="1087">
        <v>5.707039</v>
      </c>
      <c r="E38" s="1087">
        <v>5.707039</v>
      </c>
      <c r="F38" s="1087">
        <v>5.3788669999999996</v>
      </c>
      <c r="G38" s="885" t="s">
        <v>896</v>
      </c>
    </row>
    <row r="39" spans="1:7" s="290" customFormat="1" ht="39.4" customHeight="1">
      <c r="A39" s="880" t="s">
        <v>1962</v>
      </c>
      <c r="B39" s="1086">
        <v>-120429.74703951</v>
      </c>
      <c r="C39" s="1086">
        <v>-1273.3862081299999</v>
      </c>
      <c r="D39" s="1086">
        <v>-25745.844421289999</v>
      </c>
      <c r="E39" s="1086">
        <v>12903.75416491</v>
      </c>
      <c r="F39" s="1086">
        <v>-72.626324999999994</v>
      </c>
      <c r="G39" s="881" t="s">
        <v>601</v>
      </c>
    </row>
    <row r="40" spans="1:7" s="290" customFormat="1" ht="2.1" customHeight="1">
      <c r="A40" s="877"/>
      <c r="B40" s="488"/>
      <c r="C40" s="488"/>
      <c r="D40" s="488"/>
      <c r="E40" s="488"/>
      <c r="F40" s="488"/>
      <c r="G40" s="877"/>
    </row>
    <row r="41" spans="1:7" s="290" customFormat="1" ht="68.849999999999994" customHeight="1">
      <c r="A41" s="880" t="s">
        <v>2050</v>
      </c>
      <c r="B41" s="1086">
        <v>120429.74703951</v>
      </c>
      <c r="C41" s="1086">
        <v>1273.3862081299999</v>
      </c>
      <c r="D41" s="1086">
        <v>-25745.844421289999</v>
      </c>
      <c r="E41" s="1086">
        <v>-12903.75416491</v>
      </c>
      <c r="F41" s="1086">
        <v>72.626324999999994</v>
      </c>
      <c r="G41" s="881" t="s">
        <v>2051</v>
      </c>
    </row>
    <row r="42" spans="1:7" s="290" customFormat="1" ht="19.149999999999999" customHeight="1">
      <c r="A42" s="887" t="s">
        <v>460</v>
      </c>
      <c r="B42" s="1091">
        <v>1403591.2472474601</v>
      </c>
      <c r="C42" s="1091">
        <v>-13422.41770444</v>
      </c>
      <c r="D42" s="1091">
        <v>66813.70951678</v>
      </c>
      <c r="E42" s="1091">
        <v>-143991.02860051999</v>
      </c>
      <c r="F42" s="1091">
        <v>72.626325000000094</v>
      </c>
      <c r="G42" s="888" t="s">
        <v>899</v>
      </c>
    </row>
    <row r="43" spans="1:7" s="290" customFormat="1" ht="19.149999999999999" customHeight="1">
      <c r="A43" s="883" t="s">
        <v>900</v>
      </c>
      <c r="B43" s="1089">
        <v>1410351.7076814</v>
      </c>
      <c r="C43" s="1089">
        <v>-4225.5400864399999</v>
      </c>
      <c r="D43" s="1089">
        <v>78615.675301850002</v>
      </c>
      <c r="E43" s="1089">
        <v>-132943.85051652</v>
      </c>
      <c r="F43" s="1089">
        <v>442.93634700000001</v>
      </c>
      <c r="G43" s="889" t="s">
        <v>901</v>
      </c>
    </row>
    <row r="44" spans="1:7" s="290" customFormat="1" ht="19.7" customHeight="1">
      <c r="A44" s="883" t="s">
        <v>902</v>
      </c>
      <c r="B44" s="1089">
        <v>6760.4604339400003</v>
      </c>
      <c r="C44" s="1089">
        <v>9196.8776180000004</v>
      </c>
      <c r="D44" s="1089">
        <v>11801.96578507</v>
      </c>
      <c r="E44" s="1089">
        <v>11047.178083999999</v>
      </c>
      <c r="F44" s="1089">
        <v>370.310022</v>
      </c>
      <c r="G44" s="884" t="s">
        <v>903</v>
      </c>
    </row>
    <row r="45" spans="1:7" s="290" customFormat="1" ht="19.7" customHeight="1">
      <c r="A45" s="887" t="s">
        <v>222</v>
      </c>
      <c r="B45" s="1092" t="s">
        <v>484</v>
      </c>
      <c r="C45" s="1092" t="s">
        <v>484</v>
      </c>
      <c r="D45" s="1092" t="s">
        <v>484</v>
      </c>
      <c r="E45" s="1092" t="s">
        <v>484</v>
      </c>
      <c r="F45" s="1092" t="s">
        <v>484</v>
      </c>
      <c r="G45" s="888" t="s">
        <v>904</v>
      </c>
    </row>
    <row r="46" spans="1:7" s="290" customFormat="1" ht="19.149999999999999" customHeight="1">
      <c r="A46" s="883" t="s">
        <v>900</v>
      </c>
      <c r="B46" s="1093" t="s">
        <v>484</v>
      </c>
      <c r="C46" s="1093" t="s">
        <v>484</v>
      </c>
      <c r="D46" s="1093" t="s">
        <v>484</v>
      </c>
      <c r="E46" s="1093" t="s">
        <v>484</v>
      </c>
      <c r="F46" s="1093" t="s">
        <v>484</v>
      </c>
      <c r="G46" s="884" t="s">
        <v>901</v>
      </c>
    </row>
    <row r="47" spans="1:7" s="290" customFormat="1" ht="19.7" customHeight="1">
      <c r="A47" s="890" t="s">
        <v>902</v>
      </c>
      <c r="B47" s="1094" t="s">
        <v>484</v>
      </c>
      <c r="C47" s="1095" t="s">
        <v>484</v>
      </c>
      <c r="D47" s="1095" t="s">
        <v>484</v>
      </c>
      <c r="E47" s="1095" t="s">
        <v>484</v>
      </c>
      <c r="F47" s="1095" t="s">
        <v>484</v>
      </c>
      <c r="G47" s="891" t="s">
        <v>903</v>
      </c>
    </row>
    <row r="48" spans="1:7" s="290" customFormat="1" ht="28.7" customHeight="1">
      <c r="A48" s="877"/>
      <c r="B48" s="488"/>
      <c r="C48" s="488"/>
      <c r="D48" s="488"/>
      <c r="E48" s="488"/>
      <c r="F48" s="488"/>
      <c r="G48" s="877"/>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G47"/>
  <sheetViews>
    <sheetView zoomScaleNormal="100" workbookViewId="0">
      <selection activeCell="F10" sqref="F10"/>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64" t="s">
        <v>2809</v>
      </c>
      <c r="B1" s="1264"/>
      <c r="C1" s="1264"/>
      <c r="D1" s="1264"/>
      <c r="E1" s="1266" t="s">
        <v>2810</v>
      </c>
      <c r="F1" s="1266"/>
      <c r="G1" s="1266"/>
    </row>
    <row r="2" spans="1:7" s="290" customFormat="1" ht="19.149999999999999" customHeight="1">
      <c r="A2" s="1265" t="s">
        <v>2010</v>
      </c>
      <c r="B2" s="1265"/>
      <c r="C2" s="1265"/>
      <c r="D2" s="1265"/>
      <c r="E2" s="1260" t="s">
        <v>869</v>
      </c>
      <c r="F2" s="1260"/>
      <c r="G2" s="1260"/>
    </row>
    <row r="3" spans="1:7" s="290" customFormat="1" ht="19.149999999999999" customHeight="1">
      <c r="A3" s="1265" t="s">
        <v>870</v>
      </c>
      <c r="B3" s="1265"/>
      <c r="C3" s="1265"/>
      <c r="D3" s="1265"/>
      <c r="E3" s="1260" t="s">
        <v>2909</v>
      </c>
      <c r="F3" s="1260"/>
      <c r="G3" s="1260"/>
    </row>
    <row r="4" spans="1:7" s="290" customFormat="1" ht="14.45" customHeight="1">
      <c r="A4" s="1257" t="s">
        <v>124</v>
      </c>
      <c r="B4" s="1257"/>
      <c r="C4" s="1257"/>
      <c r="D4" s="1257"/>
      <c r="E4" s="1267" t="s">
        <v>508</v>
      </c>
      <c r="F4" s="1267"/>
      <c r="G4" s="1267"/>
    </row>
    <row r="5" spans="1:7" s="290" customFormat="1" ht="19.149999999999999" customHeight="1">
      <c r="A5" s="1296" t="s">
        <v>377</v>
      </c>
      <c r="B5" s="1295" t="s">
        <v>2923</v>
      </c>
      <c r="C5" s="1295" t="s">
        <v>2720</v>
      </c>
      <c r="D5" s="1296" t="s">
        <v>2924</v>
      </c>
      <c r="E5" s="1296"/>
      <c r="F5" s="1295" t="s">
        <v>3306</v>
      </c>
      <c r="G5" s="1295" t="s">
        <v>37</v>
      </c>
    </row>
    <row r="6" spans="1:7" s="290" customFormat="1" ht="48" customHeight="1">
      <c r="A6" s="1296"/>
      <c r="B6" s="1295"/>
      <c r="C6" s="1295"/>
      <c r="D6" s="908" t="s">
        <v>1636</v>
      </c>
      <c r="E6" s="908" t="s">
        <v>3307</v>
      </c>
      <c r="F6" s="1295"/>
      <c r="G6" s="1295"/>
    </row>
    <row r="7" spans="1:7" s="290" customFormat="1" ht="20.25" customHeight="1">
      <c r="A7" s="909" t="s">
        <v>502</v>
      </c>
      <c r="B7" s="909" t="s">
        <v>185</v>
      </c>
      <c r="C7" s="909" t="s">
        <v>268</v>
      </c>
      <c r="D7" s="909" t="s">
        <v>454</v>
      </c>
      <c r="E7" s="909" t="s">
        <v>664</v>
      </c>
      <c r="F7" s="909" t="s">
        <v>481</v>
      </c>
      <c r="G7" s="909" t="s">
        <v>665</v>
      </c>
    </row>
    <row r="8" spans="1:7" s="290" customFormat="1" ht="19.149999999999999" customHeight="1">
      <c r="A8" s="910" t="s">
        <v>400</v>
      </c>
      <c r="B8" s="1086">
        <v>69867.743858219997</v>
      </c>
      <c r="C8" s="1086">
        <v>169203.26381576</v>
      </c>
      <c r="D8" s="1086">
        <v>182521.74886513001</v>
      </c>
      <c r="E8" s="1086">
        <v>98748.989749300003</v>
      </c>
      <c r="F8" s="1086">
        <v>108071.91852753999</v>
      </c>
      <c r="G8" s="911" t="s">
        <v>401</v>
      </c>
    </row>
    <row r="9" spans="1:7" s="290" customFormat="1" ht="38.85" customHeight="1">
      <c r="A9" s="912" t="s">
        <v>871</v>
      </c>
      <c r="B9" s="1087">
        <v>29082.263419409999</v>
      </c>
      <c r="C9" s="1087">
        <v>88623.043669880004</v>
      </c>
      <c r="D9" s="1087">
        <v>101434.09652055999</v>
      </c>
      <c r="E9" s="1087">
        <v>58255.003498730002</v>
      </c>
      <c r="F9" s="1087">
        <v>68858.07001743</v>
      </c>
      <c r="G9" s="912" t="s">
        <v>872</v>
      </c>
    </row>
    <row r="10" spans="1:7" s="290" customFormat="1" ht="28.7" customHeight="1">
      <c r="A10" s="913" t="s">
        <v>1123</v>
      </c>
      <c r="B10" s="1088">
        <v>1033.0279142100001</v>
      </c>
      <c r="C10" s="1089">
        <v>3437.6400234399998</v>
      </c>
      <c r="D10" s="1089">
        <v>3853.4637378900002</v>
      </c>
      <c r="E10" s="1089">
        <v>2096.3767407300002</v>
      </c>
      <c r="F10" s="1089">
        <v>2200.2078532099999</v>
      </c>
      <c r="G10" s="914" t="s">
        <v>596</v>
      </c>
    </row>
    <row r="11" spans="1:7" s="290" customFormat="1" ht="28.7" customHeight="1">
      <c r="A11" s="913" t="s">
        <v>873</v>
      </c>
      <c r="B11" s="1088">
        <v>15216.67178662</v>
      </c>
      <c r="C11" s="1089">
        <v>35167.663218579997</v>
      </c>
      <c r="D11" s="1089">
        <v>42259.527821180003</v>
      </c>
      <c r="E11" s="1089">
        <v>25568.4909095</v>
      </c>
      <c r="F11" s="1089">
        <v>27954.68000719</v>
      </c>
      <c r="G11" s="914" t="s">
        <v>597</v>
      </c>
    </row>
    <row r="12" spans="1:7" s="290" customFormat="1" ht="19.149999999999999" customHeight="1">
      <c r="A12" s="913" t="s">
        <v>874</v>
      </c>
      <c r="B12" s="1088">
        <v>7006.6024632999997</v>
      </c>
      <c r="C12" s="1089">
        <v>26713.41687832</v>
      </c>
      <c r="D12" s="1089">
        <v>30448.408140179999</v>
      </c>
      <c r="E12" s="1089">
        <v>18389.113386569999</v>
      </c>
      <c r="F12" s="1089">
        <v>21920.926491440001</v>
      </c>
      <c r="G12" s="914" t="s">
        <v>566</v>
      </c>
    </row>
    <row r="13" spans="1:7" s="290" customFormat="1" ht="19.149999999999999" customHeight="1">
      <c r="A13" s="913" t="s">
        <v>875</v>
      </c>
      <c r="B13" s="1088">
        <v>10.40680674</v>
      </c>
      <c r="C13" s="1089">
        <v>31.92354306</v>
      </c>
      <c r="D13" s="1089">
        <v>34.491962110000003</v>
      </c>
      <c r="E13" s="1089">
        <v>19.852653449999998</v>
      </c>
      <c r="F13" s="1089">
        <v>20.503628580000001</v>
      </c>
      <c r="G13" s="914" t="s">
        <v>555</v>
      </c>
    </row>
    <row r="14" spans="1:7" s="290" customFormat="1" ht="28.7" customHeight="1">
      <c r="A14" s="915" t="s">
        <v>876</v>
      </c>
      <c r="B14" s="1087">
        <v>701.84819702000004</v>
      </c>
      <c r="C14" s="1087">
        <v>1846.7391162900001</v>
      </c>
      <c r="D14" s="1087">
        <v>4476.5319927</v>
      </c>
      <c r="E14" s="1087">
        <v>1924.8127051700001</v>
      </c>
      <c r="F14" s="1087">
        <v>1590.0016076899999</v>
      </c>
      <c r="G14" s="915" t="s">
        <v>11</v>
      </c>
    </row>
    <row r="15" spans="1:7" s="290" customFormat="1" ht="38.85" customHeight="1">
      <c r="A15" s="915" t="s">
        <v>877</v>
      </c>
      <c r="B15" s="1087">
        <v>388.81790379</v>
      </c>
      <c r="C15" s="1087">
        <v>836.04432958999996</v>
      </c>
      <c r="D15" s="1087">
        <v>573.04005186999996</v>
      </c>
      <c r="E15" s="1087">
        <v>353.11604540000002</v>
      </c>
      <c r="F15" s="1087">
        <v>619.55690242000003</v>
      </c>
      <c r="G15" s="915" t="s">
        <v>475</v>
      </c>
    </row>
    <row r="16" spans="1:7" s="290" customFormat="1" ht="28.7" customHeight="1">
      <c r="A16" s="915" t="s">
        <v>355</v>
      </c>
      <c r="B16" s="1087">
        <v>39694.814337999996</v>
      </c>
      <c r="C16" s="1087">
        <v>77897.436700000006</v>
      </c>
      <c r="D16" s="1087">
        <v>76038.080300000001</v>
      </c>
      <c r="E16" s="1087">
        <v>38216.057500000003</v>
      </c>
      <c r="F16" s="1087">
        <v>37004.29</v>
      </c>
      <c r="G16" s="915" t="s">
        <v>878</v>
      </c>
    </row>
    <row r="17" spans="1:7" s="290" customFormat="1" ht="19.7" customHeight="1">
      <c r="A17" s="910" t="s">
        <v>106</v>
      </c>
      <c r="B17" s="1086">
        <v>104669.26175401</v>
      </c>
      <c r="C17" s="1086">
        <v>173439.1767594</v>
      </c>
      <c r="D17" s="1086">
        <v>190573.15959083001</v>
      </c>
      <c r="E17" s="1086">
        <v>83067.681602860001</v>
      </c>
      <c r="F17" s="1086">
        <v>98724.205993680007</v>
      </c>
      <c r="G17" s="911" t="s">
        <v>462</v>
      </c>
    </row>
    <row r="18" spans="1:7" s="290" customFormat="1" ht="28.7" customHeight="1">
      <c r="A18" s="916" t="s">
        <v>879</v>
      </c>
      <c r="B18" s="1090">
        <v>9909.0703138400004</v>
      </c>
      <c r="C18" s="1089">
        <v>10297.274357619999</v>
      </c>
      <c r="D18" s="1089">
        <v>11032.22101361</v>
      </c>
      <c r="E18" s="1089">
        <v>4648.3875049999997</v>
      </c>
      <c r="F18" s="1089">
        <v>6024.1019259499999</v>
      </c>
      <c r="G18" s="914" t="s">
        <v>132</v>
      </c>
    </row>
    <row r="19" spans="1:7" s="290" customFormat="1" ht="19.149999999999999" customHeight="1">
      <c r="A19" s="916" t="s">
        <v>87</v>
      </c>
      <c r="B19" s="1090">
        <v>268.08980339999999</v>
      </c>
      <c r="C19" s="1089">
        <v>928.85161221999999</v>
      </c>
      <c r="D19" s="1089">
        <v>1060.7158292199999</v>
      </c>
      <c r="E19" s="1089">
        <v>338.56335109999998</v>
      </c>
      <c r="F19" s="1089">
        <v>586.41973172999997</v>
      </c>
      <c r="G19" s="914" t="s">
        <v>41</v>
      </c>
    </row>
    <row r="20" spans="1:7" s="290" customFormat="1" ht="59.1" customHeight="1">
      <c r="A20" s="916" t="s">
        <v>880</v>
      </c>
      <c r="B20" s="1090">
        <v>2350.1450327799998</v>
      </c>
      <c r="C20" s="1089">
        <v>6122.0969690399997</v>
      </c>
      <c r="D20" s="1089">
        <v>6127.44128241</v>
      </c>
      <c r="E20" s="1089">
        <v>2798.8926386200001</v>
      </c>
      <c r="F20" s="1089">
        <v>3542.1459227300002</v>
      </c>
      <c r="G20" s="914" t="s">
        <v>267</v>
      </c>
    </row>
    <row r="21" spans="1:7" s="290" customFormat="1" ht="19.149999999999999" customHeight="1">
      <c r="A21" s="916" t="s">
        <v>38</v>
      </c>
      <c r="B21" s="1090">
        <v>41263.043001949998</v>
      </c>
      <c r="C21" s="1089">
        <v>54127.595977609999</v>
      </c>
      <c r="D21" s="1089">
        <v>58866.197202080002</v>
      </c>
      <c r="E21" s="1089">
        <v>33831.33386477</v>
      </c>
      <c r="F21" s="1089">
        <v>35268.377969020003</v>
      </c>
      <c r="G21" s="914" t="s">
        <v>39</v>
      </c>
    </row>
    <row r="22" spans="1:7" s="290" customFormat="1" ht="19.149999999999999" customHeight="1">
      <c r="A22" s="916" t="s">
        <v>288</v>
      </c>
      <c r="B22" s="1090">
        <v>2041.50727938</v>
      </c>
      <c r="C22" s="1089">
        <v>6804.038963</v>
      </c>
      <c r="D22" s="1089">
        <v>7948.7581015599999</v>
      </c>
      <c r="E22" s="1089">
        <v>2414.05360101</v>
      </c>
      <c r="F22" s="1089">
        <v>3251.3070129500002</v>
      </c>
      <c r="G22" s="914" t="s">
        <v>289</v>
      </c>
    </row>
    <row r="23" spans="1:7" s="290" customFormat="1" ht="38.85" customHeight="1">
      <c r="A23" s="916" t="s">
        <v>881</v>
      </c>
      <c r="B23" s="1090">
        <v>5142.9834034300002</v>
      </c>
      <c r="C23" s="1089">
        <v>6134.2387643000002</v>
      </c>
      <c r="D23" s="1089">
        <v>7446.8898431999996</v>
      </c>
      <c r="E23" s="1089">
        <v>3593.1746255100002</v>
      </c>
      <c r="F23" s="1089">
        <v>3998.5459588099998</v>
      </c>
      <c r="G23" s="914" t="s">
        <v>25</v>
      </c>
    </row>
    <row r="24" spans="1:7" s="290" customFormat="1" ht="38.85" customHeight="1">
      <c r="A24" s="916" t="s">
        <v>55</v>
      </c>
      <c r="B24" s="1090">
        <v>15368.429148810001</v>
      </c>
      <c r="C24" s="1089">
        <v>41955.532600420003</v>
      </c>
      <c r="D24" s="1089">
        <v>45320.797510529999</v>
      </c>
      <c r="E24" s="1089">
        <v>13680.7253819</v>
      </c>
      <c r="F24" s="1089">
        <v>19502.11837059</v>
      </c>
      <c r="G24" s="914" t="s">
        <v>435</v>
      </c>
    </row>
    <row r="25" spans="1:7" s="290" customFormat="1" ht="49.15" customHeight="1">
      <c r="A25" s="916" t="s">
        <v>382</v>
      </c>
      <c r="B25" s="1090">
        <v>5405.7241842100002</v>
      </c>
      <c r="C25" s="1089">
        <v>11072.39080565</v>
      </c>
      <c r="D25" s="1089">
        <v>14249.2258544</v>
      </c>
      <c r="E25" s="1089">
        <v>5953.1958203900003</v>
      </c>
      <c r="F25" s="1089">
        <v>9659.6455826300007</v>
      </c>
      <c r="G25" s="914" t="s">
        <v>441</v>
      </c>
    </row>
    <row r="26" spans="1:7" s="290" customFormat="1" ht="38.85" customHeight="1">
      <c r="A26" s="916" t="s">
        <v>882</v>
      </c>
      <c r="B26" s="1090">
        <v>2580.7008689899999</v>
      </c>
      <c r="C26" s="1089">
        <v>2111.9182508499998</v>
      </c>
      <c r="D26" s="1089">
        <v>1617.3984511799999</v>
      </c>
      <c r="E26" s="1089">
        <v>356.51774598999998</v>
      </c>
      <c r="F26" s="1089">
        <v>313.50854778000001</v>
      </c>
      <c r="G26" s="914" t="s">
        <v>331</v>
      </c>
    </row>
    <row r="27" spans="1:7" s="290" customFormat="1" ht="89.1" customHeight="1">
      <c r="A27" s="916" t="s">
        <v>605</v>
      </c>
      <c r="B27" s="1090">
        <v>2423.5281495700001</v>
      </c>
      <c r="C27" s="1089">
        <v>8623.1916698799996</v>
      </c>
      <c r="D27" s="1089">
        <v>6251.6680443100004</v>
      </c>
      <c r="E27" s="1089">
        <v>3526.2451170999998</v>
      </c>
      <c r="F27" s="1089">
        <v>3357.7143910700001</v>
      </c>
      <c r="G27" s="914" t="s">
        <v>883</v>
      </c>
    </row>
    <row r="28" spans="1:7" s="290" customFormat="1" ht="59.1" customHeight="1">
      <c r="A28" s="916" t="s">
        <v>884</v>
      </c>
      <c r="B28" s="1090">
        <v>894.39662180000005</v>
      </c>
      <c r="C28" s="1089">
        <v>1225.5943615399999</v>
      </c>
      <c r="D28" s="1089">
        <v>6674.6112573700002</v>
      </c>
      <c r="E28" s="1089">
        <v>1646.54439054</v>
      </c>
      <c r="F28" s="1089">
        <v>335.14108331</v>
      </c>
      <c r="G28" s="914" t="s">
        <v>885</v>
      </c>
    </row>
    <row r="29" spans="1:7" s="290" customFormat="1" ht="28.7" customHeight="1">
      <c r="A29" s="916" t="s">
        <v>215</v>
      </c>
      <c r="B29" s="1090">
        <v>10316.818313240001</v>
      </c>
      <c r="C29" s="1089">
        <v>15331.07360362</v>
      </c>
      <c r="D29" s="1089">
        <v>15063.92640807</v>
      </c>
      <c r="E29" s="1089">
        <v>6744.4323218500003</v>
      </c>
      <c r="F29" s="1089">
        <v>8145.9852616600001</v>
      </c>
      <c r="G29" s="914" t="s">
        <v>886</v>
      </c>
    </row>
    <row r="30" spans="1:7" s="290" customFormat="1" ht="19.149999999999999" customHeight="1">
      <c r="A30" s="916" t="s">
        <v>538</v>
      </c>
      <c r="B30" s="1090">
        <v>1638.8779376099999</v>
      </c>
      <c r="C30" s="1089">
        <v>6545.8686549000004</v>
      </c>
      <c r="D30" s="1089">
        <v>6062.6559811899997</v>
      </c>
      <c r="E30" s="1089">
        <v>1661.3369456200001</v>
      </c>
      <c r="F30" s="1089">
        <v>4382.6732436900002</v>
      </c>
      <c r="G30" s="914" t="s">
        <v>887</v>
      </c>
    </row>
    <row r="31" spans="1:7" s="290" customFormat="1" ht="28.7" customHeight="1">
      <c r="A31" s="916" t="s">
        <v>888</v>
      </c>
      <c r="B31" s="1090">
        <v>814.01869799999997</v>
      </c>
      <c r="C31" s="1089">
        <v>813.04393074999996</v>
      </c>
      <c r="D31" s="1089">
        <v>804.37547689999997</v>
      </c>
      <c r="E31" s="1089">
        <v>146.50395866</v>
      </c>
      <c r="F31" s="1089">
        <v>155.87437475999999</v>
      </c>
      <c r="G31" s="914" t="s">
        <v>889</v>
      </c>
    </row>
    <row r="32" spans="1:7" s="290" customFormat="1" ht="19.149999999999999" customHeight="1">
      <c r="A32" s="916" t="s">
        <v>497</v>
      </c>
      <c r="B32" s="1090">
        <v>4251.928997</v>
      </c>
      <c r="C32" s="1089">
        <v>1346.466238</v>
      </c>
      <c r="D32" s="1089">
        <v>2046.2773348000001</v>
      </c>
      <c r="E32" s="1089">
        <v>1727.7743347999999</v>
      </c>
      <c r="F32" s="1089">
        <v>200.64661699999999</v>
      </c>
      <c r="G32" s="914" t="s">
        <v>890</v>
      </c>
    </row>
    <row r="33" spans="1:7" s="290" customFormat="1" ht="39.4" customHeight="1">
      <c r="A33" s="910" t="s">
        <v>600</v>
      </c>
      <c r="B33" s="1086">
        <v>761.96128851000003</v>
      </c>
      <c r="C33" s="1086">
        <v>4807.9620481900001</v>
      </c>
      <c r="D33" s="1086">
        <v>3901.1676271800002</v>
      </c>
      <c r="E33" s="1086">
        <v>36.849106990000003</v>
      </c>
      <c r="F33" s="1086">
        <v>1304.17852986</v>
      </c>
      <c r="G33" s="911" t="s">
        <v>534</v>
      </c>
    </row>
    <row r="34" spans="1:7" s="290" customFormat="1" ht="19.149999999999999" customHeight="1">
      <c r="A34" s="915" t="s">
        <v>891</v>
      </c>
      <c r="B34" s="1087">
        <v>805.26827100000003</v>
      </c>
      <c r="C34" s="1087">
        <v>4932.1191500000004</v>
      </c>
      <c r="D34" s="1087">
        <v>4143.1314300000004</v>
      </c>
      <c r="E34" s="1087">
        <v>155.06399999999999</v>
      </c>
      <c r="F34" s="1087">
        <v>1500</v>
      </c>
      <c r="G34" s="915" t="s">
        <v>892</v>
      </c>
    </row>
    <row r="35" spans="1:7" s="290" customFormat="1" ht="28.7" customHeight="1">
      <c r="A35" s="915" t="s">
        <v>893</v>
      </c>
      <c r="B35" s="1087">
        <v>43.306982490000003</v>
      </c>
      <c r="C35" s="1087">
        <v>124.15710181</v>
      </c>
      <c r="D35" s="1087">
        <v>241.96380282000001</v>
      </c>
      <c r="E35" s="1087">
        <v>118.21489301</v>
      </c>
      <c r="F35" s="1087">
        <v>195.82147014</v>
      </c>
      <c r="G35" s="915" t="s">
        <v>894</v>
      </c>
    </row>
    <row r="36" spans="1:7" s="290" customFormat="1" ht="59.65" customHeight="1">
      <c r="A36" s="910" t="s">
        <v>1961</v>
      </c>
      <c r="B36" s="1086">
        <v>605.25329999999997</v>
      </c>
      <c r="C36" s="1086">
        <v>600</v>
      </c>
      <c r="D36" s="1086"/>
      <c r="E36" s="1086"/>
      <c r="F36" s="1086"/>
      <c r="G36" s="911" t="s">
        <v>599</v>
      </c>
    </row>
    <row r="37" spans="1:7" s="290" customFormat="1" ht="28.7" customHeight="1">
      <c r="A37" s="915" t="s">
        <v>897</v>
      </c>
      <c r="B37" s="1087">
        <v>605.25329999999997</v>
      </c>
      <c r="C37" s="1087">
        <v>600</v>
      </c>
      <c r="D37" s="1087"/>
      <c r="E37" s="1087"/>
      <c r="F37" s="1087"/>
      <c r="G37" s="915" t="s">
        <v>898</v>
      </c>
    </row>
    <row r="38" spans="1:7" s="290" customFormat="1" ht="39.4" customHeight="1">
      <c r="A38" s="910" t="s">
        <v>1962</v>
      </c>
      <c r="B38" s="1086">
        <v>-36168.732484300002</v>
      </c>
      <c r="C38" s="1086">
        <v>-9643.87499183</v>
      </c>
      <c r="D38" s="1086">
        <v>-11952.57835288</v>
      </c>
      <c r="E38" s="1086">
        <v>15644.459039449999</v>
      </c>
      <c r="F38" s="1086">
        <v>8043.5340040000001</v>
      </c>
      <c r="G38" s="911" t="s">
        <v>601</v>
      </c>
    </row>
    <row r="39" spans="1:7" s="290" customFormat="1" ht="2.1" customHeight="1">
      <c r="A39" s="907"/>
      <c r="B39" s="488"/>
      <c r="C39" s="488"/>
      <c r="D39" s="488"/>
      <c r="E39" s="488"/>
      <c r="F39" s="488"/>
      <c r="G39" s="907"/>
    </row>
    <row r="40" spans="1:7" s="290" customFormat="1" ht="68.849999999999994" customHeight="1">
      <c r="A40" s="910" t="s">
        <v>2050</v>
      </c>
      <c r="B40" s="1086">
        <v>36168.732484300002</v>
      </c>
      <c r="C40" s="1086">
        <v>9643.87499183</v>
      </c>
      <c r="D40" s="1086">
        <v>-11952.57835288</v>
      </c>
      <c r="E40" s="1086">
        <v>-15644.459039449999</v>
      </c>
      <c r="F40" s="1086">
        <v>-8043.5340040000001</v>
      </c>
      <c r="G40" s="911" t="s">
        <v>2051</v>
      </c>
    </row>
    <row r="41" spans="1:7" s="290" customFormat="1" ht="19.149999999999999" customHeight="1">
      <c r="A41" s="917" t="s">
        <v>460</v>
      </c>
      <c r="B41" s="1091">
        <v>434411.52688760002</v>
      </c>
      <c r="C41" s="1091">
        <v>27104.050282960001</v>
      </c>
      <c r="D41" s="1091">
        <v>46198.147609569998</v>
      </c>
      <c r="E41" s="1091">
        <v>-189067.79802340001</v>
      </c>
      <c r="F41" s="1091">
        <v>-8043.5340040000001</v>
      </c>
      <c r="G41" s="918" t="s">
        <v>899</v>
      </c>
    </row>
    <row r="42" spans="1:7" s="290" customFormat="1" ht="19.149999999999999" customHeight="1">
      <c r="A42" s="913" t="s">
        <v>900</v>
      </c>
      <c r="B42" s="1089">
        <v>435253.8878036</v>
      </c>
      <c r="C42" s="1089">
        <v>27814.731953959999</v>
      </c>
      <c r="D42" s="1089">
        <v>48671.376390570003</v>
      </c>
      <c r="E42" s="1089">
        <v>-188974.59107339999</v>
      </c>
      <c r="F42" s="1089">
        <v>-7671.7255789999999</v>
      </c>
      <c r="G42" s="919" t="s">
        <v>901</v>
      </c>
    </row>
    <row r="43" spans="1:7" s="290" customFormat="1" ht="19.7" customHeight="1">
      <c r="A43" s="913" t="s">
        <v>902</v>
      </c>
      <c r="B43" s="1089">
        <v>842.36091599999997</v>
      </c>
      <c r="C43" s="1089">
        <v>710.68167100000005</v>
      </c>
      <c r="D43" s="1089">
        <v>2473.2287809999998</v>
      </c>
      <c r="E43" s="1089">
        <v>93.206950000000006</v>
      </c>
      <c r="F43" s="1089">
        <v>371.808425</v>
      </c>
      <c r="G43" s="914" t="s">
        <v>903</v>
      </c>
    </row>
    <row r="44" spans="1:7" s="290" customFormat="1" ht="19.7" customHeight="1">
      <c r="A44" s="917" t="s">
        <v>222</v>
      </c>
      <c r="B44" s="1092" t="s">
        <v>484</v>
      </c>
      <c r="C44" s="1092" t="s">
        <v>484</v>
      </c>
      <c r="D44" s="1092" t="s">
        <v>484</v>
      </c>
      <c r="E44" s="1092" t="s">
        <v>484</v>
      </c>
      <c r="F44" s="1092" t="s">
        <v>484</v>
      </c>
      <c r="G44" s="918" t="s">
        <v>904</v>
      </c>
    </row>
    <row r="45" spans="1:7" s="290" customFormat="1" ht="19.149999999999999" customHeight="1">
      <c r="A45" s="913" t="s">
        <v>900</v>
      </c>
      <c r="B45" s="1093" t="s">
        <v>484</v>
      </c>
      <c r="C45" s="1093" t="s">
        <v>484</v>
      </c>
      <c r="D45" s="1093" t="s">
        <v>484</v>
      </c>
      <c r="E45" s="1093" t="s">
        <v>484</v>
      </c>
      <c r="F45" s="1093" t="s">
        <v>484</v>
      </c>
      <c r="G45" s="914" t="s">
        <v>901</v>
      </c>
    </row>
    <row r="46" spans="1:7" s="290" customFormat="1" ht="19.7" customHeight="1">
      <c r="A46" s="920" t="s">
        <v>902</v>
      </c>
      <c r="B46" s="1094" t="s">
        <v>484</v>
      </c>
      <c r="C46" s="1095" t="s">
        <v>484</v>
      </c>
      <c r="D46" s="1095" t="s">
        <v>484</v>
      </c>
      <c r="E46" s="1095" t="s">
        <v>484</v>
      </c>
      <c r="F46" s="1095" t="s">
        <v>484</v>
      </c>
      <c r="G46" s="921" t="s">
        <v>903</v>
      </c>
    </row>
    <row r="47" spans="1:7" s="290" customFormat="1" ht="28.7" customHeight="1">
      <c r="A47" s="907"/>
      <c r="B47" s="488"/>
      <c r="C47" s="488"/>
      <c r="D47" s="488"/>
      <c r="E47" s="488"/>
      <c r="F47" s="488"/>
      <c r="G47" s="907"/>
    </row>
  </sheetData>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B1:F73"/>
  <sheetViews>
    <sheetView view="pageBreakPreview" zoomScaleNormal="100" zoomScaleSheetLayoutView="100" workbookViewId="0">
      <pane xSplit="1" ySplit="7" topLeftCell="B44" activePane="bottomRight" state="frozen"/>
      <selection pane="topRight" activeCell="C1" sqref="C1"/>
      <selection pane="bottomLeft" activeCell="A7" sqref="A7"/>
      <selection pane="bottomRight" activeCell="E57" sqref="E57"/>
    </sheetView>
  </sheetViews>
  <sheetFormatPr defaultRowHeight="12.75"/>
  <cols>
    <col min="1" max="1" width="0.5703125" style="301" customWidth="1"/>
    <col min="2" max="2" width="9.140625" style="301"/>
    <col min="3" max="3" width="47.7109375" style="301" customWidth="1"/>
    <col min="4" max="5" width="15.85546875" style="301" customWidth="1"/>
    <col min="6" max="16384" width="9.140625" style="301"/>
  </cols>
  <sheetData>
    <row r="1" spans="2:6" s="54" customFormat="1" ht="5.85" customHeight="1"/>
    <row r="2" spans="2:6" s="54" customFormat="1" ht="26.1" customHeight="1">
      <c r="B2" s="1305" t="s">
        <v>1965</v>
      </c>
      <c r="C2" s="1305"/>
      <c r="D2" s="1305"/>
      <c r="E2" s="1305"/>
      <c r="F2" s="1305"/>
    </row>
    <row r="3" spans="2:6" s="54" customFormat="1" ht="26.1" customHeight="1">
      <c r="B3" s="1305" t="s">
        <v>3337</v>
      </c>
      <c r="C3" s="1305"/>
      <c r="D3" s="1305"/>
      <c r="E3" s="1305"/>
      <c r="F3" s="1305"/>
    </row>
    <row r="4" spans="2:6" s="54" customFormat="1" ht="13.9" customHeight="1">
      <c r="B4" s="1306" t="s">
        <v>2703</v>
      </c>
      <c r="C4" s="1306"/>
      <c r="D4" s="1307"/>
      <c r="E4" s="1307"/>
      <c r="F4" s="1307"/>
    </row>
    <row r="5" spans="2:6" s="54" customFormat="1" ht="13.9" customHeight="1">
      <c r="B5" s="1306" t="s">
        <v>2704</v>
      </c>
      <c r="C5" s="1306"/>
      <c r="D5" s="1307"/>
      <c r="E5" s="1307"/>
      <c r="F5" s="1307"/>
    </row>
    <row r="6" spans="2:6" s="54" customFormat="1" ht="10.7" customHeight="1"/>
    <row r="7" spans="2:6" s="54" customFormat="1" ht="31.9" customHeight="1">
      <c r="B7" s="1118" t="s">
        <v>2912</v>
      </c>
      <c r="C7" s="1118" t="s">
        <v>37</v>
      </c>
      <c r="D7" s="1118" t="s">
        <v>2913</v>
      </c>
      <c r="E7" s="1118" t="s">
        <v>2914</v>
      </c>
      <c r="F7" s="1118" t="s">
        <v>2915</v>
      </c>
    </row>
    <row r="8" spans="2:6" s="54" customFormat="1" ht="10.15" customHeight="1">
      <c r="B8" s="1119" t="s">
        <v>502</v>
      </c>
      <c r="C8" s="1119" t="s">
        <v>185</v>
      </c>
      <c r="D8" s="1119" t="s">
        <v>268</v>
      </c>
      <c r="E8" s="1119" t="s">
        <v>454</v>
      </c>
      <c r="F8" s="1119" t="s">
        <v>664</v>
      </c>
    </row>
    <row r="9" spans="2:6" s="54" customFormat="1" ht="12">
      <c r="B9" s="1120"/>
      <c r="C9" s="1122" t="s">
        <v>401</v>
      </c>
      <c r="D9" s="1108">
        <v>28996546699.400002</v>
      </c>
      <c r="E9" s="1108">
        <v>15387491051.755301</v>
      </c>
      <c r="F9" s="1109">
        <v>53.066633110741101</v>
      </c>
    </row>
    <row r="10" spans="2:6" s="54" customFormat="1" ht="12">
      <c r="B10" s="1120"/>
      <c r="C10" s="1122" t="s">
        <v>1913</v>
      </c>
      <c r="D10" s="1108">
        <v>27948201869</v>
      </c>
      <c r="E10" s="1108">
        <v>14354382726.3811</v>
      </c>
      <c r="F10" s="1109">
        <v>51.360666398731396</v>
      </c>
    </row>
    <row r="11" spans="2:6" s="54" customFormat="1" ht="12">
      <c r="B11" s="1120" t="s">
        <v>502</v>
      </c>
      <c r="C11" s="1123" t="s">
        <v>449</v>
      </c>
      <c r="D11" s="1110">
        <v>27948201869</v>
      </c>
      <c r="E11" s="1110">
        <v>14354382726.3811</v>
      </c>
      <c r="F11" s="1111">
        <v>51.360666398731396</v>
      </c>
    </row>
    <row r="12" spans="2:6" s="54" customFormat="1" ht="12">
      <c r="B12" s="1120"/>
      <c r="C12" s="1122" t="s">
        <v>1914</v>
      </c>
      <c r="D12" s="1108">
        <v>737029967</v>
      </c>
      <c r="E12" s="1108">
        <v>928447519.93338001</v>
      </c>
      <c r="F12" s="1109">
        <v>125.97147490658</v>
      </c>
    </row>
    <row r="13" spans="2:6" s="54" customFormat="1" ht="12">
      <c r="B13" s="1120" t="s">
        <v>185</v>
      </c>
      <c r="C13" s="1123" t="s">
        <v>174</v>
      </c>
      <c r="D13" s="1110">
        <v>737029967</v>
      </c>
      <c r="E13" s="1110">
        <v>928447519.93338001</v>
      </c>
      <c r="F13" s="1111">
        <v>125.97147490658</v>
      </c>
    </row>
    <row r="14" spans="2:6" s="54" customFormat="1" ht="24">
      <c r="B14" s="1120"/>
      <c r="C14" s="1122" t="s">
        <v>1915</v>
      </c>
      <c r="D14" s="1108">
        <v>311314863.39999998</v>
      </c>
      <c r="E14" s="1108">
        <v>104660805.44075</v>
      </c>
      <c r="F14" s="1109">
        <v>33.618955515873999</v>
      </c>
    </row>
    <row r="15" spans="2:6" s="54" customFormat="1" ht="12">
      <c r="B15" s="1120" t="s">
        <v>268</v>
      </c>
      <c r="C15" s="1123" t="s">
        <v>389</v>
      </c>
      <c r="D15" s="1110">
        <v>311314863.39999998</v>
      </c>
      <c r="E15" s="1110">
        <v>104660805.44075</v>
      </c>
      <c r="F15" s="1111">
        <v>33.618955515873999</v>
      </c>
    </row>
    <row r="16" spans="2:6" s="54" customFormat="1" ht="12">
      <c r="B16" s="1120"/>
      <c r="C16" s="1122" t="s">
        <v>1916</v>
      </c>
      <c r="D16" s="1108">
        <v>0</v>
      </c>
      <c r="E16" s="1108">
        <v>0</v>
      </c>
      <c r="F16" s="1109">
        <v>0</v>
      </c>
    </row>
    <row r="17" spans="2:6" s="54" customFormat="1" ht="12">
      <c r="B17" s="1120" t="s">
        <v>454</v>
      </c>
      <c r="C17" s="1123" t="s">
        <v>286</v>
      </c>
      <c r="D17" s="1110">
        <v>0</v>
      </c>
      <c r="E17" s="1110">
        <v>0</v>
      </c>
      <c r="F17" s="1111">
        <v>0</v>
      </c>
    </row>
    <row r="18" spans="2:6" s="54" customFormat="1" ht="24">
      <c r="B18" s="1120"/>
      <c r="C18" s="1122" t="s">
        <v>2705</v>
      </c>
      <c r="D18" s="1108">
        <v>888700000</v>
      </c>
      <c r="E18" s="1108">
        <v>-584471288</v>
      </c>
      <c r="F18" s="1109">
        <v>-65.766995386519596</v>
      </c>
    </row>
    <row r="19" spans="2:6" s="54" customFormat="1" ht="48">
      <c r="B19" s="1120"/>
      <c r="C19" s="1122" t="s">
        <v>3338</v>
      </c>
      <c r="D19" s="1108">
        <v>0</v>
      </c>
      <c r="E19" s="1108">
        <v>1000000</v>
      </c>
      <c r="F19" s="1109">
        <v>0</v>
      </c>
    </row>
    <row r="20" spans="2:6" s="54" customFormat="1" ht="36">
      <c r="B20" s="1120"/>
      <c r="C20" s="1122" t="s">
        <v>3339</v>
      </c>
      <c r="D20" s="1108">
        <v>0</v>
      </c>
      <c r="E20" s="1108">
        <v>0</v>
      </c>
      <c r="F20" s="1109">
        <v>0</v>
      </c>
    </row>
    <row r="21" spans="2:6" s="54" customFormat="1" ht="12">
      <c r="B21" s="1120"/>
      <c r="C21" s="1122" t="s">
        <v>3281</v>
      </c>
      <c r="D21" s="1108">
        <v>1072924400</v>
      </c>
      <c r="E21" s="1108">
        <v>622093327</v>
      </c>
      <c r="F21" s="1109">
        <v>57.981096058585301</v>
      </c>
    </row>
    <row r="22" spans="2:6" s="54" customFormat="1" ht="12">
      <c r="B22" s="1120"/>
      <c r="C22" s="1122" t="s">
        <v>3340</v>
      </c>
      <c r="D22" s="1108">
        <v>1156892414</v>
      </c>
      <c r="E22" s="1108">
        <v>765392584.89999998</v>
      </c>
      <c r="F22" s="1109">
        <v>66.159357226107602</v>
      </c>
    </row>
    <row r="23" spans="2:6" s="54" customFormat="1" ht="12">
      <c r="B23" s="1120"/>
      <c r="C23" s="1122" t="s">
        <v>3282</v>
      </c>
      <c r="D23" s="1108">
        <v>31518387958</v>
      </c>
      <c r="E23" s="1108">
        <v>16588019555.511801</v>
      </c>
      <c r="F23" s="1109">
        <v>52.629657257903702</v>
      </c>
    </row>
    <row r="24" spans="2:6" s="54" customFormat="1" ht="12">
      <c r="B24" s="1120" t="s">
        <v>502</v>
      </c>
      <c r="C24" s="1123" t="s">
        <v>156</v>
      </c>
      <c r="D24" s="1110">
        <v>1921415560.5999999</v>
      </c>
      <c r="E24" s="1110">
        <v>893361502.14391005</v>
      </c>
      <c r="F24" s="1111">
        <v>46.494965506833999</v>
      </c>
    </row>
    <row r="25" spans="2:6" s="54" customFormat="1" ht="12">
      <c r="B25" s="1120" t="s">
        <v>185</v>
      </c>
      <c r="C25" s="1123" t="s">
        <v>323</v>
      </c>
      <c r="D25" s="1110">
        <v>1373214837.8</v>
      </c>
      <c r="E25" s="1110">
        <v>544367501.13259006</v>
      </c>
      <c r="F25" s="1111">
        <v>39.641830698881101</v>
      </c>
    </row>
    <row r="26" spans="2:6" s="54" customFormat="1" ht="24">
      <c r="B26" s="1120" t="s">
        <v>268</v>
      </c>
      <c r="C26" s="1123" t="s">
        <v>76</v>
      </c>
      <c r="D26" s="1110">
        <v>1780675981.9000001</v>
      </c>
      <c r="E26" s="1110">
        <v>900380430.61207998</v>
      </c>
      <c r="F26" s="1111">
        <v>50.563967828182001</v>
      </c>
    </row>
    <row r="27" spans="2:6" s="54" customFormat="1" ht="12">
      <c r="B27" s="1120" t="s">
        <v>454</v>
      </c>
      <c r="C27" s="1123" t="s">
        <v>229</v>
      </c>
      <c r="D27" s="1110">
        <v>7003147445</v>
      </c>
      <c r="E27" s="1110">
        <v>3951711749.3113098</v>
      </c>
      <c r="F27" s="1111">
        <v>56.427653142340901</v>
      </c>
    </row>
    <row r="28" spans="2:6" s="54" customFormat="1" ht="12">
      <c r="B28" s="1120" t="s">
        <v>664</v>
      </c>
      <c r="C28" s="1123" t="s">
        <v>453</v>
      </c>
      <c r="D28" s="1110">
        <v>720792636.10000002</v>
      </c>
      <c r="E28" s="1110">
        <v>258745070.86770999</v>
      </c>
      <c r="F28" s="1111">
        <v>35.897296657705098</v>
      </c>
    </row>
    <row r="29" spans="2:6" s="54" customFormat="1" ht="12">
      <c r="B29" s="1120" t="s">
        <v>481</v>
      </c>
      <c r="C29" s="1123" t="s">
        <v>303</v>
      </c>
      <c r="D29" s="1110">
        <v>6887921869.1999998</v>
      </c>
      <c r="E29" s="1110">
        <v>3866204512.3958302</v>
      </c>
      <c r="F29" s="1111">
        <v>56.130202778343502</v>
      </c>
    </row>
    <row r="30" spans="2:6" s="54" customFormat="1" ht="12">
      <c r="B30" s="1120" t="s">
        <v>665</v>
      </c>
      <c r="C30" s="1123" t="s">
        <v>523</v>
      </c>
      <c r="D30" s="1110">
        <v>2725746158.1999998</v>
      </c>
      <c r="E30" s="1110">
        <v>1093339632.7448201</v>
      </c>
      <c r="F30" s="1111">
        <v>40.111571998576302</v>
      </c>
    </row>
    <row r="31" spans="2:6" s="54" customFormat="1" ht="12">
      <c r="B31" s="1120" t="s">
        <v>744</v>
      </c>
      <c r="C31" s="1123" t="s">
        <v>429</v>
      </c>
      <c r="D31" s="1110">
        <v>1207952001.5999999</v>
      </c>
      <c r="E31" s="1110">
        <v>626434112.71089995</v>
      </c>
      <c r="F31" s="1111">
        <v>51.8591890970132</v>
      </c>
    </row>
    <row r="32" spans="2:6" s="54" customFormat="1" ht="12">
      <c r="B32" s="1120" t="s">
        <v>407</v>
      </c>
      <c r="C32" s="1123" t="s">
        <v>333</v>
      </c>
      <c r="D32" s="1110">
        <v>417149110.19999999</v>
      </c>
      <c r="E32" s="1110">
        <v>193597360.79212999</v>
      </c>
      <c r="F32" s="1111">
        <v>46.409630527393603</v>
      </c>
    </row>
    <row r="33" spans="2:6" s="54" customFormat="1" ht="36">
      <c r="B33" s="1120" t="s">
        <v>1085</v>
      </c>
      <c r="C33" s="1123" t="s">
        <v>190</v>
      </c>
      <c r="D33" s="1110">
        <v>1326983383.8</v>
      </c>
      <c r="E33" s="1110">
        <v>697081656.10870004</v>
      </c>
      <c r="F33" s="1111">
        <v>52.531302548228602</v>
      </c>
    </row>
    <row r="34" spans="2:6" s="54" customFormat="1" ht="24">
      <c r="B34" s="1120" t="s">
        <v>1088</v>
      </c>
      <c r="C34" s="1123" t="s">
        <v>593</v>
      </c>
      <c r="D34" s="1110">
        <v>106195876.5</v>
      </c>
      <c r="E34" s="1110">
        <v>48331960.392099999</v>
      </c>
      <c r="F34" s="1111">
        <v>45.512087648808098</v>
      </c>
    </row>
    <row r="35" spans="2:6" s="54" customFormat="1" ht="12">
      <c r="B35" s="1120" t="s">
        <v>1089</v>
      </c>
      <c r="C35" s="1123" t="s">
        <v>494</v>
      </c>
      <c r="D35" s="1110">
        <v>2410971551.0999999</v>
      </c>
      <c r="E35" s="1110">
        <v>1062976337.97094</v>
      </c>
      <c r="F35" s="1111">
        <v>44.089128197550103</v>
      </c>
    </row>
    <row r="36" spans="2:6" s="54" customFormat="1" ht="12">
      <c r="B36" s="1120" t="s">
        <v>1086</v>
      </c>
      <c r="C36" s="1123" t="s">
        <v>47</v>
      </c>
      <c r="D36" s="1110">
        <v>1086131338</v>
      </c>
      <c r="E36" s="1110">
        <v>416272280.66974002</v>
      </c>
      <c r="F36" s="1111">
        <v>38.326145844964103</v>
      </c>
    </row>
    <row r="37" spans="2:6" s="54" customFormat="1" ht="12">
      <c r="B37" s="1120" t="s">
        <v>1087</v>
      </c>
      <c r="C37" s="1123" t="s">
        <v>328</v>
      </c>
      <c r="D37" s="1110">
        <v>2550090208</v>
      </c>
      <c r="E37" s="1110">
        <v>2035215447.65908</v>
      </c>
      <c r="F37" s="1111">
        <v>79.809547178931794</v>
      </c>
    </row>
    <row r="38" spans="2:6" s="54" customFormat="1" ht="12">
      <c r="B38" s="1120"/>
      <c r="C38" s="1122" t="s">
        <v>3341</v>
      </c>
      <c r="D38" s="1108">
        <v>0</v>
      </c>
      <c r="E38" s="1108">
        <v>102887.42</v>
      </c>
      <c r="F38" s="1109">
        <v>0</v>
      </c>
    </row>
    <row r="39" spans="2:6" s="54" customFormat="1" ht="36">
      <c r="B39" s="1120"/>
      <c r="C39" s="1122" t="s">
        <v>3342</v>
      </c>
      <c r="D39" s="1108">
        <v>84100000</v>
      </c>
      <c r="E39" s="1108">
        <v>24774921.899999999</v>
      </c>
      <c r="F39" s="1109">
        <v>29.458884542211699</v>
      </c>
    </row>
    <row r="40" spans="2:6" s="54" customFormat="1" ht="12">
      <c r="B40" s="1120"/>
      <c r="C40" s="1122" t="s">
        <v>3283</v>
      </c>
      <c r="D40" s="1108">
        <v>1041227798</v>
      </c>
      <c r="E40" s="1108">
        <v>675351179</v>
      </c>
      <c r="F40" s="1109">
        <v>64.8610400430358</v>
      </c>
    </row>
    <row r="41" spans="2:6" s="54" customFormat="1" ht="12">
      <c r="B41" s="1120"/>
      <c r="C41" s="1122" t="s">
        <v>3343</v>
      </c>
      <c r="D41" s="1108">
        <v>3306127010</v>
      </c>
      <c r="E41" s="1108">
        <v>1545151797.2</v>
      </c>
      <c r="F41" s="1109">
        <v>46.736008402774601</v>
      </c>
    </row>
    <row r="42" spans="2:6" s="54" customFormat="1" ht="12">
      <c r="B42" s="1120"/>
      <c r="C42" s="1122" t="s">
        <v>3344</v>
      </c>
      <c r="D42" s="1108">
        <v>0</v>
      </c>
      <c r="E42" s="1108">
        <v>0</v>
      </c>
      <c r="F42" s="1109">
        <v>0</v>
      </c>
    </row>
    <row r="43" spans="2:6" s="54" customFormat="1" ht="12">
      <c r="B43" s="1120"/>
      <c r="C43" s="1122" t="s">
        <v>3284</v>
      </c>
      <c r="D43" s="1108">
        <v>0</v>
      </c>
      <c r="E43" s="1108">
        <v>238579033</v>
      </c>
      <c r="F43" s="1109">
        <v>0</v>
      </c>
    </row>
    <row r="44" spans="2:6" s="54" customFormat="1" ht="12">
      <c r="B44" s="1120"/>
      <c r="C44" s="1122" t="s">
        <v>3285</v>
      </c>
      <c r="D44" s="1108">
        <v>363161743.5</v>
      </c>
      <c r="E44" s="1108">
        <v>139101022.20875001</v>
      </c>
      <c r="F44" s="1112"/>
    </row>
    <row r="45" spans="2:6" s="54" customFormat="1" ht="12">
      <c r="B45" s="1120"/>
      <c r="C45" s="1122" t="s">
        <v>613</v>
      </c>
      <c r="D45" s="1108">
        <v>636968878.60000002</v>
      </c>
      <c r="E45" s="1108">
        <v>281411464.19599998</v>
      </c>
      <c r="F45" s="1109">
        <v>44.1797823489457</v>
      </c>
    </row>
    <row r="46" spans="2:6" s="54" customFormat="1" ht="12">
      <c r="B46" s="1120" t="s">
        <v>481</v>
      </c>
      <c r="C46" s="1123" t="s">
        <v>303</v>
      </c>
      <c r="D46" s="1110">
        <v>493025</v>
      </c>
      <c r="E46" s="1110">
        <v>63688.495999999999</v>
      </c>
      <c r="F46" s="1111">
        <v>12.9179039602454</v>
      </c>
    </row>
    <row r="47" spans="2:6" s="54" customFormat="1" ht="12">
      <c r="B47" s="1120" t="s">
        <v>665</v>
      </c>
      <c r="C47" s="1123" t="s">
        <v>523</v>
      </c>
      <c r="D47" s="1110">
        <v>95050372.700000003</v>
      </c>
      <c r="E47" s="1110">
        <v>69052946.700000003</v>
      </c>
      <c r="F47" s="1111">
        <v>72.648791097270504</v>
      </c>
    </row>
    <row r="48" spans="2:6" s="54" customFormat="1" ht="36">
      <c r="B48" s="1120" t="s">
        <v>1085</v>
      </c>
      <c r="C48" s="1123" t="s">
        <v>190</v>
      </c>
      <c r="D48" s="1110">
        <v>418589728.89999998</v>
      </c>
      <c r="E48" s="1110">
        <v>176294829</v>
      </c>
      <c r="F48" s="1111">
        <v>42.116377165603197</v>
      </c>
    </row>
    <row r="49" spans="2:6" s="54" customFormat="1" ht="24">
      <c r="B49" s="1120" t="s">
        <v>1088</v>
      </c>
      <c r="C49" s="1123" t="s">
        <v>593</v>
      </c>
      <c r="D49" s="1110">
        <v>30000000</v>
      </c>
      <c r="E49" s="1110">
        <v>0</v>
      </c>
      <c r="F49" s="1111">
        <v>0</v>
      </c>
    </row>
    <row r="50" spans="2:6" s="54" customFormat="1" ht="12">
      <c r="B50" s="1120" t="s">
        <v>1086</v>
      </c>
      <c r="C50" s="1123" t="s">
        <v>47</v>
      </c>
      <c r="D50" s="1110">
        <v>27355750</v>
      </c>
      <c r="E50" s="1110">
        <v>2000000</v>
      </c>
      <c r="F50" s="1111">
        <v>7.3110771958363401</v>
      </c>
    </row>
    <row r="51" spans="2:6" s="54" customFormat="1" ht="12">
      <c r="B51" s="1120"/>
      <c r="C51" s="1122" t="s">
        <v>1917</v>
      </c>
      <c r="D51" s="1108">
        <v>273807135.10000002</v>
      </c>
      <c r="E51" s="1108">
        <v>142310441.98725</v>
      </c>
      <c r="F51" s="1109">
        <v>51.9747018043468</v>
      </c>
    </row>
    <row r="52" spans="2:6" s="54" customFormat="1" ht="12">
      <c r="B52" s="1120" t="s">
        <v>664</v>
      </c>
      <c r="C52" s="1123" t="s">
        <v>498</v>
      </c>
      <c r="D52" s="1110">
        <v>273807135.10000002</v>
      </c>
      <c r="E52" s="1110">
        <v>142310441.98725</v>
      </c>
      <c r="F52" s="1111">
        <v>51.9747018043468</v>
      </c>
    </row>
    <row r="53" spans="2:6" s="54" customFormat="1" ht="24">
      <c r="B53" s="1120"/>
      <c r="C53" s="1122" t="s">
        <v>3286</v>
      </c>
      <c r="D53" s="1108">
        <v>524287430</v>
      </c>
      <c r="E53" s="1108">
        <v>284602217.9199</v>
      </c>
      <c r="F53" s="1112"/>
    </row>
    <row r="54" spans="2:6" s="54" customFormat="1" ht="12">
      <c r="B54" s="1120"/>
      <c r="C54" s="1122" t="s">
        <v>618</v>
      </c>
      <c r="D54" s="1108">
        <v>528067619</v>
      </c>
      <c r="E54" s="1108">
        <v>288193583.85315001</v>
      </c>
      <c r="F54" s="1109">
        <v>54.575128919834398</v>
      </c>
    </row>
    <row r="55" spans="2:6" s="54" customFormat="1" ht="12">
      <c r="B55" s="1120" t="s">
        <v>502</v>
      </c>
      <c r="C55" s="1123" t="s">
        <v>156</v>
      </c>
      <c r="D55" s="1110">
        <v>15874081</v>
      </c>
      <c r="E55" s="1110">
        <v>137328.95826000001</v>
      </c>
      <c r="F55" s="1111">
        <v>0.86511438526740603</v>
      </c>
    </row>
    <row r="56" spans="2:6" s="54" customFormat="1" ht="12">
      <c r="B56" s="1120" t="s">
        <v>665</v>
      </c>
      <c r="C56" s="1123" t="s">
        <v>523</v>
      </c>
      <c r="D56" s="1110">
        <v>373000</v>
      </c>
      <c r="E56" s="1110">
        <v>373000</v>
      </c>
      <c r="F56" s="1111">
        <v>100</v>
      </c>
    </row>
    <row r="57" spans="2:6" s="54" customFormat="1" ht="36">
      <c r="B57" s="1120" t="s">
        <v>1085</v>
      </c>
      <c r="C57" s="1123" t="s">
        <v>190</v>
      </c>
      <c r="D57" s="1110">
        <v>30000000</v>
      </c>
      <c r="E57" s="1110">
        <v>18000500</v>
      </c>
      <c r="F57" s="1111">
        <v>60.001666666666701</v>
      </c>
    </row>
    <row r="58" spans="2:6" s="54" customFormat="1" ht="24">
      <c r="B58" s="1120" t="s">
        <v>1088</v>
      </c>
      <c r="C58" s="1123" t="s">
        <v>593</v>
      </c>
      <c r="D58" s="1110">
        <v>1017219</v>
      </c>
      <c r="E58" s="1110">
        <v>1017219</v>
      </c>
      <c r="F58" s="1111">
        <v>100</v>
      </c>
    </row>
    <row r="59" spans="2:6" s="54" customFormat="1" ht="12">
      <c r="B59" s="1120" t="s">
        <v>1089</v>
      </c>
      <c r="C59" s="1123" t="s">
        <v>494</v>
      </c>
      <c r="D59" s="1110">
        <v>365365596</v>
      </c>
      <c r="E59" s="1110">
        <v>178945096</v>
      </c>
      <c r="F59" s="1111">
        <v>48.976996728504197</v>
      </c>
    </row>
    <row r="60" spans="2:6" s="54" customFormat="1" ht="12">
      <c r="B60" s="1120" t="s">
        <v>1086</v>
      </c>
      <c r="C60" s="1123" t="s">
        <v>47</v>
      </c>
      <c r="D60" s="1110">
        <v>115437723</v>
      </c>
      <c r="E60" s="1110">
        <v>89720439.894889995</v>
      </c>
      <c r="F60" s="1111">
        <v>77.721941808303001</v>
      </c>
    </row>
    <row r="61" spans="2:6" s="54" customFormat="1" ht="24">
      <c r="B61" s="1120"/>
      <c r="C61" s="1122" t="s">
        <v>1918</v>
      </c>
      <c r="D61" s="1108">
        <v>3780189</v>
      </c>
      <c r="E61" s="1108">
        <v>3591365.9332499998</v>
      </c>
      <c r="F61" s="1109">
        <v>95.004930527283193</v>
      </c>
    </row>
    <row r="62" spans="2:6" s="54" customFormat="1" ht="12">
      <c r="B62" s="1120" t="s">
        <v>481</v>
      </c>
      <c r="C62" s="1123" t="s">
        <v>294</v>
      </c>
      <c r="D62" s="1110">
        <v>3780189</v>
      </c>
      <c r="E62" s="1110">
        <v>3591365.9332499998</v>
      </c>
      <c r="F62" s="1111">
        <v>95.004930527283193</v>
      </c>
    </row>
    <row r="63" spans="2:6" s="54" customFormat="1" ht="12">
      <c r="B63" s="1120"/>
      <c r="C63" s="1122" t="s">
        <v>3287</v>
      </c>
      <c r="D63" s="1108">
        <v>-4722228426.1000004</v>
      </c>
      <c r="E63" s="1108">
        <v>-3304176938.5052299</v>
      </c>
      <c r="F63" s="1112"/>
    </row>
    <row r="64" spans="2:6" s="54" customFormat="1" ht="24">
      <c r="B64" s="1120"/>
      <c r="C64" s="1122" t="s">
        <v>3345</v>
      </c>
      <c r="D64" s="1108">
        <v>-6371928426.1000004</v>
      </c>
      <c r="E64" s="1108">
        <v>-4184943381.48525</v>
      </c>
      <c r="F64" s="1112"/>
    </row>
    <row r="65" spans="2:6" s="54" customFormat="1" ht="24">
      <c r="B65" s="1120"/>
      <c r="C65" s="1122" t="s">
        <v>3288</v>
      </c>
      <c r="D65" s="1108">
        <v>4722228426.1000004</v>
      </c>
      <c r="E65" s="1108">
        <v>3304176938.5052299</v>
      </c>
      <c r="F65" s="1112"/>
    </row>
    <row r="66" spans="2:6" s="54" customFormat="1" ht="12">
      <c r="B66" s="1120"/>
      <c r="C66" s="1122" t="s">
        <v>1919</v>
      </c>
      <c r="D66" s="1108">
        <v>8670613839</v>
      </c>
      <c r="E66" s="1108">
        <v>5335889061.1626196</v>
      </c>
      <c r="F66" s="1109">
        <v>61.5399227810383</v>
      </c>
    </row>
    <row r="67" spans="2:6" s="54" customFormat="1" ht="12">
      <c r="B67" s="1120" t="s">
        <v>665</v>
      </c>
      <c r="C67" s="1123" t="s">
        <v>1920</v>
      </c>
      <c r="D67" s="1110">
        <v>8670613839</v>
      </c>
      <c r="E67" s="1110">
        <v>5335889061.1626196</v>
      </c>
      <c r="F67" s="1111">
        <v>61.5399227810383</v>
      </c>
    </row>
    <row r="68" spans="2:6" s="54" customFormat="1" ht="12">
      <c r="B68" s="1120"/>
      <c r="C68" s="1122" t="s">
        <v>1921</v>
      </c>
      <c r="D68" s="1108">
        <v>4285680537</v>
      </c>
      <c r="E68" s="1108">
        <v>3331775933.5577598</v>
      </c>
      <c r="F68" s="1109">
        <v>77.742050645007296</v>
      </c>
    </row>
    <row r="69" spans="2:6" s="54" customFormat="1" ht="12">
      <c r="B69" s="1120" t="s">
        <v>1270</v>
      </c>
      <c r="C69" s="1123" t="s">
        <v>1888</v>
      </c>
      <c r="D69" s="1110">
        <v>4285680537</v>
      </c>
      <c r="E69" s="1110">
        <v>3331775933.5577598</v>
      </c>
      <c r="F69" s="1111">
        <v>77.742050645007296</v>
      </c>
    </row>
    <row r="70" spans="2:6" s="54" customFormat="1" ht="12">
      <c r="B70" s="1120"/>
      <c r="C70" s="1122" t="s">
        <v>1922</v>
      </c>
      <c r="D70" s="1108">
        <v>337295124.10000002</v>
      </c>
      <c r="E70" s="1108">
        <v>1300063810.9003699</v>
      </c>
      <c r="F70" s="1109"/>
    </row>
    <row r="71" spans="2:6" s="54" customFormat="1" ht="12">
      <c r="B71" s="1120"/>
      <c r="C71" s="1122" t="s">
        <v>1923</v>
      </c>
      <c r="D71" s="1113">
        <v>0</v>
      </c>
      <c r="E71" s="1108">
        <v>36749286109.050201</v>
      </c>
      <c r="F71" s="1114">
        <v>0</v>
      </c>
    </row>
    <row r="72" spans="2:6" s="54" customFormat="1" ht="12">
      <c r="B72" s="1121"/>
      <c r="C72" s="1124" t="s">
        <v>1924</v>
      </c>
      <c r="D72" s="1115">
        <v>0</v>
      </c>
      <c r="E72" s="1116">
        <v>35449222298.149902</v>
      </c>
      <c r="F72" s="1117">
        <v>0</v>
      </c>
    </row>
    <row r="73" spans="2:6">
      <c r="B73" s="54"/>
      <c r="C73" s="54"/>
      <c r="D73" s="54"/>
      <c r="E73" s="54"/>
      <c r="F73" s="54"/>
    </row>
  </sheetData>
  <mergeCells count="6">
    <mergeCell ref="B2:F2"/>
    <mergeCell ref="B3:F3"/>
    <mergeCell ref="B4:C4"/>
    <mergeCell ref="D4:F4"/>
    <mergeCell ref="B5:C5"/>
    <mergeCell ref="D5:F5"/>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F20"/>
  <sheetViews>
    <sheetView view="pageBreakPreview" zoomScale="85" zoomScaleNormal="85" zoomScaleSheetLayoutView="85" workbookViewId="0">
      <selection activeCell="F12" sqref="F12"/>
    </sheetView>
  </sheetViews>
  <sheetFormatPr defaultRowHeight="12.75"/>
  <cols>
    <col min="1" max="1" width="11.85546875" style="301" customWidth="1"/>
    <col min="2" max="2" width="23.85546875" style="301" customWidth="1"/>
    <col min="3" max="4" width="13" style="301" customWidth="1"/>
    <col min="5" max="5" width="13.42578125" style="301" customWidth="1"/>
    <col min="6" max="6" width="22.5703125" style="301" customWidth="1"/>
    <col min="7" max="7" width="4.85546875" style="301" customWidth="1"/>
    <col min="8" max="16384" width="9.140625" style="301"/>
  </cols>
  <sheetData>
    <row r="1" spans="1:6" s="290" customFormat="1" ht="22.35" customHeight="1">
      <c r="A1" s="437" t="s">
        <v>1881</v>
      </c>
      <c r="B1" s="436"/>
      <c r="C1" s="436"/>
      <c r="D1" s="436"/>
      <c r="E1" s="436"/>
      <c r="F1" s="438" t="s">
        <v>1880</v>
      </c>
    </row>
    <row r="2" spans="1:6" s="290" customFormat="1" ht="72" customHeight="1">
      <c r="A2" s="1308" t="s">
        <v>3346</v>
      </c>
      <c r="B2" s="1308"/>
      <c r="C2" s="1308"/>
      <c r="D2" s="1308"/>
      <c r="E2" s="1308"/>
      <c r="F2" s="1308"/>
    </row>
    <row r="3" spans="1:6" s="290" customFormat="1" ht="15" customHeight="1">
      <c r="A3" s="395"/>
      <c r="B3" s="395"/>
      <c r="C3" s="395"/>
      <c r="D3" s="395"/>
      <c r="E3" s="395"/>
      <c r="F3" s="395"/>
    </row>
    <row r="4" spans="1:6" s="290" customFormat="1" ht="2.25" customHeight="1">
      <c r="A4" s="1309" t="s">
        <v>124</v>
      </c>
      <c r="B4" s="395"/>
      <c r="C4" s="395"/>
      <c r="D4" s="395"/>
      <c r="E4" s="395"/>
      <c r="F4" s="395"/>
    </row>
    <row r="5" spans="1:6" s="290" customFormat="1" ht="18.75" customHeight="1">
      <c r="A5" s="1309"/>
      <c r="B5" s="395"/>
      <c r="C5" s="395"/>
      <c r="D5" s="395"/>
      <c r="E5" s="395"/>
      <c r="F5" s="1130" t="s">
        <v>508</v>
      </c>
    </row>
    <row r="6" spans="1:6" s="290" customFormat="1" ht="90.75" customHeight="1">
      <c r="A6" s="1131" t="s">
        <v>521</v>
      </c>
      <c r="B6" s="1132" t="s">
        <v>377</v>
      </c>
      <c r="C6" s="1131" t="s">
        <v>1071</v>
      </c>
      <c r="D6" s="1131" t="s">
        <v>3347</v>
      </c>
      <c r="E6" s="1131" t="s">
        <v>1183</v>
      </c>
      <c r="F6" s="1131" t="s">
        <v>37</v>
      </c>
    </row>
    <row r="7" spans="1:6" s="290" customFormat="1" ht="15.4" customHeight="1">
      <c r="A7" s="1131" t="s">
        <v>502</v>
      </c>
      <c r="B7" s="1132" t="s">
        <v>185</v>
      </c>
      <c r="C7" s="1131" t="s">
        <v>268</v>
      </c>
      <c r="D7" s="1131" t="s">
        <v>454</v>
      </c>
      <c r="E7" s="1131" t="s">
        <v>664</v>
      </c>
      <c r="F7" s="1131" t="s">
        <v>481</v>
      </c>
    </row>
    <row r="8" spans="1:6" s="290" customFormat="1" ht="15.95" customHeight="1">
      <c r="A8" s="1133"/>
      <c r="B8" s="1134" t="s">
        <v>400</v>
      </c>
      <c r="C8" s="1135">
        <v>4883384.8439999996</v>
      </c>
      <c r="D8" s="1135">
        <v>2293830.6963360901</v>
      </c>
      <c r="E8" s="1136" t="s">
        <v>3348</v>
      </c>
      <c r="F8" s="1137" t="s">
        <v>401</v>
      </c>
    </row>
    <row r="9" spans="1:6" s="290" customFormat="1" ht="54" customHeight="1">
      <c r="A9" s="1138" t="s">
        <v>502</v>
      </c>
      <c r="B9" s="1139" t="s">
        <v>277</v>
      </c>
      <c r="C9" s="1140">
        <v>4882632.8320000004</v>
      </c>
      <c r="D9" s="1140">
        <v>2280877.0973720001</v>
      </c>
      <c r="E9" s="1141" t="s">
        <v>3349</v>
      </c>
      <c r="F9" s="1139" t="s">
        <v>539</v>
      </c>
    </row>
    <row r="10" spans="1:6" s="290" customFormat="1" ht="41.25" customHeight="1">
      <c r="A10" s="1138" t="s">
        <v>185</v>
      </c>
      <c r="B10" s="1139" t="s">
        <v>574</v>
      </c>
      <c r="C10" s="1140">
        <v>691.21900000000005</v>
      </c>
      <c r="D10" s="1140">
        <v>11668.701114179999</v>
      </c>
      <c r="E10" s="1141" t="s">
        <v>3350</v>
      </c>
      <c r="F10" s="1139" t="s">
        <v>575</v>
      </c>
    </row>
    <row r="11" spans="1:6" s="290" customFormat="1" ht="46.5" customHeight="1">
      <c r="A11" s="1138" t="s">
        <v>268</v>
      </c>
      <c r="B11" s="1139" t="s">
        <v>1884</v>
      </c>
      <c r="C11" s="1140">
        <v>60.792999999999999</v>
      </c>
      <c r="D11" s="1140">
        <v>1101.9848499100001</v>
      </c>
      <c r="E11" s="1141" t="s">
        <v>3351</v>
      </c>
      <c r="F11" s="1139" t="s">
        <v>1885</v>
      </c>
    </row>
    <row r="12" spans="1:6" s="290" customFormat="1" ht="42" customHeight="1">
      <c r="A12" s="1138" t="s">
        <v>664</v>
      </c>
      <c r="B12" s="1139" t="s">
        <v>3352</v>
      </c>
      <c r="C12" s="1141" t="s">
        <v>484</v>
      </c>
      <c r="D12" s="1140">
        <v>182.91300000000001</v>
      </c>
      <c r="E12" s="1141" t="s">
        <v>484</v>
      </c>
      <c r="F12" s="1139" t="s">
        <v>498</v>
      </c>
    </row>
    <row r="13" spans="1:6" s="290" customFormat="1" ht="40.5" customHeight="1">
      <c r="A13" s="1142" t="s">
        <v>1861</v>
      </c>
      <c r="B13" s="1143" t="s">
        <v>2127</v>
      </c>
      <c r="C13" s="1136" t="s">
        <v>484</v>
      </c>
      <c r="D13" s="1135">
        <v>2294526.0516887498</v>
      </c>
      <c r="E13" s="1136" t="s">
        <v>484</v>
      </c>
      <c r="F13" s="1143" t="s">
        <v>2128</v>
      </c>
    </row>
    <row r="14" spans="1:6">
      <c r="A14" s="395"/>
      <c r="B14" s="395"/>
      <c r="C14" s="395"/>
      <c r="D14" s="395"/>
      <c r="E14" s="395"/>
      <c r="F14" s="395"/>
    </row>
    <row r="15" spans="1:6" ht="42.75" customHeight="1"/>
    <row r="20" ht="60" customHeight="1"/>
  </sheetData>
  <customSheetViews>
    <customSheetView guid="{69687417-BF2D-41EA-9F0C-3ABCA36AC0DF}"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CEB12AB2-2B7C-47EA-8993-91B31C172525}"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4" type="noConversion"/>
  <pageMargins left="0.97" right="0.41" top="1" bottom="1" header="0.5" footer="0.5"/>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pageSetUpPr fitToPage="1"/>
  </sheetPr>
  <dimension ref="B1:H43"/>
  <sheetViews>
    <sheetView view="pageBreakPreview" zoomScaleNormal="120" zoomScaleSheetLayoutView="100" workbookViewId="0">
      <selection activeCell="F11" sqref="F11"/>
    </sheetView>
  </sheetViews>
  <sheetFormatPr defaultRowHeight="12.75"/>
  <cols>
    <col min="1" max="1" width="0.5703125" style="301" customWidth="1"/>
    <col min="2" max="2" width="2.7109375" style="301" customWidth="1"/>
    <col min="3" max="3" width="3.5703125" style="301" customWidth="1"/>
    <col min="4" max="4" width="3.42578125" style="301" customWidth="1"/>
    <col min="5" max="5" width="3.85546875" style="301" customWidth="1"/>
    <col min="6" max="6" width="32.5703125" style="301" customWidth="1"/>
    <col min="7" max="7" width="14.28515625" style="301" customWidth="1"/>
    <col min="8" max="8" width="34" style="301" customWidth="1"/>
    <col min="9" max="9" width="5.5703125" style="301" customWidth="1"/>
    <col min="10" max="16384" width="9.140625" style="301"/>
  </cols>
  <sheetData>
    <row r="1" spans="2:8" s="290" customFormat="1" ht="4.3499999999999996" customHeight="1" thickBot="1"/>
    <row r="2" spans="2:8" s="290" customFormat="1" ht="35.65" customHeight="1" thickTop="1" thickBot="1">
      <c r="B2" s="1311" t="s">
        <v>2074</v>
      </c>
      <c r="C2" s="1312"/>
      <c r="D2" s="1312"/>
      <c r="E2" s="1312"/>
      <c r="F2" s="1313"/>
      <c r="G2" s="1315" t="s">
        <v>2073</v>
      </c>
      <c r="H2" s="1316"/>
    </row>
    <row r="3" spans="2:8" s="290" customFormat="1" ht="2.65" customHeight="1" thickTop="1">
      <c r="B3" s="395"/>
      <c r="C3" s="395"/>
      <c r="D3" s="395"/>
      <c r="E3" s="395"/>
      <c r="F3" s="395"/>
      <c r="G3" s="395"/>
      <c r="H3" s="395"/>
    </row>
    <row r="4" spans="2:8" s="290" customFormat="1" ht="41.1" customHeight="1" thickBot="1">
      <c r="B4" s="1314" t="s">
        <v>1644</v>
      </c>
      <c r="C4" s="1314"/>
      <c r="D4" s="1314"/>
      <c r="E4" s="1314"/>
      <c r="F4" s="1314"/>
      <c r="G4" s="1317" t="s">
        <v>1645</v>
      </c>
      <c r="H4" s="1317"/>
    </row>
    <row r="5" spans="2:8" s="290" customFormat="1" ht="14.45" customHeight="1" thickTop="1" thickBot="1">
      <c r="B5" s="1311" t="s">
        <v>124</v>
      </c>
      <c r="C5" s="1312"/>
      <c r="D5" s="1312"/>
      <c r="E5" s="1312"/>
      <c r="F5" s="1313"/>
      <c r="G5" s="1315" t="s">
        <v>124</v>
      </c>
      <c r="H5" s="1316"/>
    </row>
    <row r="6" spans="2:8" s="290" customFormat="1" ht="5.85" customHeight="1" thickTop="1">
      <c r="B6" s="395"/>
      <c r="C6" s="395"/>
      <c r="D6" s="395"/>
      <c r="E6" s="395"/>
      <c r="F6" s="395"/>
      <c r="G6" s="395"/>
      <c r="H6" s="395"/>
    </row>
    <row r="7" spans="2:8" s="290" customFormat="1" ht="74.650000000000006" customHeight="1">
      <c r="B7" s="1310" t="s">
        <v>1646</v>
      </c>
      <c r="C7" s="1310"/>
      <c r="D7" s="1310"/>
      <c r="E7" s="1310"/>
      <c r="F7" s="968" t="s">
        <v>24</v>
      </c>
      <c r="G7" s="969" t="s">
        <v>3331</v>
      </c>
      <c r="H7" s="968" t="s">
        <v>476</v>
      </c>
    </row>
    <row r="8" spans="2:8" s="290" customFormat="1">
      <c r="B8" s="970"/>
      <c r="C8" s="970"/>
      <c r="D8" s="970"/>
      <c r="E8" s="970"/>
      <c r="F8" s="971" t="s">
        <v>1158</v>
      </c>
      <c r="G8" s="972">
        <v>4397711.01869654</v>
      </c>
      <c r="H8" s="971" t="s">
        <v>349</v>
      </c>
    </row>
    <row r="9" spans="2:8" s="290" customFormat="1">
      <c r="B9" s="973" t="s">
        <v>668</v>
      </c>
      <c r="C9" s="970"/>
      <c r="D9" s="970"/>
      <c r="E9" s="970"/>
      <c r="F9" s="971" t="s">
        <v>93</v>
      </c>
      <c r="G9" s="972">
        <v>162684.91065567001</v>
      </c>
      <c r="H9" s="971" t="s">
        <v>229</v>
      </c>
    </row>
    <row r="10" spans="2:8" s="290" customFormat="1" ht="24">
      <c r="B10" s="970"/>
      <c r="C10" s="974" t="s">
        <v>1543</v>
      </c>
      <c r="D10" s="970"/>
      <c r="E10" s="970"/>
      <c r="F10" s="975" t="s">
        <v>2939</v>
      </c>
      <c r="G10" s="976">
        <v>152303.15744323001</v>
      </c>
      <c r="H10" s="975" t="s">
        <v>2016</v>
      </c>
    </row>
    <row r="11" spans="2:8" s="290" customFormat="1" ht="24">
      <c r="B11" s="970"/>
      <c r="C11" s="970"/>
      <c r="D11" s="973" t="s">
        <v>1540</v>
      </c>
      <c r="E11" s="970"/>
      <c r="F11" s="971" t="s">
        <v>999</v>
      </c>
      <c r="G11" s="972">
        <v>151319.15744323001</v>
      </c>
      <c r="H11" s="971" t="s">
        <v>1000</v>
      </c>
    </row>
    <row r="12" spans="2:8" s="290" customFormat="1" ht="36" customHeight="1">
      <c r="B12" s="977" t="s">
        <v>668</v>
      </c>
      <c r="C12" s="977" t="s">
        <v>1543</v>
      </c>
      <c r="D12" s="977" t="s">
        <v>1540</v>
      </c>
      <c r="E12" s="978" t="s">
        <v>1078</v>
      </c>
      <c r="F12" s="979" t="s">
        <v>2899</v>
      </c>
      <c r="G12" s="980">
        <v>5592.06352659</v>
      </c>
      <c r="H12" s="979" t="s">
        <v>2900</v>
      </c>
    </row>
    <row r="13" spans="2:8" s="290" customFormat="1" ht="36">
      <c r="B13" s="981"/>
      <c r="C13" s="981"/>
      <c r="D13" s="981"/>
      <c r="E13" s="978" t="s">
        <v>967</v>
      </c>
      <c r="F13" s="979" t="s">
        <v>3177</v>
      </c>
      <c r="G13" s="980">
        <v>22100.784916640001</v>
      </c>
      <c r="H13" s="979" t="s">
        <v>3178</v>
      </c>
    </row>
    <row r="14" spans="2:8" s="290" customFormat="1" ht="84">
      <c r="B14" s="981"/>
      <c r="C14" s="981"/>
      <c r="D14" s="981"/>
      <c r="E14" s="978" t="s">
        <v>3043</v>
      </c>
      <c r="F14" s="979" t="s">
        <v>3044</v>
      </c>
      <c r="G14" s="980">
        <v>123626.30899999999</v>
      </c>
      <c r="H14" s="979" t="s">
        <v>3045</v>
      </c>
    </row>
    <row r="15" spans="2:8" s="290" customFormat="1" ht="24">
      <c r="B15" s="970"/>
      <c r="C15" s="970"/>
      <c r="D15" s="973" t="s">
        <v>2211</v>
      </c>
      <c r="E15" s="970"/>
      <c r="F15" s="971" t="s">
        <v>2349</v>
      </c>
      <c r="G15" s="972">
        <v>984</v>
      </c>
      <c r="H15" s="971" t="s">
        <v>2350</v>
      </c>
    </row>
    <row r="16" spans="2:8" s="290" customFormat="1" ht="36">
      <c r="B16" s="981"/>
      <c r="C16" s="981"/>
      <c r="D16" s="977" t="s">
        <v>2211</v>
      </c>
      <c r="E16" s="978" t="s">
        <v>748</v>
      </c>
      <c r="F16" s="979" t="s">
        <v>3255</v>
      </c>
      <c r="G16" s="980">
        <v>984</v>
      </c>
      <c r="H16" s="979" t="s">
        <v>3256</v>
      </c>
    </row>
    <row r="17" spans="2:8" s="290" customFormat="1" ht="24">
      <c r="B17" s="970"/>
      <c r="C17" s="974" t="s">
        <v>1541</v>
      </c>
      <c r="D17" s="970"/>
      <c r="E17" s="970"/>
      <c r="F17" s="975" t="s">
        <v>2941</v>
      </c>
      <c r="G17" s="976">
        <v>3395</v>
      </c>
      <c r="H17" s="975" t="s">
        <v>2017</v>
      </c>
    </row>
    <row r="18" spans="2:8" s="290" customFormat="1" ht="36">
      <c r="B18" s="970"/>
      <c r="C18" s="970"/>
      <c r="D18" s="973" t="s">
        <v>1205</v>
      </c>
      <c r="E18" s="970"/>
      <c r="F18" s="971" t="s">
        <v>2381</v>
      </c>
      <c r="G18" s="972">
        <v>3395</v>
      </c>
      <c r="H18" s="971" t="s">
        <v>2382</v>
      </c>
    </row>
    <row r="19" spans="2:8" s="290" customFormat="1" ht="48">
      <c r="B19" s="981"/>
      <c r="C19" s="977" t="s">
        <v>1541</v>
      </c>
      <c r="D19" s="977" t="s">
        <v>1205</v>
      </c>
      <c r="E19" s="978" t="s">
        <v>3052</v>
      </c>
      <c r="F19" s="979" t="s">
        <v>3179</v>
      </c>
      <c r="G19" s="980">
        <v>3395</v>
      </c>
      <c r="H19" s="979" t="s">
        <v>3180</v>
      </c>
    </row>
    <row r="20" spans="2:8" s="290" customFormat="1" ht="24">
      <c r="B20" s="970"/>
      <c r="C20" s="974" t="s">
        <v>2673</v>
      </c>
      <c r="D20" s="970"/>
      <c r="E20" s="970"/>
      <c r="F20" s="975" t="s">
        <v>2969</v>
      </c>
      <c r="G20" s="976">
        <v>4930.0625524200004</v>
      </c>
      <c r="H20" s="975" t="s">
        <v>2674</v>
      </c>
    </row>
    <row r="21" spans="2:8" s="290" customFormat="1" ht="24">
      <c r="B21" s="970"/>
      <c r="C21" s="970"/>
      <c r="D21" s="973" t="s">
        <v>1542</v>
      </c>
      <c r="E21" s="970"/>
      <c r="F21" s="971" t="s">
        <v>2687</v>
      </c>
      <c r="G21" s="972">
        <v>4930.0625524200004</v>
      </c>
      <c r="H21" s="971" t="s">
        <v>2688</v>
      </c>
    </row>
    <row r="22" spans="2:8" s="290" customFormat="1" ht="36">
      <c r="B22" s="981"/>
      <c r="C22" s="977" t="s">
        <v>2673</v>
      </c>
      <c r="D22" s="977" t="s">
        <v>1542</v>
      </c>
      <c r="E22" s="978" t="s">
        <v>1078</v>
      </c>
      <c r="F22" s="979" t="s">
        <v>2799</v>
      </c>
      <c r="G22" s="980">
        <v>4930.0625524200004</v>
      </c>
      <c r="H22" s="979" t="s">
        <v>2800</v>
      </c>
    </row>
    <row r="23" spans="2:8" s="290" customFormat="1" ht="24">
      <c r="B23" s="970"/>
      <c r="C23" s="974" t="s">
        <v>2675</v>
      </c>
      <c r="D23" s="970"/>
      <c r="E23" s="970"/>
      <c r="F23" s="975" t="s">
        <v>2952</v>
      </c>
      <c r="G23" s="976">
        <v>2056.69066002</v>
      </c>
      <c r="H23" s="975" t="s">
        <v>2676</v>
      </c>
    </row>
    <row r="24" spans="2:8" s="290" customFormat="1" ht="24">
      <c r="B24" s="970"/>
      <c r="C24" s="970"/>
      <c r="D24" s="973" t="s">
        <v>1539</v>
      </c>
      <c r="E24" s="970"/>
      <c r="F24" s="971" t="s">
        <v>2068</v>
      </c>
      <c r="G24" s="972">
        <v>2056.69066002</v>
      </c>
      <c r="H24" s="971" t="s">
        <v>2069</v>
      </c>
    </row>
    <row r="25" spans="2:8" s="290" customFormat="1" ht="36">
      <c r="B25" s="981"/>
      <c r="C25" s="977" t="s">
        <v>2675</v>
      </c>
      <c r="D25" s="977" t="s">
        <v>1539</v>
      </c>
      <c r="E25" s="978" t="s">
        <v>967</v>
      </c>
      <c r="F25" s="979" t="s">
        <v>2801</v>
      </c>
      <c r="G25" s="980">
        <v>2056.69066002</v>
      </c>
      <c r="H25" s="979" t="s">
        <v>2802</v>
      </c>
    </row>
    <row r="26" spans="2:8" s="290" customFormat="1">
      <c r="B26" s="973" t="s">
        <v>672</v>
      </c>
      <c r="C26" s="970"/>
      <c r="D26" s="970"/>
      <c r="E26" s="970"/>
      <c r="F26" s="971" t="s">
        <v>374</v>
      </c>
      <c r="G26" s="972">
        <v>790164.94557962997</v>
      </c>
      <c r="H26" s="971" t="s">
        <v>453</v>
      </c>
    </row>
    <row r="27" spans="2:8" s="290" customFormat="1" ht="24">
      <c r="B27" s="970"/>
      <c r="C27" s="974" t="s">
        <v>1113</v>
      </c>
      <c r="D27" s="970"/>
      <c r="E27" s="970"/>
      <c r="F27" s="975" t="s">
        <v>2940</v>
      </c>
      <c r="G27" s="976">
        <v>790164.94557962997</v>
      </c>
      <c r="H27" s="975" t="s">
        <v>1114</v>
      </c>
    </row>
    <row r="28" spans="2:8" s="290" customFormat="1" ht="24">
      <c r="B28" s="970"/>
      <c r="C28" s="970"/>
      <c r="D28" s="973" t="s">
        <v>2140</v>
      </c>
      <c r="E28" s="970"/>
      <c r="F28" s="971" t="s">
        <v>2765</v>
      </c>
      <c r="G28" s="972">
        <v>761800</v>
      </c>
      <c r="H28" s="971" t="s">
        <v>2766</v>
      </c>
    </row>
    <row r="29" spans="2:8" s="290" customFormat="1" ht="36">
      <c r="B29" s="977" t="s">
        <v>672</v>
      </c>
      <c r="C29" s="977" t="s">
        <v>1113</v>
      </c>
      <c r="D29" s="977" t="s">
        <v>2140</v>
      </c>
      <c r="E29" s="978" t="s">
        <v>1078</v>
      </c>
      <c r="F29" s="979" t="s">
        <v>3046</v>
      </c>
      <c r="G29" s="980">
        <v>761800</v>
      </c>
      <c r="H29" s="979" t="s">
        <v>3047</v>
      </c>
    </row>
    <row r="30" spans="2:8" ht="24">
      <c r="B30" s="970"/>
      <c r="C30" s="970"/>
      <c r="D30" s="973" t="s">
        <v>1222</v>
      </c>
      <c r="E30" s="970"/>
      <c r="F30" s="971" t="s">
        <v>1223</v>
      </c>
      <c r="G30" s="972">
        <v>9498.7520028700001</v>
      </c>
      <c r="H30" s="971" t="s">
        <v>1153</v>
      </c>
    </row>
    <row r="31" spans="2:8" ht="72">
      <c r="B31" s="981"/>
      <c r="C31" s="981"/>
      <c r="D31" s="977" t="s">
        <v>1222</v>
      </c>
      <c r="E31" s="978" t="s">
        <v>968</v>
      </c>
      <c r="F31" s="979" t="s">
        <v>2910</v>
      </c>
      <c r="G31" s="980">
        <v>2517.8980028699998</v>
      </c>
      <c r="H31" s="979" t="s">
        <v>2911</v>
      </c>
    </row>
    <row r="32" spans="2:8" ht="24">
      <c r="B32" s="981"/>
      <c r="C32" s="981"/>
      <c r="D32" s="981"/>
      <c r="E32" s="978" t="s">
        <v>1028</v>
      </c>
      <c r="F32" s="979" t="s">
        <v>3048</v>
      </c>
      <c r="G32" s="980">
        <v>6980.8540000000003</v>
      </c>
      <c r="H32" s="979" t="s">
        <v>3049</v>
      </c>
    </row>
    <row r="33" spans="2:8" ht="23.25" customHeight="1">
      <c r="B33" s="970"/>
      <c r="C33" s="970"/>
      <c r="D33" s="973" t="s">
        <v>1096</v>
      </c>
      <c r="E33" s="970"/>
      <c r="F33" s="971" t="s">
        <v>1154</v>
      </c>
      <c r="G33" s="972">
        <v>18866.193576760001</v>
      </c>
      <c r="H33" s="971" t="s">
        <v>1155</v>
      </c>
    </row>
    <row r="34" spans="2:8" ht="36">
      <c r="B34" s="981"/>
      <c r="C34" s="981"/>
      <c r="D34" s="977" t="s">
        <v>1096</v>
      </c>
      <c r="E34" s="978" t="s">
        <v>1078</v>
      </c>
      <c r="F34" s="979" t="s">
        <v>2824</v>
      </c>
      <c r="G34" s="980">
        <v>16037.021062989999</v>
      </c>
      <c r="H34" s="979" t="s">
        <v>2825</v>
      </c>
    </row>
    <row r="35" spans="2:8" ht="84" customHeight="1">
      <c r="B35" s="981"/>
      <c r="C35" s="981"/>
      <c r="D35" s="981"/>
      <c r="E35" s="978" t="s">
        <v>967</v>
      </c>
      <c r="F35" s="979" t="s">
        <v>3050</v>
      </c>
      <c r="G35" s="980">
        <v>2688.9059999999999</v>
      </c>
      <c r="H35" s="979" t="s">
        <v>3051</v>
      </c>
    </row>
    <row r="36" spans="2:8">
      <c r="B36" s="981"/>
      <c r="C36" s="981"/>
      <c r="D36" s="981"/>
      <c r="E36" s="978" t="s">
        <v>3257</v>
      </c>
      <c r="F36" s="979" t="s">
        <v>3258</v>
      </c>
      <c r="G36" s="980">
        <v>42.92335697</v>
      </c>
      <c r="H36" s="979" t="s">
        <v>3259</v>
      </c>
    </row>
    <row r="37" spans="2:8" ht="36">
      <c r="B37" s="981"/>
      <c r="C37" s="981"/>
      <c r="D37" s="981"/>
      <c r="E37" s="978" t="s">
        <v>3052</v>
      </c>
      <c r="F37" s="979" t="s">
        <v>3053</v>
      </c>
      <c r="G37" s="980">
        <v>97.343156800000003</v>
      </c>
      <c r="H37" s="979" t="s">
        <v>3054</v>
      </c>
    </row>
    <row r="38" spans="2:8" ht="24">
      <c r="B38" s="973" t="s">
        <v>679</v>
      </c>
      <c r="C38" s="970"/>
      <c r="D38" s="970"/>
      <c r="E38" s="970"/>
      <c r="F38" s="971" t="s">
        <v>658</v>
      </c>
      <c r="G38" s="972">
        <v>3444861.1624612398</v>
      </c>
      <c r="H38" s="971" t="s">
        <v>303</v>
      </c>
    </row>
    <row r="39" spans="2:8" ht="36">
      <c r="B39" s="970"/>
      <c r="C39" s="974" t="s">
        <v>1097</v>
      </c>
      <c r="D39" s="970"/>
      <c r="E39" s="970"/>
      <c r="F39" s="975" t="s">
        <v>2936</v>
      </c>
      <c r="G39" s="976">
        <v>3444861.1624612398</v>
      </c>
      <c r="H39" s="975" t="s">
        <v>2937</v>
      </c>
    </row>
    <row r="40" spans="2:8" ht="36">
      <c r="B40" s="970"/>
      <c r="C40" s="970"/>
      <c r="D40" s="973" t="s">
        <v>777</v>
      </c>
      <c r="E40" s="970"/>
      <c r="F40" s="971" t="s">
        <v>1001</v>
      </c>
      <c r="G40" s="972">
        <v>3444861.1624612398</v>
      </c>
      <c r="H40" s="971" t="s">
        <v>1002</v>
      </c>
    </row>
    <row r="41" spans="2:8">
      <c r="B41" s="977" t="s">
        <v>679</v>
      </c>
      <c r="C41" s="977" t="s">
        <v>1097</v>
      </c>
      <c r="D41" s="977" t="s">
        <v>777</v>
      </c>
      <c r="E41" s="978" t="s">
        <v>784</v>
      </c>
      <c r="F41" s="979" t="s">
        <v>2803</v>
      </c>
      <c r="G41" s="980">
        <v>3444861.1624612398</v>
      </c>
      <c r="H41" s="979" t="s">
        <v>2804</v>
      </c>
    </row>
    <row r="42" spans="2:8">
      <c r="B42" s="967"/>
      <c r="C42" s="967"/>
      <c r="D42" s="967"/>
      <c r="E42" s="967"/>
      <c r="F42" s="967"/>
      <c r="G42" s="967"/>
      <c r="H42" s="967"/>
    </row>
    <row r="43" spans="2:8">
      <c r="B43" s="404"/>
      <c r="C43" s="404"/>
      <c r="D43" s="404"/>
      <c r="E43" s="404"/>
      <c r="F43" s="404"/>
      <c r="G43" s="404"/>
      <c r="H43" s="404"/>
    </row>
  </sheetData>
  <customSheetViews>
    <customSheetView guid="{69687417-BF2D-41EA-9F0C-3ABCA36AC0DF}" topLeftCell="A43">
      <selection activeCell="M59" sqref="M59"/>
      <pageMargins left="0.7" right="0.7" top="0.75" bottom="0.75" header="0.3" footer="0.3"/>
      <pageSetup paperSize="9" orientation="portrait"/>
      <headerFooter alignWithMargins="0"/>
    </customSheetView>
    <customSheetView guid="{CEB12AB2-2B7C-47EA-8993-91B31C172525}"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 right="0.7" top="0.75" bottom="0.75" header="0.3" footer="0.3"/>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pageSetUpPr fitToPage="1"/>
  </sheetPr>
  <dimension ref="A1:M16"/>
  <sheetViews>
    <sheetView zoomScaleNormal="100" zoomScaleSheetLayoutView="100" workbookViewId="0">
      <selection activeCell="C12" sqref="C12"/>
    </sheetView>
  </sheetViews>
  <sheetFormatPr defaultRowHeight="12.75"/>
  <cols>
    <col min="1" max="1" width="36.7109375" style="130" customWidth="1"/>
    <col min="2" max="2" width="26.140625" style="130" customWidth="1"/>
    <col min="3" max="3" width="18.140625" style="130" customWidth="1"/>
    <col min="4" max="4" width="16.140625" style="130" customWidth="1"/>
    <col min="5" max="5" width="38.7109375" style="130" customWidth="1"/>
    <col min="6" max="13" width="9.140625" style="130"/>
    <col min="14" max="256" width="9.140625" style="303"/>
    <col min="257" max="257" width="36.7109375" style="303" customWidth="1"/>
    <col min="258" max="258" width="25.140625" style="303" customWidth="1"/>
    <col min="259" max="259" width="18.140625" style="303" customWidth="1"/>
    <col min="260" max="260" width="16.140625" style="303" customWidth="1"/>
    <col min="261" max="261" width="36" style="303" customWidth="1"/>
    <col min="262" max="512" width="9.140625" style="303"/>
    <col min="513" max="513" width="36.7109375" style="303" customWidth="1"/>
    <col min="514" max="514" width="25.140625" style="303" customWidth="1"/>
    <col min="515" max="515" width="18.140625" style="303" customWidth="1"/>
    <col min="516" max="516" width="16.140625" style="303" customWidth="1"/>
    <col min="517" max="517" width="36" style="303" customWidth="1"/>
    <col min="518" max="768" width="9.140625" style="303"/>
    <col min="769" max="769" width="36.7109375" style="303" customWidth="1"/>
    <col min="770" max="770" width="25.140625" style="303" customWidth="1"/>
    <col min="771" max="771" width="18.140625" style="303" customWidth="1"/>
    <col min="772" max="772" width="16.140625" style="303" customWidth="1"/>
    <col min="773" max="773" width="36" style="303" customWidth="1"/>
    <col min="774" max="1024" width="9.140625" style="303"/>
    <col min="1025" max="1025" width="36.7109375" style="303" customWidth="1"/>
    <col min="1026" max="1026" width="25.140625" style="303" customWidth="1"/>
    <col min="1027" max="1027" width="18.140625" style="303" customWidth="1"/>
    <col min="1028" max="1028" width="16.140625" style="303" customWidth="1"/>
    <col min="1029" max="1029" width="36" style="303" customWidth="1"/>
    <col min="1030" max="1280" width="9.140625" style="303"/>
    <col min="1281" max="1281" width="36.7109375" style="303" customWidth="1"/>
    <col min="1282" max="1282" width="25.140625" style="303" customWidth="1"/>
    <col min="1283" max="1283" width="18.140625" style="303" customWidth="1"/>
    <col min="1284" max="1284" width="16.140625" style="303" customWidth="1"/>
    <col min="1285" max="1285" width="36" style="303" customWidth="1"/>
    <col min="1286" max="1536" width="9.140625" style="303"/>
    <col min="1537" max="1537" width="36.7109375" style="303" customWidth="1"/>
    <col min="1538" max="1538" width="25.140625" style="303" customWidth="1"/>
    <col min="1539" max="1539" width="18.140625" style="303" customWidth="1"/>
    <col min="1540" max="1540" width="16.140625" style="303" customWidth="1"/>
    <col min="1541" max="1541" width="36" style="303" customWidth="1"/>
    <col min="1542" max="1792" width="9.140625" style="303"/>
    <col min="1793" max="1793" width="36.7109375" style="303" customWidth="1"/>
    <col min="1794" max="1794" width="25.140625" style="303" customWidth="1"/>
    <col min="1795" max="1795" width="18.140625" style="303" customWidth="1"/>
    <col min="1796" max="1796" width="16.140625" style="303" customWidth="1"/>
    <col min="1797" max="1797" width="36" style="303" customWidth="1"/>
    <col min="1798" max="2048" width="9.140625" style="303"/>
    <col min="2049" max="2049" width="36.7109375" style="303" customWidth="1"/>
    <col min="2050" max="2050" width="25.140625" style="303" customWidth="1"/>
    <col min="2051" max="2051" width="18.140625" style="303" customWidth="1"/>
    <col min="2052" max="2052" width="16.140625" style="303" customWidth="1"/>
    <col min="2053" max="2053" width="36" style="303" customWidth="1"/>
    <col min="2054" max="2304" width="9.140625" style="303"/>
    <col min="2305" max="2305" width="36.7109375" style="303" customWidth="1"/>
    <col min="2306" max="2306" width="25.140625" style="303" customWidth="1"/>
    <col min="2307" max="2307" width="18.140625" style="303" customWidth="1"/>
    <col min="2308" max="2308" width="16.140625" style="303" customWidth="1"/>
    <col min="2309" max="2309" width="36" style="303" customWidth="1"/>
    <col min="2310" max="2560" width="9.140625" style="303"/>
    <col min="2561" max="2561" width="36.7109375" style="303" customWidth="1"/>
    <col min="2562" max="2562" width="25.140625" style="303" customWidth="1"/>
    <col min="2563" max="2563" width="18.140625" style="303" customWidth="1"/>
    <col min="2564" max="2564" width="16.140625" style="303" customWidth="1"/>
    <col min="2565" max="2565" width="36" style="303" customWidth="1"/>
    <col min="2566" max="2816" width="9.140625" style="303"/>
    <col min="2817" max="2817" width="36.7109375" style="303" customWidth="1"/>
    <col min="2818" max="2818" width="25.140625" style="303" customWidth="1"/>
    <col min="2819" max="2819" width="18.140625" style="303" customWidth="1"/>
    <col min="2820" max="2820" width="16.140625" style="303" customWidth="1"/>
    <col min="2821" max="2821" width="36" style="303" customWidth="1"/>
    <col min="2822" max="3072" width="9.140625" style="303"/>
    <col min="3073" max="3073" width="36.7109375" style="303" customWidth="1"/>
    <col min="3074" max="3074" width="25.140625" style="303" customWidth="1"/>
    <col min="3075" max="3075" width="18.140625" style="303" customWidth="1"/>
    <col min="3076" max="3076" width="16.140625" style="303" customWidth="1"/>
    <col min="3077" max="3077" width="36" style="303" customWidth="1"/>
    <col min="3078" max="3328" width="9.140625" style="303"/>
    <col min="3329" max="3329" width="36.7109375" style="303" customWidth="1"/>
    <col min="3330" max="3330" width="25.140625" style="303" customWidth="1"/>
    <col min="3331" max="3331" width="18.140625" style="303" customWidth="1"/>
    <col min="3332" max="3332" width="16.140625" style="303" customWidth="1"/>
    <col min="3333" max="3333" width="36" style="303" customWidth="1"/>
    <col min="3334" max="3584" width="9.140625" style="303"/>
    <col min="3585" max="3585" width="36.7109375" style="303" customWidth="1"/>
    <col min="3586" max="3586" width="25.140625" style="303" customWidth="1"/>
    <col min="3587" max="3587" width="18.140625" style="303" customWidth="1"/>
    <col min="3588" max="3588" width="16.140625" style="303" customWidth="1"/>
    <col min="3589" max="3589" width="36" style="303" customWidth="1"/>
    <col min="3590" max="3840" width="9.140625" style="303"/>
    <col min="3841" max="3841" width="36.7109375" style="303" customWidth="1"/>
    <col min="3842" max="3842" width="25.140625" style="303" customWidth="1"/>
    <col min="3843" max="3843" width="18.140625" style="303" customWidth="1"/>
    <col min="3844" max="3844" width="16.140625" style="303" customWidth="1"/>
    <col min="3845" max="3845" width="36" style="303" customWidth="1"/>
    <col min="3846" max="4096" width="9.140625" style="303"/>
    <col min="4097" max="4097" width="36.7109375" style="303" customWidth="1"/>
    <col min="4098" max="4098" width="25.140625" style="303" customWidth="1"/>
    <col min="4099" max="4099" width="18.140625" style="303" customWidth="1"/>
    <col min="4100" max="4100" width="16.140625" style="303" customWidth="1"/>
    <col min="4101" max="4101" width="36" style="303" customWidth="1"/>
    <col min="4102" max="4352" width="9.140625" style="303"/>
    <col min="4353" max="4353" width="36.7109375" style="303" customWidth="1"/>
    <col min="4354" max="4354" width="25.140625" style="303" customWidth="1"/>
    <col min="4355" max="4355" width="18.140625" style="303" customWidth="1"/>
    <col min="4356" max="4356" width="16.140625" style="303" customWidth="1"/>
    <col min="4357" max="4357" width="36" style="303" customWidth="1"/>
    <col min="4358" max="4608" width="9.140625" style="303"/>
    <col min="4609" max="4609" width="36.7109375" style="303" customWidth="1"/>
    <col min="4610" max="4610" width="25.140625" style="303" customWidth="1"/>
    <col min="4611" max="4611" width="18.140625" style="303" customWidth="1"/>
    <col min="4612" max="4612" width="16.140625" style="303" customWidth="1"/>
    <col min="4613" max="4613" width="36" style="303" customWidth="1"/>
    <col min="4614" max="4864" width="9.140625" style="303"/>
    <col min="4865" max="4865" width="36.7109375" style="303" customWidth="1"/>
    <col min="4866" max="4866" width="25.140625" style="303" customWidth="1"/>
    <col min="4867" max="4867" width="18.140625" style="303" customWidth="1"/>
    <col min="4868" max="4868" width="16.140625" style="303" customWidth="1"/>
    <col min="4869" max="4869" width="36" style="303" customWidth="1"/>
    <col min="4870" max="5120" width="9.140625" style="303"/>
    <col min="5121" max="5121" width="36.7109375" style="303" customWidth="1"/>
    <col min="5122" max="5122" width="25.140625" style="303" customWidth="1"/>
    <col min="5123" max="5123" width="18.140625" style="303" customWidth="1"/>
    <col min="5124" max="5124" width="16.140625" style="303" customWidth="1"/>
    <col min="5125" max="5125" width="36" style="303" customWidth="1"/>
    <col min="5126" max="5376" width="9.140625" style="303"/>
    <col min="5377" max="5377" width="36.7109375" style="303" customWidth="1"/>
    <col min="5378" max="5378" width="25.140625" style="303" customWidth="1"/>
    <col min="5379" max="5379" width="18.140625" style="303" customWidth="1"/>
    <col min="5380" max="5380" width="16.140625" style="303" customWidth="1"/>
    <col min="5381" max="5381" width="36" style="303" customWidth="1"/>
    <col min="5382" max="5632" width="9.140625" style="303"/>
    <col min="5633" max="5633" width="36.7109375" style="303" customWidth="1"/>
    <col min="5634" max="5634" width="25.140625" style="303" customWidth="1"/>
    <col min="5635" max="5635" width="18.140625" style="303" customWidth="1"/>
    <col min="5636" max="5636" width="16.140625" style="303" customWidth="1"/>
    <col min="5637" max="5637" width="36" style="303" customWidth="1"/>
    <col min="5638" max="5888" width="9.140625" style="303"/>
    <col min="5889" max="5889" width="36.7109375" style="303" customWidth="1"/>
    <col min="5890" max="5890" width="25.140625" style="303" customWidth="1"/>
    <col min="5891" max="5891" width="18.140625" style="303" customWidth="1"/>
    <col min="5892" max="5892" width="16.140625" style="303" customWidth="1"/>
    <col min="5893" max="5893" width="36" style="303" customWidth="1"/>
    <col min="5894" max="6144" width="9.140625" style="303"/>
    <col min="6145" max="6145" width="36.7109375" style="303" customWidth="1"/>
    <col min="6146" max="6146" width="25.140625" style="303" customWidth="1"/>
    <col min="6147" max="6147" width="18.140625" style="303" customWidth="1"/>
    <col min="6148" max="6148" width="16.140625" style="303" customWidth="1"/>
    <col min="6149" max="6149" width="36" style="303" customWidth="1"/>
    <col min="6150" max="6400" width="9.140625" style="303"/>
    <col min="6401" max="6401" width="36.7109375" style="303" customWidth="1"/>
    <col min="6402" max="6402" width="25.140625" style="303" customWidth="1"/>
    <col min="6403" max="6403" width="18.140625" style="303" customWidth="1"/>
    <col min="6404" max="6404" width="16.140625" style="303" customWidth="1"/>
    <col min="6405" max="6405" width="36" style="303" customWidth="1"/>
    <col min="6406" max="6656" width="9.140625" style="303"/>
    <col min="6657" max="6657" width="36.7109375" style="303" customWidth="1"/>
    <col min="6658" max="6658" width="25.140625" style="303" customWidth="1"/>
    <col min="6659" max="6659" width="18.140625" style="303" customWidth="1"/>
    <col min="6660" max="6660" width="16.140625" style="303" customWidth="1"/>
    <col min="6661" max="6661" width="36" style="303" customWidth="1"/>
    <col min="6662" max="6912" width="9.140625" style="303"/>
    <col min="6913" max="6913" width="36.7109375" style="303" customWidth="1"/>
    <col min="6914" max="6914" width="25.140625" style="303" customWidth="1"/>
    <col min="6915" max="6915" width="18.140625" style="303" customWidth="1"/>
    <col min="6916" max="6916" width="16.140625" style="303" customWidth="1"/>
    <col min="6917" max="6917" width="36" style="303" customWidth="1"/>
    <col min="6918" max="7168" width="9.140625" style="303"/>
    <col min="7169" max="7169" width="36.7109375" style="303" customWidth="1"/>
    <col min="7170" max="7170" width="25.140625" style="303" customWidth="1"/>
    <col min="7171" max="7171" width="18.140625" style="303" customWidth="1"/>
    <col min="7172" max="7172" width="16.140625" style="303" customWidth="1"/>
    <col min="7173" max="7173" width="36" style="303" customWidth="1"/>
    <col min="7174" max="7424" width="9.140625" style="303"/>
    <col min="7425" max="7425" width="36.7109375" style="303" customWidth="1"/>
    <col min="7426" max="7426" width="25.140625" style="303" customWidth="1"/>
    <col min="7427" max="7427" width="18.140625" style="303" customWidth="1"/>
    <col min="7428" max="7428" width="16.140625" style="303" customWidth="1"/>
    <col min="7429" max="7429" width="36" style="303" customWidth="1"/>
    <col min="7430" max="7680" width="9.140625" style="303"/>
    <col min="7681" max="7681" width="36.7109375" style="303" customWidth="1"/>
    <col min="7682" max="7682" width="25.140625" style="303" customWidth="1"/>
    <col min="7683" max="7683" width="18.140625" style="303" customWidth="1"/>
    <col min="7684" max="7684" width="16.140625" style="303" customWidth="1"/>
    <col min="7685" max="7685" width="36" style="303" customWidth="1"/>
    <col min="7686" max="7936" width="9.140625" style="303"/>
    <col min="7937" max="7937" width="36.7109375" style="303" customWidth="1"/>
    <col min="7938" max="7938" width="25.140625" style="303" customWidth="1"/>
    <col min="7939" max="7939" width="18.140625" style="303" customWidth="1"/>
    <col min="7940" max="7940" width="16.140625" style="303" customWidth="1"/>
    <col min="7941" max="7941" width="36" style="303" customWidth="1"/>
    <col min="7942" max="8192" width="9.140625" style="303"/>
    <col min="8193" max="8193" width="36.7109375" style="303" customWidth="1"/>
    <col min="8194" max="8194" width="25.140625" style="303" customWidth="1"/>
    <col min="8195" max="8195" width="18.140625" style="303" customWidth="1"/>
    <col min="8196" max="8196" width="16.140625" style="303" customWidth="1"/>
    <col min="8197" max="8197" width="36" style="303" customWidth="1"/>
    <col min="8198" max="8448" width="9.140625" style="303"/>
    <col min="8449" max="8449" width="36.7109375" style="303" customWidth="1"/>
    <col min="8450" max="8450" width="25.140625" style="303" customWidth="1"/>
    <col min="8451" max="8451" width="18.140625" style="303" customWidth="1"/>
    <col min="8452" max="8452" width="16.140625" style="303" customWidth="1"/>
    <col min="8453" max="8453" width="36" style="303" customWidth="1"/>
    <col min="8454" max="8704" width="9.140625" style="303"/>
    <col min="8705" max="8705" width="36.7109375" style="303" customWidth="1"/>
    <col min="8706" max="8706" width="25.140625" style="303" customWidth="1"/>
    <col min="8707" max="8707" width="18.140625" style="303" customWidth="1"/>
    <col min="8708" max="8708" width="16.140625" style="303" customWidth="1"/>
    <col min="8709" max="8709" width="36" style="303" customWidth="1"/>
    <col min="8710" max="8960" width="9.140625" style="303"/>
    <col min="8961" max="8961" width="36.7109375" style="303" customWidth="1"/>
    <col min="8962" max="8962" width="25.140625" style="303" customWidth="1"/>
    <col min="8963" max="8963" width="18.140625" style="303" customWidth="1"/>
    <col min="8964" max="8964" width="16.140625" style="303" customWidth="1"/>
    <col min="8965" max="8965" width="36" style="303" customWidth="1"/>
    <col min="8966" max="9216" width="9.140625" style="303"/>
    <col min="9217" max="9217" width="36.7109375" style="303" customWidth="1"/>
    <col min="9218" max="9218" width="25.140625" style="303" customWidth="1"/>
    <col min="9219" max="9219" width="18.140625" style="303" customWidth="1"/>
    <col min="9220" max="9220" width="16.140625" style="303" customWidth="1"/>
    <col min="9221" max="9221" width="36" style="303" customWidth="1"/>
    <col min="9222" max="9472" width="9.140625" style="303"/>
    <col min="9473" max="9473" width="36.7109375" style="303" customWidth="1"/>
    <col min="9474" max="9474" width="25.140625" style="303" customWidth="1"/>
    <col min="9475" max="9475" width="18.140625" style="303" customWidth="1"/>
    <col min="9476" max="9476" width="16.140625" style="303" customWidth="1"/>
    <col min="9477" max="9477" width="36" style="303" customWidth="1"/>
    <col min="9478" max="9728" width="9.140625" style="303"/>
    <col min="9729" max="9729" width="36.7109375" style="303" customWidth="1"/>
    <col min="9730" max="9730" width="25.140625" style="303" customWidth="1"/>
    <col min="9731" max="9731" width="18.140625" style="303" customWidth="1"/>
    <col min="9732" max="9732" width="16.140625" style="303" customWidth="1"/>
    <col min="9733" max="9733" width="36" style="303" customWidth="1"/>
    <col min="9734" max="9984" width="9.140625" style="303"/>
    <col min="9985" max="9985" width="36.7109375" style="303" customWidth="1"/>
    <col min="9986" max="9986" width="25.140625" style="303" customWidth="1"/>
    <col min="9987" max="9987" width="18.140625" style="303" customWidth="1"/>
    <col min="9988" max="9988" width="16.140625" style="303" customWidth="1"/>
    <col min="9989" max="9989" width="36" style="303" customWidth="1"/>
    <col min="9990" max="10240" width="9.140625" style="303"/>
    <col min="10241" max="10241" width="36.7109375" style="303" customWidth="1"/>
    <col min="10242" max="10242" width="25.140625" style="303" customWidth="1"/>
    <col min="10243" max="10243" width="18.140625" style="303" customWidth="1"/>
    <col min="10244" max="10244" width="16.140625" style="303" customWidth="1"/>
    <col min="10245" max="10245" width="36" style="303" customWidth="1"/>
    <col min="10246" max="10496" width="9.140625" style="303"/>
    <col min="10497" max="10497" width="36.7109375" style="303" customWidth="1"/>
    <col min="10498" max="10498" width="25.140625" style="303" customWidth="1"/>
    <col min="10499" max="10499" width="18.140625" style="303" customWidth="1"/>
    <col min="10500" max="10500" width="16.140625" style="303" customWidth="1"/>
    <col min="10501" max="10501" width="36" style="303" customWidth="1"/>
    <col min="10502" max="10752" width="9.140625" style="303"/>
    <col min="10753" max="10753" width="36.7109375" style="303" customWidth="1"/>
    <col min="10754" max="10754" width="25.140625" style="303" customWidth="1"/>
    <col min="10755" max="10755" width="18.140625" style="303" customWidth="1"/>
    <col min="10756" max="10756" width="16.140625" style="303" customWidth="1"/>
    <col min="10757" max="10757" width="36" style="303" customWidth="1"/>
    <col min="10758" max="11008" width="9.140625" style="303"/>
    <col min="11009" max="11009" width="36.7109375" style="303" customWidth="1"/>
    <col min="11010" max="11010" width="25.140625" style="303" customWidth="1"/>
    <col min="11011" max="11011" width="18.140625" style="303" customWidth="1"/>
    <col min="11012" max="11012" width="16.140625" style="303" customWidth="1"/>
    <col min="11013" max="11013" width="36" style="303" customWidth="1"/>
    <col min="11014" max="11264" width="9.140625" style="303"/>
    <col min="11265" max="11265" width="36.7109375" style="303" customWidth="1"/>
    <col min="11266" max="11266" width="25.140625" style="303" customWidth="1"/>
    <col min="11267" max="11267" width="18.140625" style="303" customWidth="1"/>
    <col min="11268" max="11268" width="16.140625" style="303" customWidth="1"/>
    <col min="11269" max="11269" width="36" style="303" customWidth="1"/>
    <col min="11270" max="11520" width="9.140625" style="303"/>
    <col min="11521" max="11521" width="36.7109375" style="303" customWidth="1"/>
    <col min="11522" max="11522" width="25.140625" style="303" customWidth="1"/>
    <col min="11523" max="11523" width="18.140625" style="303" customWidth="1"/>
    <col min="11524" max="11524" width="16.140625" style="303" customWidth="1"/>
    <col min="11525" max="11525" width="36" style="303" customWidth="1"/>
    <col min="11526" max="11776" width="9.140625" style="303"/>
    <col min="11777" max="11777" width="36.7109375" style="303" customWidth="1"/>
    <col min="11778" max="11778" width="25.140625" style="303" customWidth="1"/>
    <col min="11779" max="11779" width="18.140625" style="303" customWidth="1"/>
    <col min="11780" max="11780" width="16.140625" style="303" customWidth="1"/>
    <col min="11781" max="11781" width="36" style="303" customWidth="1"/>
    <col min="11782" max="12032" width="9.140625" style="303"/>
    <col min="12033" max="12033" width="36.7109375" style="303" customWidth="1"/>
    <col min="12034" max="12034" width="25.140625" style="303" customWidth="1"/>
    <col min="12035" max="12035" width="18.140625" style="303" customWidth="1"/>
    <col min="12036" max="12036" width="16.140625" style="303" customWidth="1"/>
    <col min="12037" max="12037" width="36" style="303" customWidth="1"/>
    <col min="12038" max="12288" width="9.140625" style="303"/>
    <col min="12289" max="12289" width="36.7109375" style="303" customWidth="1"/>
    <col min="12290" max="12290" width="25.140625" style="303" customWidth="1"/>
    <col min="12291" max="12291" width="18.140625" style="303" customWidth="1"/>
    <col min="12292" max="12292" width="16.140625" style="303" customWidth="1"/>
    <col min="12293" max="12293" width="36" style="303" customWidth="1"/>
    <col min="12294" max="12544" width="9.140625" style="303"/>
    <col min="12545" max="12545" width="36.7109375" style="303" customWidth="1"/>
    <col min="12546" max="12546" width="25.140625" style="303" customWidth="1"/>
    <col min="12547" max="12547" width="18.140625" style="303" customWidth="1"/>
    <col min="12548" max="12548" width="16.140625" style="303" customWidth="1"/>
    <col min="12549" max="12549" width="36" style="303" customWidth="1"/>
    <col min="12550" max="12800" width="9.140625" style="303"/>
    <col min="12801" max="12801" width="36.7109375" style="303" customWidth="1"/>
    <col min="12802" max="12802" width="25.140625" style="303" customWidth="1"/>
    <col min="12803" max="12803" width="18.140625" style="303" customWidth="1"/>
    <col min="12804" max="12804" width="16.140625" style="303" customWidth="1"/>
    <col min="12805" max="12805" width="36" style="303" customWidth="1"/>
    <col min="12806" max="13056" width="9.140625" style="303"/>
    <col min="13057" max="13057" width="36.7109375" style="303" customWidth="1"/>
    <col min="13058" max="13058" width="25.140625" style="303" customWidth="1"/>
    <col min="13059" max="13059" width="18.140625" style="303" customWidth="1"/>
    <col min="13060" max="13060" width="16.140625" style="303" customWidth="1"/>
    <col min="13061" max="13061" width="36" style="303" customWidth="1"/>
    <col min="13062" max="13312" width="9.140625" style="303"/>
    <col min="13313" max="13313" width="36.7109375" style="303" customWidth="1"/>
    <col min="13314" max="13314" width="25.140625" style="303" customWidth="1"/>
    <col min="13315" max="13315" width="18.140625" style="303" customWidth="1"/>
    <col min="13316" max="13316" width="16.140625" style="303" customWidth="1"/>
    <col min="13317" max="13317" width="36" style="303" customWidth="1"/>
    <col min="13318" max="13568" width="9.140625" style="303"/>
    <col min="13569" max="13569" width="36.7109375" style="303" customWidth="1"/>
    <col min="13570" max="13570" width="25.140625" style="303" customWidth="1"/>
    <col min="13571" max="13571" width="18.140625" style="303" customWidth="1"/>
    <col min="13572" max="13572" width="16.140625" style="303" customWidth="1"/>
    <col min="13573" max="13573" width="36" style="303" customWidth="1"/>
    <col min="13574" max="13824" width="9.140625" style="303"/>
    <col min="13825" max="13825" width="36.7109375" style="303" customWidth="1"/>
    <col min="13826" max="13826" width="25.140625" style="303" customWidth="1"/>
    <col min="13827" max="13827" width="18.140625" style="303" customWidth="1"/>
    <col min="13828" max="13828" width="16.140625" style="303" customWidth="1"/>
    <col min="13829" max="13829" width="36" style="303" customWidth="1"/>
    <col min="13830" max="14080" width="9.140625" style="303"/>
    <col min="14081" max="14081" width="36.7109375" style="303" customWidth="1"/>
    <col min="14082" max="14082" width="25.140625" style="303" customWidth="1"/>
    <col min="14083" max="14083" width="18.140625" style="303" customWidth="1"/>
    <col min="14084" max="14084" width="16.140625" style="303" customWidth="1"/>
    <col min="14085" max="14085" width="36" style="303" customWidth="1"/>
    <col min="14086" max="14336" width="9.140625" style="303"/>
    <col min="14337" max="14337" width="36.7109375" style="303" customWidth="1"/>
    <col min="14338" max="14338" width="25.140625" style="303" customWidth="1"/>
    <col min="14339" max="14339" width="18.140625" style="303" customWidth="1"/>
    <col min="14340" max="14340" width="16.140625" style="303" customWidth="1"/>
    <col min="14341" max="14341" width="36" style="303" customWidth="1"/>
    <col min="14342" max="14592" width="9.140625" style="303"/>
    <col min="14593" max="14593" width="36.7109375" style="303" customWidth="1"/>
    <col min="14594" max="14594" width="25.140625" style="303" customWidth="1"/>
    <col min="14595" max="14595" width="18.140625" style="303" customWidth="1"/>
    <col min="14596" max="14596" width="16.140625" style="303" customWidth="1"/>
    <col min="14597" max="14597" width="36" style="303" customWidth="1"/>
    <col min="14598" max="14848" width="9.140625" style="303"/>
    <col min="14849" max="14849" width="36.7109375" style="303" customWidth="1"/>
    <col min="14850" max="14850" width="25.140625" style="303" customWidth="1"/>
    <col min="14851" max="14851" width="18.140625" style="303" customWidth="1"/>
    <col min="14852" max="14852" width="16.140625" style="303" customWidth="1"/>
    <col min="14853" max="14853" width="36" style="303" customWidth="1"/>
    <col min="14854" max="15104" width="9.140625" style="303"/>
    <col min="15105" max="15105" width="36.7109375" style="303" customWidth="1"/>
    <col min="15106" max="15106" width="25.140625" style="303" customWidth="1"/>
    <col min="15107" max="15107" width="18.140625" style="303" customWidth="1"/>
    <col min="15108" max="15108" width="16.140625" style="303" customWidth="1"/>
    <col min="15109" max="15109" width="36" style="303" customWidth="1"/>
    <col min="15110" max="15360" width="9.140625" style="303"/>
    <col min="15361" max="15361" width="36.7109375" style="303" customWidth="1"/>
    <col min="15362" max="15362" width="25.140625" style="303" customWidth="1"/>
    <col min="15363" max="15363" width="18.140625" style="303" customWidth="1"/>
    <col min="15364" max="15364" width="16.140625" style="303" customWidth="1"/>
    <col min="15365" max="15365" width="36" style="303" customWidth="1"/>
    <col min="15366" max="15616" width="9.140625" style="303"/>
    <col min="15617" max="15617" width="36.7109375" style="303" customWidth="1"/>
    <col min="15618" max="15618" width="25.140625" style="303" customWidth="1"/>
    <col min="15619" max="15619" width="18.140625" style="303" customWidth="1"/>
    <col min="15620" max="15620" width="16.140625" style="303" customWidth="1"/>
    <col min="15621" max="15621" width="36" style="303" customWidth="1"/>
    <col min="15622" max="15872" width="9.140625" style="303"/>
    <col min="15873" max="15873" width="36.7109375" style="303" customWidth="1"/>
    <col min="15874" max="15874" width="25.140625" style="303" customWidth="1"/>
    <col min="15875" max="15875" width="18.140625" style="303" customWidth="1"/>
    <col min="15876" max="15876" width="16.140625" style="303" customWidth="1"/>
    <col min="15877" max="15877" width="36" style="303" customWidth="1"/>
    <col min="15878" max="16128" width="9.140625" style="303"/>
    <col min="16129" max="16129" width="36.7109375" style="303" customWidth="1"/>
    <col min="16130" max="16130" width="25.140625" style="303" customWidth="1"/>
    <col min="16131" max="16131" width="18.140625" style="303" customWidth="1"/>
    <col min="16132" max="16132" width="16.140625" style="303" customWidth="1"/>
    <col min="16133" max="16133" width="36" style="303" customWidth="1"/>
    <col min="16134" max="16384" width="9.140625" style="303"/>
  </cols>
  <sheetData>
    <row r="1" spans="1:7" ht="18" customHeight="1">
      <c r="A1" s="330" t="s">
        <v>3011</v>
      </c>
      <c r="B1" s="330"/>
      <c r="C1" s="330"/>
      <c r="D1" s="330"/>
      <c r="E1" s="329" t="s">
        <v>3010</v>
      </c>
      <c r="F1" s="303"/>
      <c r="G1" s="303"/>
    </row>
    <row r="2" spans="1:7" ht="35.25" customHeight="1">
      <c r="A2" s="1318" t="s">
        <v>628</v>
      </c>
      <c r="B2" s="1318"/>
      <c r="C2" s="1318"/>
      <c r="D2" s="1318"/>
      <c r="E2" s="1318"/>
    </row>
    <row r="3" spans="1:7" ht="15.75" customHeight="1">
      <c r="A3" s="445"/>
      <c r="B3" s="445"/>
      <c r="C3" s="445"/>
      <c r="D3" s="445"/>
      <c r="E3" s="445"/>
    </row>
    <row r="4" spans="1:7" ht="14.25" customHeight="1">
      <c r="A4" s="454" t="s">
        <v>1609</v>
      </c>
      <c r="B4" s="454"/>
      <c r="C4" s="454"/>
      <c r="D4" s="445"/>
      <c r="E4" s="453" t="s">
        <v>629</v>
      </c>
    </row>
    <row r="5" spans="1:7" ht="38.25" customHeight="1">
      <c r="A5" s="1323" t="s">
        <v>325</v>
      </c>
      <c r="B5" s="1323" t="s">
        <v>3332</v>
      </c>
      <c r="C5" s="1321" t="s">
        <v>265</v>
      </c>
      <c r="D5" s="1322"/>
      <c r="E5" s="1323" t="s">
        <v>196</v>
      </c>
    </row>
    <row r="6" spans="1:7" ht="81.75" customHeight="1">
      <c r="A6" s="1324"/>
      <c r="B6" s="1324"/>
      <c r="C6" s="1021" t="s">
        <v>630</v>
      </c>
      <c r="D6" s="1021" t="s">
        <v>631</v>
      </c>
      <c r="E6" s="1324"/>
    </row>
    <row r="7" spans="1:7" ht="15.75" customHeight="1">
      <c r="A7" s="1022">
        <v>1</v>
      </c>
      <c r="B7" s="1022">
        <v>2</v>
      </c>
      <c r="C7" s="1022">
        <v>3</v>
      </c>
      <c r="D7" s="1021">
        <v>4</v>
      </c>
      <c r="E7" s="1022">
        <v>5</v>
      </c>
    </row>
    <row r="8" spans="1:7" ht="96" customHeight="1">
      <c r="A8" s="1023" t="s">
        <v>2826</v>
      </c>
      <c r="B8" s="1024"/>
      <c r="C8" s="1024"/>
      <c r="D8" s="1023"/>
      <c r="E8" s="1023" t="s">
        <v>469</v>
      </c>
    </row>
    <row r="9" spans="1:7" ht="19.5" customHeight="1">
      <c r="A9" s="1025" t="s">
        <v>326</v>
      </c>
      <c r="B9" s="1025"/>
      <c r="C9" s="1025"/>
      <c r="D9" s="1025"/>
      <c r="E9" s="1025" t="s">
        <v>470</v>
      </c>
    </row>
    <row r="10" spans="1:7" ht="19.5" customHeight="1">
      <c r="A10" s="1025" t="s">
        <v>244</v>
      </c>
      <c r="B10" s="1025"/>
      <c r="C10" s="1025"/>
      <c r="D10" s="1025"/>
      <c r="E10" s="1025" t="s">
        <v>105</v>
      </c>
    </row>
    <row r="11" spans="1:7" ht="19.5" customHeight="1">
      <c r="A11" s="1025" t="s">
        <v>291</v>
      </c>
      <c r="B11" s="1026"/>
      <c r="C11" s="1026"/>
      <c r="D11" s="1025"/>
      <c r="E11" s="1025" t="s">
        <v>20</v>
      </c>
    </row>
    <row r="12" spans="1:7" ht="48.75" customHeight="1">
      <c r="A12" s="1023" t="s">
        <v>295</v>
      </c>
      <c r="B12" s="1125">
        <v>3598.2</v>
      </c>
      <c r="C12" s="1125">
        <v>702.2</v>
      </c>
      <c r="D12" s="1126">
        <v>2896</v>
      </c>
      <c r="E12" s="1023" t="s">
        <v>329</v>
      </c>
    </row>
    <row r="13" spans="1:7" ht="19.5" customHeight="1">
      <c r="A13" s="1025" t="s">
        <v>326</v>
      </c>
      <c r="B13" s="1125"/>
      <c r="C13" s="1127"/>
      <c r="D13" s="1127"/>
      <c r="E13" s="1025" t="s">
        <v>470</v>
      </c>
    </row>
    <row r="14" spans="1:7" ht="70.5" customHeight="1">
      <c r="A14" s="1025" t="s">
        <v>296</v>
      </c>
      <c r="B14" s="1325">
        <v>3598.2000000000003</v>
      </c>
      <c r="C14" s="1319">
        <v>702.2</v>
      </c>
      <c r="D14" s="1128">
        <v>2550.1</v>
      </c>
      <c r="E14" s="1025" t="s">
        <v>102</v>
      </c>
    </row>
    <row r="15" spans="1:7" ht="64.5" customHeight="1">
      <c r="A15" s="1025" t="s">
        <v>2827</v>
      </c>
      <c r="B15" s="1326"/>
      <c r="C15" s="1320"/>
      <c r="D15" s="1128">
        <v>345.9</v>
      </c>
      <c r="E15" s="1027" t="s">
        <v>2828</v>
      </c>
    </row>
    <row r="16" spans="1:7" ht="93" customHeight="1">
      <c r="A16" s="1025" t="s">
        <v>1672</v>
      </c>
      <c r="B16" s="1125"/>
      <c r="C16" s="1128"/>
      <c r="D16" s="1128"/>
      <c r="E16" s="1025" t="s">
        <v>1673</v>
      </c>
    </row>
  </sheetData>
  <customSheetViews>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A2:E2"/>
    <mergeCell ref="C14:C15"/>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K40"/>
  <sheetViews>
    <sheetView topLeftCell="A4" zoomScaleNormal="100" zoomScaleSheetLayoutView="100" workbookViewId="0">
      <selection activeCell="A3" sqref="A3:D22"/>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403" t="s">
        <v>1882</v>
      </c>
      <c r="B1" s="401"/>
      <c r="C1" s="401"/>
      <c r="D1" s="402" t="s">
        <v>1879</v>
      </c>
      <c r="E1" s="291"/>
      <c r="F1" s="291"/>
      <c r="G1" s="291"/>
      <c r="H1" s="291"/>
      <c r="I1" s="222"/>
      <c r="J1" s="222"/>
      <c r="K1" s="222"/>
    </row>
    <row r="2" spans="1:11">
      <c r="A2" s="333"/>
      <c r="B2" s="333"/>
      <c r="C2" s="333"/>
      <c r="D2" s="333"/>
    </row>
    <row r="3" spans="1:11" ht="15.75">
      <c r="A3" s="993" t="s">
        <v>3335</v>
      </c>
      <c r="B3" s="995"/>
      <c r="C3" s="995"/>
      <c r="D3" s="1012" t="s">
        <v>69</v>
      </c>
      <c r="E3" s="291"/>
      <c r="F3" s="291"/>
      <c r="G3" s="291"/>
      <c r="H3" s="291"/>
      <c r="I3" s="222"/>
      <c r="J3" s="222"/>
      <c r="K3" s="222"/>
    </row>
    <row r="4" spans="1:11" ht="15.75">
      <c r="A4" s="992" t="s">
        <v>581</v>
      </c>
      <c r="B4" s="995"/>
      <c r="C4" s="995"/>
      <c r="D4" s="1012" t="s">
        <v>242</v>
      </c>
      <c r="E4" s="291"/>
      <c r="F4" s="291"/>
      <c r="G4" s="291"/>
      <c r="H4" s="291"/>
      <c r="I4" s="222"/>
      <c r="J4" s="222"/>
      <c r="K4" s="222"/>
    </row>
    <row r="5" spans="1:11" ht="15.75">
      <c r="A5" s="992" t="s">
        <v>604</v>
      </c>
      <c r="B5" s="992"/>
      <c r="C5" s="992"/>
      <c r="D5" s="1012" t="s">
        <v>3336</v>
      </c>
      <c r="E5" s="291"/>
      <c r="F5" s="291"/>
      <c r="G5" s="291"/>
      <c r="H5" s="291"/>
      <c r="I5" s="222"/>
      <c r="J5" s="222"/>
      <c r="K5" s="222"/>
    </row>
    <row r="6" spans="1:11" ht="8.4499999999999993" customHeight="1">
      <c r="A6" s="995"/>
      <c r="B6" s="992"/>
      <c r="C6" s="992"/>
      <c r="D6" s="1012"/>
      <c r="E6" s="291"/>
      <c r="F6" s="291"/>
      <c r="G6" s="291"/>
      <c r="H6" s="291"/>
      <c r="I6" s="222"/>
      <c r="J6" s="222"/>
      <c r="K6" s="222"/>
    </row>
    <row r="7" spans="1:11" ht="15.75">
      <c r="A7" s="994" t="s">
        <v>60</v>
      </c>
      <c r="B7" s="1011"/>
      <c r="C7" s="1011"/>
      <c r="D7" s="991"/>
      <c r="E7" s="291"/>
      <c r="F7" s="291"/>
      <c r="G7" s="291"/>
      <c r="H7" s="291"/>
      <c r="I7" s="222"/>
      <c r="J7" s="222"/>
      <c r="K7" s="222"/>
    </row>
    <row r="8" spans="1:11" s="51" customFormat="1" ht="48" customHeight="1">
      <c r="A8" s="1010" t="s">
        <v>583</v>
      </c>
      <c r="B8" s="1010" t="s">
        <v>2099</v>
      </c>
      <c r="C8" s="1010" t="s">
        <v>383</v>
      </c>
      <c r="D8" s="1010" t="s">
        <v>384</v>
      </c>
      <c r="E8" s="294"/>
      <c r="F8" s="294"/>
      <c r="G8" s="294"/>
      <c r="H8" s="294"/>
      <c r="I8" s="225"/>
      <c r="J8" s="225"/>
      <c r="K8" s="225"/>
    </row>
    <row r="9" spans="1:11" s="51" customFormat="1">
      <c r="A9" s="1009">
        <v>1</v>
      </c>
      <c r="B9" s="1009">
        <v>2</v>
      </c>
      <c r="C9" s="1009">
        <v>3</v>
      </c>
      <c r="D9" s="1009">
        <v>4</v>
      </c>
      <c r="E9" s="294"/>
      <c r="F9" s="294"/>
      <c r="G9" s="294"/>
      <c r="H9" s="294"/>
      <c r="I9" s="225"/>
      <c r="J9" s="225"/>
      <c r="K9" s="225"/>
    </row>
    <row r="10" spans="1:11" ht="20.25" customHeight="1">
      <c r="A10" s="986" t="s">
        <v>582</v>
      </c>
      <c r="B10" s="990">
        <v>5134539907.9899998</v>
      </c>
      <c r="C10" s="1008">
        <v>100.00000000000009</v>
      </c>
      <c r="D10" s="986" t="s">
        <v>419</v>
      </c>
      <c r="E10" s="291"/>
      <c r="F10" s="291"/>
      <c r="G10" s="291"/>
      <c r="H10" s="291"/>
      <c r="I10" s="222"/>
      <c r="J10" s="222"/>
      <c r="K10" s="222"/>
    </row>
    <row r="11" spans="1:11" ht="15" customHeight="1">
      <c r="A11" s="989" t="s">
        <v>369</v>
      </c>
      <c r="B11" s="1015">
        <v>203327780.35640401</v>
      </c>
      <c r="C11" s="1018">
        <v>3.96</v>
      </c>
      <c r="D11" s="989" t="s">
        <v>370</v>
      </c>
      <c r="E11" s="291"/>
      <c r="F11" s="291"/>
      <c r="G11" s="291"/>
      <c r="H11" s="299"/>
      <c r="I11" s="222"/>
      <c r="J11" s="222"/>
      <c r="K11" s="228"/>
    </row>
    <row r="12" spans="1:11" ht="25.5">
      <c r="A12" s="1004" t="s">
        <v>52</v>
      </c>
      <c r="B12" s="1015">
        <v>4931212127.6336002</v>
      </c>
      <c r="C12" s="1018">
        <v>96.040000000000092</v>
      </c>
      <c r="D12" s="1004" t="s">
        <v>88</v>
      </c>
      <c r="E12" s="291"/>
      <c r="F12" s="291"/>
      <c r="G12" s="291"/>
      <c r="H12" s="300"/>
      <c r="I12" s="222"/>
      <c r="J12" s="222"/>
      <c r="K12" s="222"/>
    </row>
    <row r="13" spans="1:11" ht="15" customHeight="1">
      <c r="A13" s="1003" t="s">
        <v>139</v>
      </c>
      <c r="B13" s="990">
        <v>56623680765.530006</v>
      </c>
      <c r="C13" s="1014">
        <v>99.999999999999986</v>
      </c>
      <c r="D13" s="1003" t="s">
        <v>89</v>
      </c>
      <c r="E13" s="291"/>
      <c r="F13" s="291"/>
      <c r="G13" s="291"/>
      <c r="H13" s="300"/>
      <c r="I13" s="222"/>
      <c r="J13" s="222"/>
      <c r="K13" s="222"/>
    </row>
    <row r="14" spans="1:11" ht="15" customHeight="1">
      <c r="A14" s="997" t="s">
        <v>2028</v>
      </c>
      <c r="B14" s="1013">
        <v>31556699770.19001</v>
      </c>
      <c r="C14" s="1005">
        <v>55.730569513595334</v>
      </c>
      <c r="D14" s="996" t="s">
        <v>370</v>
      </c>
      <c r="E14" s="291"/>
      <c r="F14" s="291"/>
      <c r="G14" s="291"/>
      <c r="H14" s="300"/>
      <c r="I14" s="222"/>
      <c r="J14" s="222"/>
      <c r="K14" s="222"/>
    </row>
    <row r="15" spans="1:11" ht="15" customHeight="1">
      <c r="A15" s="996" t="s">
        <v>16</v>
      </c>
      <c r="B15" s="1015">
        <v>20208429849.279991</v>
      </c>
      <c r="C15" s="1005">
        <v>35.689007807457813</v>
      </c>
      <c r="D15" s="996" t="s">
        <v>17</v>
      </c>
      <c r="E15" s="291"/>
      <c r="F15" s="291"/>
      <c r="G15" s="291"/>
      <c r="H15" s="300"/>
      <c r="I15" s="222"/>
      <c r="J15" s="222"/>
      <c r="K15" s="222"/>
    </row>
    <row r="16" spans="1:11" ht="27" customHeight="1">
      <c r="A16" s="1004" t="s">
        <v>1551</v>
      </c>
      <c r="B16" s="1015">
        <v>3212791097.2700005</v>
      </c>
      <c r="C16" s="1018">
        <v>5.6739354521541552</v>
      </c>
      <c r="D16" s="1004" t="s">
        <v>1552</v>
      </c>
      <c r="E16" s="291"/>
      <c r="F16" s="291"/>
      <c r="G16" s="291"/>
      <c r="H16" s="300"/>
      <c r="I16" s="222"/>
      <c r="J16" s="222"/>
      <c r="K16" s="222"/>
    </row>
    <row r="17" spans="1:10" ht="15.75">
      <c r="A17" s="1004" t="s">
        <v>2869</v>
      </c>
      <c r="B17" s="1015">
        <v>1645760048.79</v>
      </c>
      <c r="C17" s="1018">
        <v>2.906487226792692</v>
      </c>
      <c r="D17" s="1004" t="s">
        <v>2870</v>
      </c>
      <c r="E17" s="291"/>
      <c r="F17" s="291"/>
      <c r="G17" s="291"/>
      <c r="H17" s="300"/>
      <c r="I17" s="222"/>
      <c r="J17" s="222"/>
    </row>
    <row r="18" spans="1:10" ht="15.75">
      <c r="A18" s="1003" t="s">
        <v>2871</v>
      </c>
      <c r="B18" s="983">
        <v>1497922685.5194499</v>
      </c>
      <c r="C18" s="1014">
        <v>100</v>
      </c>
      <c r="D18" s="986" t="s">
        <v>2872</v>
      </c>
      <c r="E18" s="291"/>
      <c r="F18" s="291"/>
      <c r="G18" s="291"/>
      <c r="H18" s="300"/>
      <c r="I18" s="222"/>
      <c r="J18" s="222"/>
    </row>
    <row r="19" spans="1:10" s="172" customFormat="1" ht="26.25" customHeight="1">
      <c r="A19" s="1000" t="s">
        <v>249</v>
      </c>
      <c r="B19" s="1020">
        <v>60260297988.000557</v>
      </c>
      <c r="C19" s="1019"/>
      <c r="D19" s="1000" t="s">
        <v>194</v>
      </c>
      <c r="E19" s="291"/>
      <c r="F19" s="291"/>
      <c r="G19" s="291"/>
      <c r="H19" s="300"/>
      <c r="I19" s="222"/>
      <c r="J19" s="222"/>
    </row>
    <row r="20" spans="1:10" ht="15" customHeight="1">
      <c r="A20" s="1006"/>
      <c r="B20" s="987"/>
      <c r="C20" s="998"/>
      <c r="D20" s="1006"/>
      <c r="E20" s="291"/>
      <c r="F20" s="291"/>
      <c r="G20" s="291"/>
      <c r="H20" s="291"/>
      <c r="I20" s="222"/>
      <c r="J20" s="222"/>
    </row>
    <row r="21" spans="1:10" ht="15.75">
      <c r="A21" s="984" t="s">
        <v>451</v>
      </c>
      <c r="B21" s="995"/>
      <c r="C21" s="995"/>
      <c r="D21" s="995"/>
      <c r="E21" s="291"/>
      <c r="F21" s="291"/>
      <c r="G21" s="291"/>
      <c r="H21" s="291"/>
      <c r="I21" s="222"/>
      <c r="J21" s="222"/>
    </row>
    <row r="22" spans="1:10" ht="15.75">
      <c r="A22" s="984" t="s">
        <v>576</v>
      </c>
      <c r="B22" s="995"/>
      <c r="C22" s="995"/>
      <c r="D22" s="995"/>
      <c r="E22" s="291"/>
      <c r="F22" s="291"/>
      <c r="G22" s="291"/>
      <c r="H22" s="291"/>
      <c r="I22" s="222"/>
      <c r="J22" s="222"/>
    </row>
    <row r="23" spans="1:10">
      <c r="A23" s="333"/>
      <c r="B23" s="333"/>
      <c r="C23" s="333"/>
      <c r="D23" s="333"/>
    </row>
    <row r="24" spans="1:10" ht="15.75">
      <c r="A24" s="296"/>
      <c r="B24" s="295"/>
      <c r="C24" s="295"/>
      <c r="D24" s="295"/>
      <c r="E24" s="291"/>
      <c r="F24" s="291"/>
      <c r="G24" s="291"/>
      <c r="H24" s="291"/>
      <c r="I24" s="222"/>
      <c r="J24" s="222"/>
    </row>
    <row r="25" spans="1:10" ht="12.75" customHeight="1">
      <c r="A25" s="295"/>
      <c r="B25" s="295"/>
      <c r="C25" s="295"/>
      <c r="D25" s="295"/>
      <c r="E25" s="291"/>
      <c r="F25" s="291"/>
      <c r="G25" s="291"/>
      <c r="H25" s="291"/>
      <c r="I25" s="222"/>
      <c r="J25" s="222"/>
    </row>
    <row r="26" spans="1:10" ht="12.75" customHeight="1">
      <c r="A26" s="295"/>
      <c r="B26" s="291"/>
      <c r="C26" s="291"/>
      <c r="D26" s="291"/>
      <c r="E26" s="291"/>
      <c r="F26" s="291"/>
      <c r="G26" s="291"/>
      <c r="H26" s="291"/>
      <c r="I26" s="222"/>
      <c r="J26" s="222"/>
    </row>
    <row r="27" spans="1:10" ht="12.75" customHeight="1">
      <c r="A27" s="295"/>
      <c r="B27" s="291"/>
      <c r="C27" s="291"/>
      <c r="D27" s="291"/>
      <c r="E27" s="291"/>
      <c r="F27" s="291"/>
      <c r="G27" s="297"/>
      <c r="H27" s="291"/>
      <c r="I27" s="222"/>
      <c r="J27" s="226"/>
    </row>
    <row r="28" spans="1:10" ht="12.75" customHeight="1">
      <c r="A28" s="297"/>
      <c r="B28" s="297"/>
      <c r="C28" s="297"/>
      <c r="D28" s="297"/>
      <c r="E28" s="297"/>
      <c r="F28" s="297"/>
      <c r="G28" s="292"/>
      <c r="H28" s="297"/>
      <c r="I28" s="226"/>
      <c r="J28" s="223"/>
    </row>
    <row r="29" spans="1:10" s="84" customFormat="1" ht="12.75" customHeight="1">
      <c r="A29" s="291"/>
      <c r="B29" s="291"/>
      <c r="C29" s="291"/>
      <c r="D29" s="291"/>
      <c r="E29" s="291"/>
      <c r="F29" s="291"/>
      <c r="G29" s="291"/>
      <c r="H29" s="291"/>
      <c r="I29" s="222"/>
      <c r="J29" s="222"/>
    </row>
    <row r="30" spans="1:10" ht="12.75" customHeight="1">
      <c r="A30" s="291"/>
      <c r="B30" s="291"/>
      <c r="C30" s="291"/>
      <c r="D30" s="291"/>
      <c r="E30" s="291"/>
      <c r="F30" s="291"/>
      <c r="G30" s="298"/>
      <c r="H30" s="291"/>
      <c r="I30" s="222"/>
      <c r="J30" s="227"/>
    </row>
    <row r="31" spans="1:10" ht="12.75" customHeight="1">
      <c r="A31" s="298"/>
      <c r="B31" s="298"/>
      <c r="C31" s="298"/>
      <c r="D31" s="298"/>
      <c r="E31" s="298"/>
      <c r="F31" s="298"/>
      <c r="G31" s="298"/>
      <c r="H31" s="298"/>
      <c r="I31" s="227"/>
      <c r="J31" s="227"/>
    </row>
    <row r="32" spans="1:10" s="52" customFormat="1" ht="12.75" customHeight="1">
      <c r="A32" s="298"/>
      <c r="B32" s="298"/>
      <c r="C32" s="298"/>
      <c r="D32" s="298"/>
      <c r="E32" s="298"/>
      <c r="F32" s="298"/>
      <c r="G32" s="293"/>
      <c r="H32" s="298"/>
      <c r="I32" s="227"/>
      <c r="J32" s="224"/>
    </row>
    <row r="33" spans="7:10" s="52" customFormat="1" ht="12.75" customHeight="1">
      <c r="G33" s="293"/>
      <c r="J33" s="224"/>
    </row>
    <row r="34" spans="7:10" s="49" customFormat="1" ht="12.75" customHeight="1">
      <c r="G34" s="292"/>
      <c r="J34" s="223"/>
    </row>
    <row r="35" spans="7:10" s="49" customFormat="1" ht="12.75" customHeight="1">
      <c r="G35" s="291"/>
      <c r="J35" s="222"/>
    </row>
    <row r="36" spans="7:10" ht="12.75" customHeight="1">
      <c r="G36" s="291"/>
      <c r="J36" s="222"/>
    </row>
    <row r="37" spans="7:10" ht="12.75" customHeight="1">
      <c r="G37" s="291"/>
      <c r="J37" s="222"/>
    </row>
    <row r="38" spans="7:10" ht="12.75" customHeight="1">
      <c r="G38" s="291"/>
      <c r="J38" s="222"/>
    </row>
    <row r="39" spans="7:10" ht="12.75" customHeight="1">
      <c r="G39" s="291"/>
      <c r="J39" s="222"/>
    </row>
    <row r="40" spans="7:10" ht="12.75" customHeight="1"/>
  </sheetData>
  <customSheetViews>
    <customSheetView guid="{69687417-BF2D-41EA-9F0C-3ABCA36AC0DF}" showPageBreaks="1" view="pageBreakPreview">
      <selection activeCell="F16" sqref="F16"/>
      <pageMargins left="0.75" right="0.38" top="1" bottom="1" header="0.5" footer="0.5"/>
      <pageSetup paperSize="9" scale="85" orientation="portrait" r:id="rId1"/>
      <headerFooter alignWithMargins="0"/>
    </customSheetView>
    <customSheetView guid="{CEB12AB2-2B7C-47EA-8993-91B31C172525}" showPageBreaks="1" view="pageBreakPreview">
      <selection activeCell="F16" sqref="F16"/>
      <pageMargins left="0.75" right="0.38" top="1" bottom="1" header="0.5" footer="0.5"/>
      <pageSetup paperSize="9" scale="85" orientation="portrait" r:id="rId2"/>
      <headerFooter alignWithMargins="0"/>
    </customSheetView>
  </customSheetViews>
  <phoneticPr fontId="34" type="noConversion"/>
  <pageMargins left="0.75" right="0.38" top="1" bottom="1" header="0.5" footer="0.5"/>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C000"/>
  </sheetPr>
  <dimension ref="B1:H31"/>
  <sheetViews>
    <sheetView view="pageBreakPreview" topLeftCell="A4" zoomScale="120" zoomScaleNormal="130" zoomScaleSheetLayoutView="120" workbookViewId="0">
      <selection activeCell="C8" sqref="C8"/>
    </sheetView>
  </sheetViews>
  <sheetFormatPr defaultRowHeight="21" customHeight="1"/>
  <cols>
    <col min="1" max="1" width="0.42578125" style="301" customWidth="1"/>
    <col min="2" max="2" width="20.5703125" style="301" customWidth="1"/>
    <col min="3" max="5" width="9.28515625" style="301" customWidth="1"/>
    <col min="6" max="7" width="14.140625" style="301" customWidth="1"/>
    <col min="8" max="8" width="16.140625" style="301" customWidth="1"/>
    <col min="9" max="9" width="4.7109375" style="301" customWidth="1"/>
    <col min="10" max="16384" width="9.140625" style="301"/>
  </cols>
  <sheetData>
    <row r="1" spans="2:8" s="290" customFormat="1" ht="20.85" customHeight="1">
      <c r="B1" s="439" t="s">
        <v>1883</v>
      </c>
      <c r="C1" s="395"/>
      <c r="D1" s="395"/>
      <c r="E1" s="395"/>
      <c r="F1" s="395"/>
      <c r="G1" s="395"/>
      <c r="H1" s="440" t="s">
        <v>474</v>
      </c>
    </row>
    <row r="2" spans="2:8" s="290" customFormat="1" ht="6.95" customHeight="1">
      <c r="B2" s="395"/>
      <c r="C2" s="395"/>
      <c r="D2" s="395"/>
      <c r="E2" s="395"/>
      <c r="F2" s="395"/>
      <c r="G2" s="395"/>
      <c r="H2" s="395"/>
    </row>
    <row r="3" spans="2:8" s="290" customFormat="1" ht="26.1" customHeight="1">
      <c r="B3" s="1327" t="s">
        <v>864</v>
      </c>
      <c r="C3" s="1327"/>
      <c r="D3" s="1327"/>
      <c r="E3" s="1327"/>
      <c r="F3" s="1327"/>
      <c r="G3" s="395"/>
      <c r="H3" s="395"/>
    </row>
    <row r="4" spans="2:8" s="290" customFormat="1" ht="20.85" customHeight="1">
      <c r="B4" s="441" t="s">
        <v>124</v>
      </c>
      <c r="C4" s="395"/>
      <c r="D4" s="395"/>
      <c r="E4" s="395"/>
      <c r="F4" s="395"/>
      <c r="G4" s="442" t="s">
        <v>360</v>
      </c>
      <c r="H4" s="395"/>
    </row>
    <row r="5" spans="2:8" s="290" customFormat="1" ht="25.15" customHeight="1">
      <c r="B5" s="1279" t="s">
        <v>377</v>
      </c>
      <c r="C5" s="1278" t="s">
        <v>3262</v>
      </c>
      <c r="D5" s="1278" t="s">
        <v>3185</v>
      </c>
      <c r="E5" s="1278" t="s">
        <v>3184</v>
      </c>
      <c r="F5" s="1278"/>
      <c r="G5" s="1278" t="s">
        <v>3333</v>
      </c>
      <c r="H5" s="1279" t="s">
        <v>37</v>
      </c>
    </row>
    <row r="6" spans="2:8" s="290" customFormat="1" ht="43.15" customHeight="1">
      <c r="B6" s="1279"/>
      <c r="C6" s="1278"/>
      <c r="D6" s="1278"/>
      <c r="E6" s="999" t="s">
        <v>1636</v>
      </c>
      <c r="F6" s="999" t="s">
        <v>3334</v>
      </c>
      <c r="G6" s="1278"/>
      <c r="H6" s="1279"/>
    </row>
    <row r="7" spans="2:8" s="290" customFormat="1" ht="10.5" customHeight="1">
      <c r="B7" s="985">
        <v>1</v>
      </c>
      <c r="C7" s="988" t="s">
        <v>185</v>
      </c>
      <c r="D7" s="985">
        <v>3</v>
      </c>
      <c r="E7" s="985">
        <v>4</v>
      </c>
      <c r="F7" s="985">
        <v>5</v>
      </c>
      <c r="G7" s="985">
        <v>6</v>
      </c>
      <c r="H7" s="985">
        <v>7</v>
      </c>
    </row>
    <row r="8" spans="2:8" s="290" customFormat="1" ht="42.75" customHeight="1">
      <c r="B8" s="982" t="s">
        <v>412</v>
      </c>
      <c r="C8" s="1213">
        <v>490436.98200000002</v>
      </c>
      <c r="D8" s="1213">
        <v>431910.25</v>
      </c>
      <c r="E8" s="1213">
        <v>469501.01899999997</v>
      </c>
      <c r="F8" s="1213">
        <v>286910.565</v>
      </c>
      <c r="G8" s="1213">
        <v>346642.91100000002</v>
      </c>
      <c r="H8" s="982" t="s">
        <v>126</v>
      </c>
    </row>
    <row r="9" spans="2:8" s="290" customFormat="1" ht="43.5" customHeight="1">
      <c r="B9" s="1017" t="s">
        <v>1094</v>
      </c>
      <c r="C9" s="1214">
        <v>211516.09400000001</v>
      </c>
      <c r="D9" s="1214">
        <v>207229.679</v>
      </c>
      <c r="E9" s="1214">
        <v>226102.07500000001</v>
      </c>
      <c r="F9" s="1214">
        <v>160746.00099999999</v>
      </c>
      <c r="G9" s="1214">
        <v>207202.916</v>
      </c>
      <c r="H9" s="1016" t="s">
        <v>173</v>
      </c>
    </row>
    <row r="10" spans="2:8" s="290" customFormat="1" ht="44.25" customHeight="1">
      <c r="B10" s="1017" t="s">
        <v>2089</v>
      </c>
      <c r="C10" s="1214">
        <v>38466.999000000003</v>
      </c>
      <c r="D10" s="1214">
        <v>69669.785999999993</v>
      </c>
      <c r="E10" s="1214">
        <v>74680.100999999995</v>
      </c>
      <c r="F10" s="1214">
        <v>37590.034</v>
      </c>
      <c r="G10" s="1214">
        <v>44439.26</v>
      </c>
      <c r="H10" s="1016" t="s">
        <v>2090</v>
      </c>
    </row>
    <row r="11" spans="2:8" s="290" customFormat="1" ht="48.75" customHeight="1">
      <c r="B11" s="1017" t="s">
        <v>1093</v>
      </c>
      <c r="C11" s="1214">
        <v>220960.446</v>
      </c>
      <c r="D11" s="1214">
        <v>155010.785</v>
      </c>
      <c r="E11" s="1214">
        <v>168718.84299999999</v>
      </c>
      <c r="F11" s="1214">
        <v>88574.53</v>
      </c>
      <c r="G11" s="1214">
        <v>95000.735000000001</v>
      </c>
      <c r="H11" s="1016" t="s">
        <v>34</v>
      </c>
    </row>
    <row r="12" spans="2:8" s="290" customFormat="1" ht="48.75" customHeight="1">
      <c r="B12" s="1001" t="s">
        <v>1662</v>
      </c>
      <c r="C12" s="1215">
        <v>19493.442999999999</v>
      </c>
      <c r="D12" s="1216">
        <v>0</v>
      </c>
      <c r="E12" s="1216">
        <v>0</v>
      </c>
      <c r="F12" s="1216">
        <v>0</v>
      </c>
      <c r="G12" s="1216">
        <v>0</v>
      </c>
      <c r="H12" s="1002" t="s">
        <v>1663</v>
      </c>
    </row>
    <row r="13" spans="2:8" s="290" customFormat="1" ht="43.15" customHeight="1">
      <c r="B13" s="982" t="s">
        <v>413</v>
      </c>
      <c r="C13" s="1213">
        <v>2124711.0580000002</v>
      </c>
      <c r="D13" s="1213">
        <v>4995054.7520000003</v>
      </c>
      <c r="E13" s="1213">
        <v>5265026.8059999999</v>
      </c>
      <c r="F13" s="1213">
        <v>3154039.3149000001</v>
      </c>
      <c r="G13" s="1213">
        <v>3358383.8311999999</v>
      </c>
      <c r="H13" s="982" t="s">
        <v>501</v>
      </c>
    </row>
    <row r="14" spans="2:8" s="290" customFormat="1" ht="27" customHeight="1">
      <c r="B14" s="1017" t="s">
        <v>541</v>
      </c>
      <c r="C14" s="1214">
        <v>160207.769</v>
      </c>
      <c r="D14" s="1214">
        <v>333439.50699999998</v>
      </c>
      <c r="E14" s="1214">
        <v>354724.68400000001</v>
      </c>
      <c r="F14" s="1214">
        <v>234414.83</v>
      </c>
      <c r="G14" s="1214">
        <v>229728.05650000001</v>
      </c>
      <c r="H14" s="1016" t="s">
        <v>404</v>
      </c>
    </row>
    <row r="15" spans="2:8" s="290" customFormat="1" ht="27" customHeight="1">
      <c r="B15" s="1017" t="s">
        <v>865</v>
      </c>
      <c r="C15" s="1214">
        <v>111182.382</v>
      </c>
      <c r="D15" s="1214">
        <v>279949.30699999997</v>
      </c>
      <c r="E15" s="1214">
        <v>293012.614</v>
      </c>
      <c r="F15" s="1214">
        <v>154710.66</v>
      </c>
      <c r="G15" s="1214">
        <v>160261.473</v>
      </c>
      <c r="H15" s="1016" t="s">
        <v>405</v>
      </c>
    </row>
    <row r="16" spans="2:8" s="290" customFormat="1" ht="27" customHeight="1">
      <c r="B16" s="1017" t="s">
        <v>85</v>
      </c>
      <c r="C16" s="1214">
        <v>180375.44</v>
      </c>
      <c r="D16" s="1214">
        <v>185755.70800000001</v>
      </c>
      <c r="E16" s="1214">
        <v>183608.47099999999</v>
      </c>
      <c r="F16" s="1214">
        <v>122000</v>
      </c>
      <c r="G16" s="1214">
        <v>126124.018</v>
      </c>
      <c r="H16" s="1016" t="s">
        <v>406</v>
      </c>
    </row>
    <row r="17" spans="2:8" s="290" customFormat="1" ht="27" customHeight="1">
      <c r="B17" s="1017" t="s">
        <v>867</v>
      </c>
      <c r="C17" s="1214">
        <v>217036.535</v>
      </c>
      <c r="D17" s="1214">
        <v>233326.679</v>
      </c>
      <c r="E17" s="1214">
        <v>245334.008</v>
      </c>
      <c r="F17" s="1214">
        <v>145575.89449999999</v>
      </c>
      <c r="G17" s="1214">
        <v>146078.6243</v>
      </c>
      <c r="H17" s="1016" t="s">
        <v>398</v>
      </c>
    </row>
    <row r="18" spans="2:8" s="290" customFormat="1" ht="27" customHeight="1">
      <c r="B18" s="1017" t="s">
        <v>108</v>
      </c>
      <c r="C18" s="1214">
        <v>194453.90400000001</v>
      </c>
      <c r="D18" s="1214">
        <v>405274.93900000001</v>
      </c>
      <c r="E18" s="1214">
        <v>426356.38299999997</v>
      </c>
      <c r="F18" s="1214">
        <v>240939.14799999999</v>
      </c>
      <c r="G18" s="1214">
        <v>270098.67619999999</v>
      </c>
      <c r="H18" s="1016" t="s">
        <v>2697</v>
      </c>
    </row>
    <row r="19" spans="2:8" s="290" customFormat="1" ht="27" customHeight="1">
      <c r="B19" s="1017" t="s">
        <v>572</v>
      </c>
      <c r="C19" s="1214">
        <v>75934.478000000003</v>
      </c>
      <c r="D19" s="1214">
        <v>211025.886</v>
      </c>
      <c r="E19" s="1214">
        <v>251390.766</v>
      </c>
      <c r="F19" s="1214">
        <v>136755</v>
      </c>
      <c r="G19" s="1214">
        <v>137064.5705</v>
      </c>
      <c r="H19" s="1016" t="s">
        <v>473</v>
      </c>
    </row>
    <row r="20" spans="2:8" s="290" customFormat="1" ht="27" customHeight="1">
      <c r="B20" s="1017" t="s">
        <v>592</v>
      </c>
      <c r="C20" s="1214">
        <v>128583.789</v>
      </c>
      <c r="D20" s="1214">
        <v>312051.89899999998</v>
      </c>
      <c r="E20" s="1214">
        <v>322790.80900000001</v>
      </c>
      <c r="F20" s="1214">
        <v>214307.27600000001</v>
      </c>
      <c r="G20" s="1214">
        <v>217567.34349999999</v>
      </c>
      <c r="H20" s="1016" t="s">
        <v>304</v>
      </c>
    </row>
    <row r="21" spans="2:8" s="290" customFormat="1" ht="27" customHeight="1">
      <c r="B21" s="1017" t="s">
        <v>532</v>
      </c>
      <c r="C21" s="1214">
        <v>184272.462</v>
      </c>
      <c r="D21" s="1214">
        <v>400532.13299999997</v>
      </c>
      <c r="E21" s="1214">
        <v>433008.84700000001</v>
      </c>
      <c r="F21" s="1214">
        <v>269632.21899999998</v>
      </c>
      <c r="G21" s="1214">
        <v>292870.95699999999</v>
      </c>
      <c r="H21" s="1016" t="s">
        <v>305</v>
      </c>
    </row>
    <row r="22" spans="2:8" s="290" customFormat="1" ht="27" customHeight="1">
      <c r="B22" s="1017" t="s">
        <v>529</v>
      </c>
      <c r="C22" s="1214">
        <v>133543.226</v>
      </c>
      <c r="D22" s="1214">
        <v>306403.34700000001</v>
      </c>
      <c r="E22" s="1214">
        <v>318913.39600000001</v>
      </c>
      <c r="F22" s="1214">
        <v>234265.18400000001</v>
      </c>
      <c r="G22" s="1214">
        <v>216383.386</v>
      </c>
      <c r="H22" s="1016" t="s">
        <v>504</v>
      </c>
    </row>
    <row r="23" spans="2:8" s="290" customFormat="1" ht="27" customHeight="1">
      <c r="B23" s="1017" t="s">
        <v>290</v>
      </c>
      <c r="C23" s="1217">
        <v>0</v>
      </c>
      <c r="D23" s="1214">
        <v>121986.599</v>
      </c>
      <c r="E23" s="1214">
        <v>135605.79</v>
      </c>
      <c r="F23" s="1214">
        <v>87089.358999999997</v>
      </c>
      <c r="G23" s="1214">
        <v>89801.413</v>
      </c>
      <c r="H23" s="1016" t="s">
        <v>2098</v>
      </c>
    </row>
    <row r="24" spans="2:8" s="290" customFormat="1" ht="27" customHeight="1">
      <c r="B24" s="1017" t="s">
        <v>516</v>
      </c>
      <c r="C24" s="1214">
        <v>52352.303</v>
      </c>
      <c r="D24" s="1214">
        <v>121594.196</v>
      </c>
      <c r="E24" s="1214">
        <v>132387.46400000001</v>
      </c>
      <c r="F24" s="1214">
        <v>92387.464000000007</v>
      </c>
      <c r="G24" s="1214">
        <v>109693.6605</v>
      </c>
      <c r="H24" s="1016" t="s">
        <v>220</v>
      </c>
    </row>
    <row r="25" spans="2:8" s="290" customFormat="1" ht="27" customHeight="1">
      <c r="B25" s="1017" t="s">
        <v>866</v>
      </c>
      <c r="C25" s="1214">
        <v>141829.462</v>
      </c>
      <c r="D25" s="1214">
        <v>306294.11</v>
      </c>
      <c r="E25" s="1214">
        <v>316648.61599999998</v>
      </c>
      <c r="F25" s="1214">
        <v>185604.79199999999</v>
      </c>
      <c r="G25" s="1214">
        <v>196860.32550000001</v>
      </c>
      <c r="H25" s="1016" t="s">
        <v>408</v>
      </c>
    </row>
    <row r="26" spans="2:8" s="290" customFormat="1" ht="27" customHeight="1">
      <c r="B26" s="1017" t="s">
        <v>1229</v>
      </c>
      <c r="C26" s="1214">
        <v>402327.69400000002</v>
      </c>
      <c r="D26" s="1214">
        <v>976724.62399999995</v>
      </c>
      <c r="E26" s="1214">
        <v>1001641.89</v>
      </c>
      <c r="F26" s="1214">
        <v>560297.05099999998</v>
      </c>
      <c r="G26" s="1214">
        <v>656354.86230000004</v>
      </c>
      <c r="H26" s="1016" t="s">
        <v>1228</v>
      </c>
    </row>
    <row r="27" spans="2:8" s="290" customFormat="1" ht="27" customHeight="1">
      <c r="B27" s="1017" t="s">
        <v>1833</v>
      </c>
      <c r="C27" s="1214">
        <v>142611.614</v>
      </c>
      <c r="D27" s="1214">
        <v>191566.193</v>
      </c>
      <c r="E27" s="1214">
        <v>207506.595</v>
      </c>
      <c r="F27" s="1214">
        <v>121045.512</v>
      </c>
      <c r="G27" s="1214">
        <v>137194.0845</v>
      </c>
      <c r="H27" s="1016" t="s">
        <v>1227</v>
      </c>
    </row>
    <row r="28" spans="2:8" s="290" customFormat="1" ht="27" customHeight="1">
      <c r="B28" s="1017" t="s">
        <v>2044</v>
      </c>
      <c r="C28" s="1217">
        <v>0</v>
      </c>
      <c r="D28" s="1214">
        <v>338878.22499999998</v>
      </c>
      <c r="E28" s="1214">
        <v>355343.57799999998</v>
      </c>
      <c r="F28" s="1214">
        <v>193467</v>
      </c>
      <c r="G28" s="1214">
        <v>203554.011</v>
      </c>
      <c r="H28" s="1016" t="s">
        <v>2134</v>
      </c>
    </row>
    <row r="29" spans="2:8" s="290" customFormat="1" ht="27" customHeight="1">
      <c r="B29" s="1017" t="s">
        <v>2046</v>
      </c>
      <c r="C29" s="1217">
        <v>0</v>
      </c>
      <c r="D29" s="1214">
        <v>220533.16099999999</v>
      </c>
      <c r="E29" s="1214">
        <v>234948.93799999999</v>
      </c>
      <c r="F29" s="1214">
        <v>133243.96840000001</v>
      </c>
      <c r="G29" s="1214">
        <v>135944.9014</v>
      </c>
      <c r="H29" s="1016" t="s">
        <v>2047</v>
      </c>
    </row>
    <row r="30" spans="2:8" s="290" customFormat="1" ht="27" customHeight="1">
      <c r="B30" s="1001" t="s">
        <v>2133</v>
      </c>
      <c r="C30" s="1216">
        <v>0</v>
      </c>
      <c r="D30" s="1215">
        <v>49718.239000000001</v>
      </c>
      <c r="E30" s="1215">
        <v>51803.957000000002</v>
      </c>
      <c r="F30" s="1215">
        <v>28303.956999999999</v>
      </c>
      <c r="G30" s="1215">
        <v>32803.468000000001</v>
      </c>
      <c r="H30" s="1002" t="s">
        <v>2049</v>
      </c>
    </row>
    <row r="31" spans="2:8" s="290" customFormat="1" ht="26.65" customHeight="1">
      <c r="B31" s="1007"/>
      <c r="C31" s="1007"/>
      <c r="D31" s="1007"/>
      <c r="E31" s="1007"/>
      <c r="F31" s="1007"/>
      <c r="G31" s="1007"/>
      <c r="H31" s="1007"/>
    </row>
  </sheetData>
  <customSheetViews>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M10"/>
  <sheetViews>
    <sheetView workbookViewId="0">
      <selection activeCell="A4" sqref="A4"/>
    </sheetView>
  </sheetViews>
  <sheetFormatPr defaultRowHeight="18.75"/>
  <cols>
    <col min="1" max="1" width="34.5703125" style="268" customWidth="1"/>
    <col min="2" max="2" width="19" style="268" customWidth="1"/>
    <col min="3" max="3" width="20.85546875" style="268" customWidth="1"/>
    <col min="4" max="4" width="13.7109375" style="268" customWidth="1"/>
    <col min="5" max="5" width="29.7109375" style="268" customWidth="1"/>
    <col min="6" max="6" width="0.42578125" style="268" customWidth="1"/>
    <col min="7" max="7" width="9.140625" style="268" hidden="1" customWidth="1"/>
    <col min="8" max="11" width="9.140625" style="268"/>
    <col min="12" max="13" width="9.140625" style="115"/>
    <col min="14" max="256" width="9.140625" style="301"/>
    <col min="257" max="257" width="34.5703125" style="301" customWidth="1"/>
    <col min="258" max="258" width="19" style="301" customWidth="1"/>
    <col min="259" max="259" width="20.85546875" style="301" customWidth="1"/>
    <col min="260" max="260" width="13.7109375" style="301" customWidth="1"/>
    <col min="261" max="261" width="29.7109375" style="301" customWidth="1"/>
    <col min="262" max="262" width="0.42578125" style="301" customWidth="1"/>
    <col min="263" max="263" width="0" style="301" hidden="1" customWidth="1"/>
    <col min="264" max="512" width="9.140625" style="301"/>
    <col min="513" max="513" width="34.5703125" style="301" customWidth="1"/>
    <col min="514" max="514" width="19" style="301" customWidth="1"/>
    <col min="515" max="515" width="20.85546875" style="301" customWidth="1"/>
    <col min="516" max="516" width="13.7109375" style="301" customWidth="1"/>
    <col min="517" max="517" width="29.7109375" style="301" customWidth="1"/>
    <col min="518" max="518" width="0.42578125" style="301" customWidth="1"/>
    <col min="519" max="519" width="0" style="301" hidden="1" customWidth="1"/>
    <col min="520" max="768" width="9.140625" style="301"/>
    <col min="769" max="769" width="34.5703125" style="301" customWidth="1"/>
    <col min="770" max="770" width="19" style="301" customWidth="1"/>
    <col min="771" max="771" width="20.85546875" style="301" customWidth="1"/>
    <col min="772" max="772" width="13.7109375" style="301" customWidth="1"/>
    <col min="773" max="773" width="29.7109375" style="301" customWidth="1"/>
    <col min="774" max="774" width="0.42578125" style="301" customWidth="1"/>
    <col min="775" max="775" width="0" style="301" hidden="1" customWidth="1"/>
    <col min="776" max="1024" width="9.140625" style="301"/>
    <col min="1025" max="1025" width="34.5703125" style="301" customWidth="1"/>
    <col min="1026" max="1026" width="19" style="301" customWidth="1"/>
    <col min="1027" max="1027" width="20.85546875" style="301" customWidth="1"/>
    <col min="1028" max="1028" width="13.7109375" style="301" customWidth="1"/>
    <col min="1029" max="1029" width="29.7109375" style="301" customWidth="1"/>
    <col min="1030" max="1030" width="0.42578125" style="301" customWidth="1"/>
    <col min="1031" max="1031" width="0" style="301" hidden="1" customWidth="1"/>
    <col min="1032" max="1280" width="9.140625" style="301"/>
    <col min="1281" max="1281" width="34.5703125" style="301" customWidth="1"/>
    <col min="1282" max="1282" width="19" style="301" customWidth="1"/>
    <col min="1283" max="1283" width="20.85546875" style="301" customWidth="1"/>
    <col min="1284" max="1284" width="13.7109375" style="301" customWidth="1"/>
    <col min="1285" max="1285" width="29.7109375" style="301" customWidth="1"/>
    <col min="1286" max="1286" width="0.42578125" style="301" customWidth="1"/>
    <col min="1287" max="1287" width="0" style="301" hidden="1" customWidth="1"/>
    <col min="1288" max="1536" width="9.140625" style="301"/>
    <col min="1537" max="1537" width="34.5703125" style="301" customWidth="1"/>
    <col min="1538" max="1538" width="19" style="301" customWidth="1"/>
    <col min="1539" max="1539" width="20.85546875" style="301" customWidth="1"/>
    <col min="1540" max="1540" width="13.7109375" style="301" customWidth="1"/>
    <col min="1541" max="1541" width="29.7109375" style="301" customWidth="1"/>
    <col min="1542" max="1542" width="0.42578125" style="301" customWidth="1"/>
    <col min="1543" max="1543" width="0" style="301" hidden="1" customWidth="1"/>
    <col min="1544" max="1792" width="9.140625" style="301"/>
    <col min="1793" max="1793" width="34.5703125" style="301" customWidth="1"/>
    <col min="1794" max="1794" width="19" style="301" customWidth="1"/>
    <col min="1795" max="1795" width="20.85546875" style="301" customWidth="1"/>
    <col min="1796" max="1796" width="13.7109375" style="301" customWidth="1"/>
    <col min="1797" max="1797" width="29.7109375" style="301" customWidth="1"/>
    <col min="1798" max="1798" width="0.42578125" style="301" customWidth="1"/>
    <col min="1799" max="1799" width="0" style="301" hidden="1" customWidth="1"/>
    <col min="1800" max="2048" width="9.140625" style="301"/>
    <col min="2049" max="2049" width="34.5703125" style="301" customWidth="1"/>
    <col min="2050" max="2050" width="19" style="301" customWidth="1"/>
    <col min="2051" max="2051" width="20.85546875" style="301" customWidth="1"/>
    <col min="2052" max="2052" width="13.7109375" style="301" customWidth="1"/>
    <col min="2053" max="2053" width="29.7109375" style="301" customWidth="1"/>
    <col min="2054" max="2054" width="0.42578125" style="301" customWidth="1"/>
    <col min="2055" max="2055" width="0" style="301" hidden="1" customWidth="1"/>
    <col min="2056" max="2304" width="9.140625" style="301"/>
    <col min="2305" max="2305" width="34.5703125" style="301" customWidth="1"/>
    <col min="2306" max="2306" width="19" style="301" customWidth="1"/>
    <col min="2307" max="2307" width="20.85546875" style="301" customWidth="1"/>
    <col min="2308" max="2308" width="13.7109375" style="301" customWidth="1"/>
    <col min="2309" max="2309" width="29.7109375" style="301" customWidth="1"/>
    <col min="2310" max="2310" width="0.42578125" style="301" customWidth="1"/>
    <col min="2311" max="2311" width="0" style="301" hidden="1" customWidth="1"/>
    <col min="2312" max="2560" width="9.140625" style="301"/>
    <col min="2561" max="2561" width="34.5703125" style="301" customWidth="1"/>
    <col min="2562" max="2562" width="19" style="301" customWidth="1"/>
    <col min="2563" max="2563" width="20.85546875" style="301" customWidth="1"/>
    <col min="2564" max="2564" width="13.7109375" style="301" customWidth="1"/>
    <col min="2565" max="2565" width="29.7109375" style="301" customWidth="1"/>
    <col min="2566" max="2566" width="0.42578125" style="301" customWidth="1"/>
    <col min="2567" max="2567" width="0" style="301" hidden="1" customWidth="1"/>
    <col min="2568" max="2816" width="9.140625" style="301"/>
    <col min="2817" max="2817" width="34.5703125" style="301" customWidth="1"/>
    <col min="2818" max="2818" width="19" style="301" customWidth="1"/>
    <col min="2819" max="2819" width="20.85546875" style="301" customWidth="1"/>
    <col min="2820" max="2820" width="13.7109375" style="301" customWidth="1"/>
    <col min="2821" max="2821" width="29.7109375" style="301" customWidth="1"/>
    <col min="2822" max="2822" width="0.42578125" style="301" customWidth="1"/>
    <col min="2823" max="2823" width="0" style="301" hidden="1" customWidth="1"/>
    <col min="2824" max="3072" width="9.140625" style="301"/>
    <col min="3073" max="3073" width="34.5703125" style="301" customWidth="1"/>
    <col min="3074" max="3074" width="19" style="301" customWidth="1"/>
    <col min="3075" max="3075" width="20.85546875" style="301" customWidth="1"/>
    <col min="3076" max="3076" width="13.7109375" style="301" customWidth="1"/>
    <col min="3077" max="3077" width="29.7109375" style="301" customWidth="1"/>
    <col min="3078" max="3078" width="0.42578125" style="301" customWidth="1"/>
    <col min="3079" max="3079" width="0" style="301" hidden="1" customWidth="1"/>
    <col min="3080" max="3328" width="9.140625" style="301"/>
    <col min="3329" max="3329" width="34.5703125" style="301" customWidth="1"/>
    <col min="3330" max="3330" width="19" style="301" customWidth="1"/>
    <col min="3331" max="3331" width="20.85546875" style="301" customWidth="1"/>
    <col min="3332" max="3332" width="13.7109375" style="301" customWidth="1"/>
    <col min="3333" max="3333" width="29.7109375" style="301" customWidth="1"/>
    <col min="3334" max="3334" width="0.42578125" style="301" customWidth="1"/>
    <col min="3335" max="3335" width="0" style="301" hidden="1" customWidth="1"/>
    <col min="3336" max="3584" width="9.140625" style="301"/>
    <col min="3585" max="3585" width="34.5703125" style="301" customWidth="1"/>
    <col min="3586" max="3586" width="19" style="301" customWidth="1"/>
    <col min="3587" max="3587" width="20.85546875" style="301" customWidth="1"/>
    <col min="3588" max="3588" width="13.7109375" style="301" customWidth="1"/>
    <col min="3589" max="3589" width="29.7109375" style="301" customWidth="1"/>
    <col min="3590" max="3590" width="0.42578125" style="301" customWidth="1"/>
    <col min="3591" max="3591" width="0" style="301" hidden="1" customWidth="1"/>
    <col min="3592" max="3840" width="9.140625" style="301"/>
    <col min="3841" max="3841" width="34.5703125" style="301" customWidth="1"/>
    <col min="3842" max="3842" width="19" style="301" customWidth="1"/>
    <col min="3843" max="3843" width="20.85546875" style="301" customWidth="1"/>
    <col min="3844" max="3844" width="13.7109375" style="301" customWidth="1"/>
    <col min="3845" max="3845" width="29.7109375" style="301" customWidth="1"/>
    <col min="3846" max="3846" width="0.42578125" style="301" customWidth="1"/>
    <col min="3847" max="3847" width="0" style="301" hidden="1" customWidth="1"/>
    <col min="3848" max="4096" width="9.140625" style="301"/>
    <col min="4097" max="4097" width="34.5703125" style="301" customWidth="1"/>
    <col min="4098" max="4098" width="19" style="301" customWidth="1"/>
    <col min="4099" max="4099" width="20.85546875" style="301" customWidth="1"/>
    <col min="4100" max="4100" width="13.7109375" style="301" customWidth="1"/>
    <col min="4101" max="4101" width="29.7109375" style="301" customWidth="1"/>
    <col min="4102" max="4102" width="0.42578125" style="301" customWidth="1"/>
    <col min="4103" max="4103" width="0" style="301" hidden="1" customWidth="1"/>
    <col min="4104" max="4352" width="9.140625" style="301"/>
    <col min="4353" max="4353" width="34.5703125" style="301" customWidth="1"/>
    <col min="4354" max="4354" width="19" style="301" customWidth="1"/>
    <col min="4355" max="4355" width="20.85546875" style="301" customWidth="1"/>
    <col min="4356" max="4356" width="13.7109375" style="301" customWidth="1"/>
    <col min="4357" max="4357" width="29.7109375" style="301" customWidth="1"/>
    <col min="4358" max="4358" width="0.42578125" style="301" customWidth="1"/>
    <col min="4359" max="4359" width="0" style="301" hidden="1" customWidth="1"/>
    <col min="4360" max="4608" width="9.140625" style="301"/>
    <col min="4609" max="4609" width="34.5703125" style="301" customWidth="1"/>
    <col min="4610" max="4610" width="19" style="301" customWidth="1"/>
    <col min="4611" max="4611" width="20.85546875" style="301" customWidth="1"/>
    <col min="4612" max="4612" width="13.7109375" style="301" customWidth="1"/>
    <col min="4613" max="4613" width="29.7109375" style="301" customWidth="1"/>
    <col min="4614" max="4614" width="0.42578125" style="301" customWidth="1"/>
    <col min="4615" max="4615" width="0" style="301" hidden="1" customWidth="1"/>
    <col min="4616" max="4864" width="9.140625" style="301"/>
    <col min="4865" max="4865" width="34.5703125" style="301" customWidth="1"/>
    <col min="4866" max="4866" width="19" style="301" customWidth="1"/>
    <col min="4867" max="4867" width="20.85546875" style="301" customWidth="1"/>
    <col min="4868" max="4868" width="13.7109375" style="301" customWidth="1"/>
    <col min="4869" max="4869" width="29.7109375" style="301" customWidth="1"/>
    <col min="4870" max="4870" width="0.42578125" style="301" customWidth="1"/>
    <col min="4871" max="4871" width="0" style="301" hidden="1" customWidth="1"/>
    <col min="4872" max="5120" width="9.140625" style="301"/>
    <col min="5121" max="5121" width="34.5703125" style="301" customWidth="1"/>
    <col min="5122" max="5122" width="19" style="301" customWidth="1"/>
    <col min="5123" max="5123" width="20.85546875" style="301" customWidth="1"/>
    <col min="5124" max="5124" width="13.7109375" style="301" customWidth="1"/>
    <col min="5125" max="5125" width="29.7109375" style="301" customWidth="1"/>
    <col min="5126" max="5126" width="0.42578125" style="301" customWidth="1"/>
    <col min="5127" max="5127" width="0" style="301" hidden="1" customWidth="1"/>
    <col min="5128" max="5376" width="9.140625" style="301"/>
    <col min="5377" max="5377" width="34.5703125" style="301" customWidth="1"/>
    <col min="5378" max="5378" width="19" style="301" customWidth="1"/>
    <col min="5379" max="5379" width="20.85546875" style="301" customWidth="1"/>
    <col min="5380" max="5380" width="13.7109375" style="301" customWidth="1"/>
    <col min="5381" max="5381" width="29.7109375" style="301" customWidth="1"/>
    <col min="5382" max="5382" width="0.42578125" style="301" customWidth="1"/>
    <col min="5383" max="5383" width="0" style="301" hidden="1" customWidth="1"/>
    <col min="5384" max="5632" width="9.140625" style="301"/>
    <col min="5633" max="5633" width="34.5703125" style="301" customWidth="1"/>
    <col min="5634" max="5634" width="19" style="301" customWidth="1"/>
    <col min="5635" max="5635" width="20.85546875" style="301" customWidth="1"/>
    <col min="5636" max="5636" width="13.7109375" style="301" customWidth="1"/>
    <col min="5637" max="5637" width="29.7109375" style="301" customWidth="1"/>
    <col min="5638" max="5638" width="0.42578125" style="301" customWidth="1"/>
    <col min="5639" max="5639" width="0" style="301" hidden="1" customWidth="1"/>
    <col min="5640" max="5888" width="9.140625" style="301"/>
    <col min="5889" max="5889" width="34.5703125" style="301" customWidth="1"/>
    <col min="5890" max="5890" width="19" style="301" customWidth="1"/>
    <col min="5891" max="5891" width="20.85546875" style="301" customWidth="1"/>
    <col min="5892" max="5892" width="13.7109375" style="301" customWidth="1"/>
    <col min="5893" max="5893" width="29.7109375" style="301" customWidth="1"/>
    <col min="5894" max="5894" width="0.42578125" style="301" customWidth="1"/>
    <col min="5895" max="5895" width="0" style="301" hidden="1" customWidth="1"/>
    <col min="5896" max="6144" width="9.140625" style="301"/>
    <col min="6145" max="6145" width="34.5703125" style="301" customWidth="1"/>
    <col min="6146" max="6146" width="19" style="301" customWidth="1"/>
    <col min="6147" max="6147" width="20.85546875" style="301" customWidth="1"/>
    <col min="6148" max="6148" width="13.7109375" style="301" customWidth="1"/>
    <col min="6149" max="6149" width="29.7109375" style="301" customWidth="1"/>
    <col min="6150" max="6150" width="0.42578125" style="301" customWidth="1"/>
    <col min="6151" max="6151" width="0" style="301" hidden="1" customWidth="1"/>
    <col min="6152" max="6400" width="9.140625" style="301"/>
    <col min="6401" max="6401" width="34.5703125" style="301" customWidth="1"/>
    <col min="6402" max="6402" width="19" style="301" customWidth="1"/>
    <col min="6403" max="6403" width="20.85546875" style="301" customWidth="1"/>
    <col min="6404" max="6404" width="13.7109375" style="301" customWidth="1"/>
    <col min="6405" max="6405" width="29.7109375" style="301" customWidth="1"/>
    <col min="6406" max="6406" width="0.42578125" style="301" customWidth="1"/>
    <col min="6407" max="6407" width="0" style="301" hidden="1" customWidth="1"/>
    <col min="6408" max="6656" width="9.140625" style="301"/>
    <col min="6657" max="6657" width="34.5703125" style="301" customWidth="1"/>
    <col min="6658" max="6658" width="19" style="301" customWidth="1"/>
    <col min="6659" max="6659" width="20.85546875" style="301" customWidth="1"/>
    <col min="6660" max="6660" width="13.7109375" style="301" customWidth="1"/>
    <col min="6661" max="6661" width="29.7109375" style="301" customWidth="1"/>
    <col min="6662" max="6662" width="0.42578125" style="301" customWidth="1"/>
    <col min="6663" max="6663" width="0" style="301" hidden="1" customWidth="1"/>
    <col min="6664" max="6912" width="9.140625" style="301"/>
    <col min="6913" max="6913" width="34.5703125" style="301" customWidth="1"/>
    <col min="6914" max="6914" width="19" style="301" customWidth="1"/>
    <col min="6915" max="6915" width="20.85546875" style="301" customWidth="1"/>
    <col min="6916" max="6916" width="13.7109375" style="301" customWidth="1"/>
    <col min="6917" max="6917" width="29.7109375" style="301" customWidth="1"/>
    <col min="6918" max="6918" width="0.42578125" style="301" customWidth="1"/>
    <col min="6919" max="6919" width="0" style="301" hidden="1" customWidth="1"/>
    <col min="6920" max="7168" width="9.140625" style="301"/>
    <col min="7169" max="7169" width="34.5703125" style="301" customWidth="1"/>
    <col min="7170" max="7170" width="19" style="301" customWidth="1"/>
    <col min="7171" max="7171" width="20.85546875" style="301" customWidth="1"/>
    <col min="7172" max="7172" width="13.7109375" style="301" customWidth="1"/>
    <col min="7173" max="7173" width="29.7109375" style="301" customWidth="1"/>
    <col min="7174" max="7174" width="0.42578125" style="301" customWidth="1"/>
    <col min="7175" max="7175" width="0" style="301" hidden="1" customWidth="1"/>
    <col min="7176" max="7424" width="9.140625" style="301"/>
    <col min="7425" max="7425" width="34.5703125" style="301" customWidth="1"/>
    <col min="7426" max="7426" width="19" style="301" customWidth="1"/>
    <col min="7427" max="7427" width="20.85546875" style="301" customWidth="1"/>
    <col min="7428" max="7428" width="13.7109375" style="301" customWidth="1"/>
    <col min="7429" max="7429" width="29.7109375" style="301" customWidth="1"/>
    <col min="7430" max="7430" width="0.42578125" style="301" customWidth="1"/>
    <col min="7431" max="7431" width="0" style="301" hidden="1" customWidth="1"/>
    <col min="7432" max="7680" width="9.140625" style="301"/>
    <col min="7681" max="7681" width="34.5703125" style="301" customWidth="1"/>
    <col min="7682" max="7682" width="19" style="301" customWidth="1"/>
    <col min="7683" max="7683" width="20.85546875" style="301" customWidth="1"/>
    <col min="7684" max="7684" width="13.7109375" style="301" customWidth="1"/>
    <col min="7685" max="7685" width="29.7109375" style="301" customWidth="1"/>
    <col min="7686" max="7686" width="0.42578125" style="301" customWidth="1"/>
    <col min="7687" max="7687" width="0" style="301" hidden="1" customWidth="1"/>
    <col min="7688" max="7936" width="9.140625" style="301"/>
    <col min="7937" max="7937" width="34.5703125" style="301" customWidth="1"/>
    <col min="7938" max="7938" width="19" style="301" customWidth="1"/>
    <col min="7939" max="7939" width="20.85546875" style="301" customWidth="1"/>
    <col min="7940" max="7940" width="13.7109375" style="301" customWidth="1"/>
    <col min="7941" max="7941" width="29.7109375" style="301" customWidth="1"/>
    <col min="7942" max="7942" width="0.42578125" style="301" customWidth="1"/>
    <col min="7943" max="7943" width="0" style="301" hidden="1" customWidth="1"/>
    <col min="7944" max="8192" width="9.140625" style="301"/>
    <col min="8193" max="8193" width="34.5703125" style="301" customWidth="1"/>
    <col min="8194" max="8194" width="19" style="301" customWidth="1"/>
    <col min="8195" max="8195" width="20.85546875" style="301" customWidth="1"/>
    <col min="8196" max="8196" width="13.7109375" style="301" customWidth="1"/>
    <col min="8197" max="8197" width="29.7109375" style="301" customWidth="1"/>
    <col min="8198" max="8198" width="0.42578125" style="301" customWidth="1"/>
    <col min="8199" max="8199" width="0" style="301" hidden="1" customWidth="1"/>
    <col min="8200" max="8448" width="9.140625" style="301"/>
    <col min="8449" max="8449" width="34.5703125" style="301" customWidth="1"/>
    <col min="8450" max="8450" width="19" style="301" customWidth="1"/>
    <col min="8451" max="8451" width="20.85546875" style="301" customWidth="1"/>
    <col min="8452" max="8452" width="13.7109375" style="301" customWidth="1"/>
    <col min="8453" max="8453" width="29.7109375" style="301" customWidth="1"/>
    <col min="8454" max="8454" width="0.42578125" style="301" customWidth="1"/>
    <col min="8455" max="8455" width="0" style="301" hidden="1" customWidth="1"/>
    <col min="8456" max="8704" width="9.140625" style="301"/>
    <col min="8705" max="8705" width="34.5703125" style="301" customWidth="1"/>
    <col min="8706" max="8706" width="19" style="301" customWidth="1"/>
    <col min="8707" max="8707" width="20.85546875" style="301" customWidth="1"/>
    <col min="8708" max="8708" width="13.7109375" style="301" customWidth="1"/>
    <col min="8709" max="8709" width="29.7109375" style="301" customWidth="1"/>
    <col min="8710" max="8710" width="0.42578125" style="301" customWidth="1"/>
    <col min="8711" max="8711" width="0" style="301" hidden="1" customWidth="1"/>
    <col min="8712" max="8960" width="9.140625" style="301"/>
    <col min="8961" max="8961" width="34.5703125" style="301" customWidth="1"/>
    <col min="8962" max="8962" width="19" style="301" customWidth="1"/>
    <col min="8963" max="8963" width="20.85546875" style="301" customWidth="1"/>
    <col min="8964" max="8964" width="13.7109375" style="301" customWidth="1"/>
    <col min="8965" max="8965" width="29.7109375" style="301" customWidth="1"/>
    <col min="8966" max="8966" width="0.42578125" style="301" customWidth="1"/>
    <col min="8967" max="8967" width="0" style="301" hidden="1" customWidth="1"/>
    <col min="8968" max="9216" width="9.140625" style="301"/>
    <col min="9217" max="9217" width="34.5703125" style="301" customWidth="1"/>
    <col min="9218" max="9218" width="19" style="301" customWidth="1"/>
    <col min="9219" max="9219" width="20.85546875" style="301" customWidth="1"/>
    <col min="9220" max="9220" width="13.7109375" style="301" customWidth="1"/>
    <col min="9221" max="9221" width="29.7109375" style="301" customWidth="1"/>
    <col min="9222" max="9222" width="0.42578125" style="301" customWidth="1"/>
    <col min="9223" max="9223" width="0" style="301" hidden="1" customWidth="1"/>
    <col min="9224" max="9472" width="9.140625" style="301"/>
    <col min="9473" max="9473" width="34.5703125" style="301" customWidth="1"/>
    <col min="9474" max="9474" width="19" style="301" customWidth="1"/>
    <col min="9475" max="9475" width="20.85546875" style="301" customWidth="1"/>
    <col min="9476" max="9476" width="13.7109375" style="301" customWidth="1"/>
    <col min="9477" max="9477" width="29.7109375" style="301" customWidth="1"/>
    <col min="9478" max="9478" width="0.42578125" style="301" customWidth="1"/>
    <col min="9479" max="9479" width="0" style="301" hidden="1" customWidth="1"/>
    <col min="9480" max="9728" width="9.140625" style="301"/>
    <col min="9729" max="9729" width="34.5703125" style="301" customWidth="1"/>
    <col min="9730" max="9730" width="19" style="301" customWidth="1"/>
    <col min="9731" max="9731" width="20.85546875" style="301" customWidth="1"/>
    <col min="9732" max="9732" width="13.7109375" style="301" customWidth="1"/>
    <col min="9733" max="9733" width="29.7109375" style="301" customWidth="1"/>
    <col min="9734" max="9734" width="0.42578125" style="301" customWidth="1"/>
    <col min="9735" max="9735" width="0" style="301" hidden="1" customWidth="1"/>
    <col min="9736" max="9984" width="9.140625" style="301"/>
    <col min="9985" max="9985" width="34.5703125" style="301" customWidth="1"/>
    <col min="9986" max="9986" width="19" style="301" customWidth="1"/>
    <col min="9987" max="9987" width="20.85546875" style="301" customWidth="1"/>
    <col min="9988" max="9988" width="13.7109375" style="301" customWidth="1"/>
    <col min="9989" max="9989" width="29.7109375" style="301" customWidth="1"/>
    <col min="9990" max="9990" width="0.42578125" style="301" customWidth="1"/>
    <col min="9991" max="9991" width="0" style="301" hidden="1" customWidth="1"/>
    <col min="9992" max="10240" width="9.140625" style="301"/>
    <col min="10241" max="10241" width="34.5703125" style="301" customWidth="1"/>
    <col min="10242" max="10242" width="19" style="301" customWidth="1"/>
    <col min="10243" max="10243" width="20.85546875" style="301" customWidth="1"/>
    <col min="10244" max="10244" width="13.7109375" style="301" customWidth="1"/>
    <col min="10245" max="10245" width="29.7109375" style="301" customWidth="1"/>
    <col min="10246" max="10246" width="0.42578125" style="301" customWidth="1"/>
    <col min="10247" max="10247" width="0" style="301" hidden="1" customWidth="1"/>
    <col min="10248" max="10496" width="9.140625" style="301"/>
    <col min="10497" max="10497" width="34.5703125" style="301" customWidth="1"/>
    <col min="10498" max="10498" width="19" style="301" customWidth="1"/>
    <col min="10499" max="10499" width="20.85546875" style="301" customWidth="1"/>
    <col min="10500" max="10500" width="13.7109375" style="301" customWidth="1"/>
    <col min="10501" max="10501" width="29.7109375" style="301" customWidth="1"/>
    <col min="10502" max="10502" width="0.42578125" style="301" customWidth="1"/>
    <col min="10503" max="10503" width="0" style="301" hidden="1" customWidth="1"/>
    <col min="10504" max="10752" width="9.140625" style="301"/>
    <col min="10753" max="10753" width="34.5703125" style="301" customWidth="1"/>
    <col min="10754" max="10754" width="19" style="301" customWidth="1"/>
    <col min="10755" max="10755" width="20.85546875" style="301" customWidth="1"/>
    <col min="10756" max="10756" width="13.7109375" style="301" customWidth="1"/>
    <col min="10757" max="10757" width="29.7109375" style="301" customWidth="1"/>
    <col min="10758" max="10758" width="0.42578125" style="301" customWidth="1"/>
    <col min="10759" max="10759" width="0" style="301" hidden="1" customWidth="1"/>
    <col min="10760" max="11008" width="9.140625" style="301"/>
    <col min="11009" max="11009" width="34.5703125" style="301" customWidth="1"/>
    <col min="11010" max="11010" width="19" style="301" customWidth="1"/>
    <col min="11011" max="11011" width="20.85546875" style="301" customWidth="1"/>
    <col min="11012" max="11012" width="13.7109375" style="301" customWidth="1"/>
    <col min="11013" max="11013" width="29.7109375" style="301" customWidth="1"/>
    <col min="11014" max="11014" width="0.42578125" style="301" customWidth="1"/>
    <col min="11015" max="11015" width="0" style="301" hidden="1" customWidth="1"/>
    <col min="11016" max="11264" width="9.140625" style="301"/>
    <col min="11265" max="11265" width="34.5703125" style="301" customWidth="1"/>
    <col min="11266" max="11266" width="19" style="301" customWidth="1"/>
    <col min="11267" max="11267" width="20.85546875" style="301" customWidth="1"/>
    <col min="11268" max="11268" width="13.7109375" style="301" customWidth="1"/>
    <col min="11269" max="11269" width="29.7109375" style="301" customWidth="1"/>
    <col min="11270" max="11270" width="0.42578125" style="301" customWidth="1"/>
    <col min="11271" max="11271" width="0" style="301" hidden="1" customWidth="1"/>
    <col min="11272" max="11520" width="9.140625" style="301"/>
    <col min="11521" max="11521" width="34.5703125" style="301" customWidth="1"/>
    <col min="11522" max="11522" width="19" style="301" customWidth="1"/>
    <col min="11523" max="11523" width="20.85546875" style="301" customWidth="1"/>
    <col min="11524" max="11524" width="13.7109375" style="301" customWidth="1"/>
    <col min="11525" max="11525" width="29.7109375" style="301" customWidth="1"/>
    <col min="11526" max="11526" width="0.42578125" style="301" customWidth="1"/>
    <col min="11527" max="11527" width="0" style="301" hidden="1" customWidth="1"/>
    <col min="11528" max="11776" width="9.140625" style="301"/>
    <col min="11777" max="11777" width="34.5703125" style="301" customWidth="1"/>
    <col min="11778" max="11778" width="19" style="301" customWidth="1"/>
    <col min="11779" max="11779" width="20.85546875" style="301" customWidth="1"/>
    <col min="11780" max="11780" width="13.7109375" style="301" customWidth="1"/>
    <col min="11781" max="11781" width="29.7109375" style="301" customWidth="1"/>
    <col min="11782" max="11782" width="0.42578125" style="301" customWidth="1"/>
    <col min="11783" max="11783" width="0" style="301" hidden="1" customWidth="1"/>
    <col min="11784" max="12032" width="9.140625" style="301"/>
    <col min="12033" max="12033" width="34.5703125" style="301" customWidth="1"/>
    <col min="12034" max="12034" width="19" style="301" customWidth="1"/>
    <col min="12035" max="12035" width="20.85546875" style="301" customWidth="1"/>
    <col min="12036" max="12036" width="13.7109375" style="301" customWidth="1"/>
    <col min="12037" max="12037" width="29.7109375" style="301" customWidth="1"/>
    <col min="12038" max="12038" width="0.42578125" style="301" customWidth="1"/>
    <col min="12039" max="12039" width="0" style="301" hidden="1" customWidth="1"/>
    <col min="12040" max="12288" width="9.140625" style="301"/>
    <col min="12289" max="12289" width="34.5703125" style="301" customWidth="1"/>
    <col min="12290" max="12290" width="19" style="301" customWidth="1"/>
    <col min="12291" max="12291" width="20.85546875" style="301" customWidth="1"/>
    <col min="12292" max="12292" width="13.7109375" style="301" customWidth="1"/>
    <col min="12293" max="12293" width="29.7109375" style="301" customWidth="1"/>
    <col min="12294" max="12294" width="0.42578125" style="301" customWidth="1"/>
    <col min="12295" max="12295" width="0" style="301" hidden="1" customWidth="1"/>
    <col min="12296" max="12544" width="9.140625" style="301"/>
    <col min="12545" max="12545" width="34.5703125" style="301" customWidth="1"/>
    <col min="12546" max="12546" width="19" style="301" customWidth="1"/>
    <col min="12547" max="12547" width="20.85546875" style="301" customWidth="1"/>
    <col min="12548" max="12548" width="13.7109375" style="301" customWidth="1"/>
    <col min="12549" max="12549" width="29.7109375" style="301" customWidth="1"/>
    <col min="12550" max="12550" width="0.42578125" style="301" customWidth="1"/>
    <col min="12551" max="12551" width="0" style="301" hidden="1" customWidth="1"/>
    <col min="12552" max="12800" width="9.140625" style="301"/>
    <col min="12801" max="12801" width="34.5703125" style="301" customWidth="1"/>
    <col min="12802" max="12802" width="19" style="301" customWidth="1"/>
    <col min="12803" max="12803" width="20.85546875" style="301" customWidth="1"/>
    <col min="12804" max="12804" width="13.7109375" style="301" customWidth="1"/>
    <col min="12805" max="12805" width="29.7109375" style="301" customWidth="1"/>
    <col min="12806" max="12806" width="0.42578125" style="301" customWidth="1"/>
    <col min="12807" max="12807" width="0" style="301" hidden="1" customWidth="1"/>
    <col min="12808" max="13056" width="9.140625" style="301"/>
    <col min="13057" max="13057" width="34.5703125" style="301" customWidth="1"/>
    <col min="13058" max="13058" width="19" style="301" customWidth="1"/>
    <col min="13059" max="13059" width="20.85546875" style="301" customWidth="1"/>
    <col min="13060" max="13060" width="13.7109375" style="301" customWidth="1"/>
    <col min="13061" max="13061" width="29.7109375" style="301" customWidth="1"/>
    <col min="13062" max="13062" width="0.42578125" style="301" customWidth="1"/>
    <col min="13063" max="13063" width="0" style="301" hidden="1" customWidth="1"/>
    <col min="13064" max="13312" width="9.140625" style="301"/>
    <col min="13313" max="13313" width="34.5703125" style="301" customWidth="1"/>
    <col min="13314" max="13314" width="19" style="301" customWidth="1"/>
    <col min="13315" max="13315" width="20.85546875" style="301" customWidth="1"/>
    <col min="13316" max="13316" width="13.7109375" style="301" customWidth="1"/>
    <col min="13317" max="13317" width="29.7109375" style="301" customWidth="1"/>
    <col min="13318" max="13318" width="0.42578125" style="301" customWidth="1"/>
    <col min="13319" max="13319" width="0" style="301" hidden="1" customWidth="1"/>
    <col min="13320" max="13568" width="9.140625" style="301"/>
    <col min="13569" max="13569" width="34.5703125" style="301" customWidth="1"/>
    <col min="13570" max="13570" width="19" style="301" customWidth="1"/>
    <col min="13571" max="13571" width="20.85546875" style="301" customWidth="1"/>
    <col min="13572" max="13572" width="13.7109375" style="301" customWidth="1"/>
    <col min="13573" max="13573" width="29.7109375" style="301" customWidth="1"/>
    <col min="13574" max="13574" width="0.42578125" style="301" customWidth="1"/>
    <col min="13575" max="13575" width="0" style="301" hidden="1" customWidth="1"/>
    <col min="13576" max="13824" width="9.140625" style="301"/>
    <col min="13825" max="13825" width="34.5703125" style="301" customWidth="1"/>
    <col min="13826" max="13826" width="19" style="301" customWidth="1"/>
    <col min="13827" max="13827" width="20.85546875" style="301" customWidth="1"/>
    <col min="13828" max="13828" width="13.7109375" style="301" customWidth="1"/>
    <col min="13829" max="13829" width="29.7109375" style="301" customWidth="1"/>
    <col min="13830" max="13830" width="0.42578125" style="301" customWidth="1"/>
    <col min="13831" max="13831" width="0" style="301" hidden="1" customWidth="1"/>
    <col min="13832" max="14080" width="9.140625" style="301"/>
    <col min="14081" max="14081" width="34.5703125" style="301" customWidth="1"/>
    <col min="14082" max="14082" width="19" style="301" customWidth="1"/>
    <col min="14083" max="14083" width="20.85546875" style="301" customWidth="1"/>
    <col min="14084" max="14084" width="13.7109375" style="301" customWidth="1"/>
    <col min="14085" max="14085" width="29.7109375" style="301" customWidth="1"/>
    <col min="14086" max="14086" width="0.42578125" style="301" customWidth="1"/>
    <col min="14087" max="14087" width="0" style="301" hidden="1" customWidth="1"/>
    <col min="14088" max="14336" width="9.140625" style="301"/>
    <col min="14337" max="14337" width="34.5703125" style="301" customWidth="1"/>
    <col min="14338" max="14338" width="19" style="301" customWidth="1"/>
    <col min="14339" max="14339" width="20.85546875" style="301" customWidth="1"/>
    <col min="14340" max="14340" width="13.7109375" style="301" customWidth="1"/>
    <col min="14341" max="14341" width="29.7109375" style="301" customWidth="1"/>
    <col min="14342" max="14342" width="0.42578125" style="301" customWidth="1"/>
    <col min="14343" max="14343" width="0" style="301" hidden="1" customWidth="1"/>
    <col min="14344" max="14592" width="9.140625" style="301"/>
    <col min="14593" max="14593" width="34.5703125" style="301" customWidth="1"/>
    <col min="14594" max="14594" width="19" style="301" customWidth="1"/>
    <col min="14595" max="14595" width="20.85546875" style="301" customWidth="1"/>
    <col min="14596" max="14596" width="13.7109375" style="301" customWidth="1"/>
    <col min="14597" max="14597" width="29.7109375" style="301" customWidth="1"/>
    <col min="14598" max="14598" width="0.42578125" style="301" customWidth="1"/>
    <col min="14599" max="14599" width="0" style="301" hidden="1" customWidth="1"/>
    <col min="14600" max="14848" width="9.140625" style="301"/>
    <col min="14849" max="14849" width="34.5703125" style="301" customWidth="1"/>
    <col min="14850" max="14850" width="19" style="301" customWidth="1"/>
    <col min="14851" max="14851" width="20.85546875" style="301" customWidth="1"/>
    <col min="14852" max="14852" width="13.7109375" style="301" customWidth="1"/>
    <col min="14853" max="14853" width="29.7109375" style="301" customWidth="1"/>
    <col min="14854" max="14854" width="0.42578125" style="301" customWidth="1"/>
    <col min="14855" max="14855" width="0" style="301" hidden="1" customWidth="1"/>
    <col min="14856" max="15104" width="9.140625" style="301"/>
    <col min="15105" max="15105" width="34.5703125" style="301" customWidth="1"/>
    <col min="15106" max="15106" width="19" style="301" customWidth="1"/>
    <col min="15107" max="15107" width="20.85546875" style="301" customWidth="1"/>
    <col min="15108" max="15108" width="13.7109375" style="301" customWidth="1"/>
    <col min="15109" max="15109" width="29.7109375" style="301" customWidth="1"/>
    <col min="15110" max="15110" width="0.42578125" style="301" customWidth="1"/>
    <col min="15111" max="15111" width="0" style="301" hidden="1" customWidth="1"/>
    <col min="15112" max="15360" width="9.140625" style="301"/>
    <col min="15361" max="15361" width="34.5703125" style="301" customWidth="1"/>
    <col min="15362" max="15362" width="19" style="301" customWidth="1"/>
    <col min="15363" max="15363" width="20.85546875" style="301" customWidth="1"/>
    <col min="15364" max="15364" width="13.7109375" style="301" customWidth="1"/>
    <col min="15365" max="15365" width="29.7109375" style="301" customWidth="1"/>
    <col min="15366" max="15366" width="0.42578125" style="301" customWidth="1"/>
    <col min="15367" max="15367" width="0" style="301" hidden="1" customWidth="1"/>
    <col min="15368" max="15616" width="9.140625" style="301"/>
    <col min="15617" max="15617" width="34.5703125" style="301" customWidth="1"/>
    <col min="15618" max="15618" width="19" style="301" customWidth="1"/>
    <col min="15619" max="15619" width="20.85546875" style="301" customWidth="1"/>
    <col min="15620" max="15620" width="13.7109375" style="301" customWidth="1"/>
    <col min="15621" max="15621" width="29.7109375" style="301" customWidth="1"/>
    <col min="15622" max="15622" width="0.42578125" style="301" customWidth="1"/>
    <col min="15623" max="15623" width="0" style="301" hidden="1" customWidth="1"/>
    <col min="15624" max="15872" width="9.140625" style="301"/>
    <col min="15873" max="15873" width="34.5703125" style="301" customWidth="1"/>
    <col min="15874" max="15874" width="19" style="301" customWidth="1"/>
    <col min="15875" max="15875" width="20.85546875" style="301" customWidth="1"/>
    <col min="15876" max="15876" width="13.7109375" style="301" customWidth="1"/>
    <col min="15877" max="15877" width="29.7109375" style="301" customWidth="1"/>
    <col min="15878" max="15878" width="0.42578125" style="301" customWidth="1"/>
    <col min="15879" max="15879" width="0" style="301" hidden="1" customWidth="1"/>
    <col min="15880" max="16128" width="9.140625" style="301"/>
    <col min="16129" max="16129" width="34.5703125" style="301" customWidth="1"/>
    <col min="16130" max="16130" width="19" style="301" customWidth="1"/>
    <col min="16131" max="16131" width="20.85546875" style="301" customWidth="1"/>
    <col min="16132" max="16132" width="13.7109375" style="301" customWidth="1"/>
    <col min="16133" max="16133" width="29.7109375" style="301" customWidth="1"/>
    <col min="16134" max="16134" width="0.42578125" style="301" customWidth="1"/>
    <col min="16135" max="16135" width="0" style="301" hidden="1" customWidth="1"/>
    <col min="16136" max="16384" width="9.140625" style="301"/>
  </cols>
  <sheetData>
    <row r="1" spans="1:7" ht="16.5" customHeight="1">
      <c r="A1" s="301" t="s">
        <v>1</v>
      </c>
      <c r="B1" s="301"/>
      <c r="C1" s="301"/>
      <c r="D1" s="301"/>
      <c r="E1" s="269" t="s">
        <v>1878</v>
      </c>
      <c r="F1" s="301"/>
      <c r="G1" s="301"/>
    </row>
    <row r="2" spans="1:7" ht="44.25" customHeight="1">
      <c r="A2" s="1328" t="s">
        <v>954</v>
      </c>
      <c r="B2" s="1328"/>
      <c r="C2" s="1328"/>
      <c r="D2" s="1328"/>
      <c r="E2" s="1328"/>
    </row>
    <row r="3" spans="1:7" ht="23.25" customHeight="1">
      <c r="A3" s="369" t="s">
        <v>60</v>
      </c>
      <c r="B3" s="370"/>
      <c r="C3" s="370"/>
      <c r="D3" s="370"/>
      <c r="E3" s="368" t="s">
        <v>107</v>
      </c>
    </row>
    <row r="4" spans="1:7" ht="84" customHeight="1">
      <c r="A4" s="449" t="s">
        <v>377</v>
      </c>
      <c r="B4" s="450" t="s">
        <v>3289</v>
      </c>
      <c r="C4" s="450" t="s">
        <v>3290</v>
      </c>
      <c r="D4" s="449" t="s">
        <v>955</v>
      </c>
      <c r="E4" s="449" t="s">
        <v>266</v>
      </c>
    </row>
    <row r="5" spans="1:7" ht="21.75" customHeight="1">
      <c r="A5" s="449">
        <v>1</v>
      </c>
      <c r="B5" s="449">
        <v>2</v>
      </c>
      <c r="C5" s="449">
        <v>3</v>
      </c>
      <c r="D5" s="449">
        <v>4</v>
      </c>
      <c r="E5" s="449">
        <v>5</v>
      </c>
    </row>
    <row r="6" spans="1:7" ht="71.25" customHeight="1">
      <c r="A6" s="452" t="s">
        <v>188</v>
      </c>
      <c r="B6" s="447">
        <v>162710.1</v>
      </c>
      <c r="C6" s="447">
        <v>119465.60000000001</v>
      </c>
      <c r="D6" s="447">
        <v>73.400000000000006</v>
      </c>
      <c r="E6" s="452" t="s">
        <v>409</v>
      </c>
    </row>
    <row r="7" spans="1:7" ht="55.5" customHeight="1">
      <c r="A7" s="451" t="s">
        <v>956</v>
      </c>
      <c r="B7" s="448">
        <v>0</v>
      </c>
      <c r="C7" s="446">
        <v>61233</v>
      </c>
      <c r="D7" s="447"/>
      <c r="E7" s="451" t="s">
        <v>2883</v>
      </c>
      <c r="G7" s="268" t="s">
        <v>448</v>
      </c>
    </row>
    <row r="8" spans="1:7" ht="18.75" customHeight="1">
      <c r="A8" s="1329" t="s">
        <v>2884</v>
      </c>
      <c r="B8" s="1329"/>
      <c r="C8" s="1329"/>
      <c r="D8" s="1329"/>
      <c r="E8" s="1329"/>
    </row>
    <row r="9" spans="1:7">
      <c r="A9" s="270"/>
      <c r="B9" s="267"/>
      <c r="C9" s="267"/>
      <c r="D9" s="267"/>
      <c r="E9" s="267"/>
    </row>
    <row r="10" spans="1:7">
      <c r="A10" s="270"/>
    </row>
  </sheetData>
  <customSheetViews>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7" right="0.59"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AH54"/>
  <sheetViews>
    <sheetView zoomScale="75" zoomScaleNormal="75" zoomScaleSheetLayoutView="70" workbookViewId="0">
      <pane xSplit="1" ySplit="9" topLeftCell="B22" activePane="bottomRight" state="frozen"/>
      <selection pane="topRight" activeCell="B1" sqref="B1"/>
      <selection pane="bottomLeft" activeCell="A10" sqref="A10"/>
      <selection pane="bottomRight" activeCell="AB17" sqref="A12:AB17"/>
    </sheetView>
  </sheetViews>
  <sheetFormatPr defaultColWidth="9.140625" defaultRowHeight="15"/>
  <cols>
    <col min="1" max="1" width="30.85546875" style="24" customWidth="1"/>
    <col min="2" max="5" width="12.28515625" style="24" customWidth="1"/>
    <col min="6" max="6" width="12.28515625" style="157" customWidth="1"/>
    <col min="7" max="7" width="14.7109375" style="161" customWidth="1"/>
    <col min="8" max="8" width="14.7109375" style="165" customWidth="1"/>
    <col min="9" max="10" width="14.7109375" style="174" customWidth="1"/>
    <col min="11" max="16" width="13.7109375" style="174" customWidth="1"/>
    <col min="17" max="25" width="12.28515625" style="24" customWidth="1"/>
    <col min="26" max="31" width="14.140625" style="24" customWidth="1"/>
    <col min="32" max="32" width="31.7109375" style="24" customWidth="1"/>
    <col min="33" max="33" width="19.5703125" style="24" customWidth="1"/>
    <col min="34" max="36" width="9.140625" style="24"/>
    <col min="37" max="37" width="17.140625" style="24" customWidth="1"/>
    <col min="38" max="16384" width="9.140625" style="24"/>
  </cols>
  <sheetData>
    <row r="1" spans="1:34">
      <c r="A1" s="24" t="s">
        <v>1610</v>
      </c>
      <c r="AF1" s="25" t="s">
        <v>1611</v>
      </c>
    </row>
    <row r="3" spans="1:34" ht="18.75">
      <c r="A3" s="1330" t="s">
        <v>577</v>
      </c>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c r="AD3" s="1330"/>
      <c r="AE3" s="1330"/>
      <c r="AF3" s="1330"/>
    </row>
    <row r="4" spans="1:34" ht="18.75">
      <c r="A4" s="1330" t="s">
        <v>30</v>
      </c>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1330"/>
      <c r="AE4" s="1330"/>
      <c r="AF4" s="1330"/>
    </row>
    <row r="5" spans="1:34">
      <c r="A5" s="24" t="s">
        <v>60</v>
      </c>
      <c r="AF5" s="25" t="s">
        <v>243</v>
      </c>
    </row>
    <row r="6" spans="1:34">
      <c r="A6" s="1331" t="s">
        <v>377</v>
      </c>
      <c r="B6" s="1333" t="s">
        <v>279</v>
      </c>
      <c r="C6" s="1334"/>
      <c r="D6" s="1334"/>
      <c r="E6" s="1334"/>
      <c r="F6" s="1334"/>
      <c r="G6" s="1334"/>
      <c r="H6" s="1334"/>
      <c r="I6" s="1334"/>
      <c r="J6" s="1334"/>
      <c r="K6" s="1334"/>
      <c r="L6" s="1334"/>
      <c r="M6" s="1334"/>
      <c r="N6" s="1334"/>
      <c r="O6" s="1334"/>
      <c r="P6" s="1335"/>
      <c r="Q6" s="1333" t="s">
        <v>280</v>
      </c>
      <c r="R6" s="1334"/>
      <c r="S6" s="1334"/>
      <c r="T6" s="1334"/>
      <c r="U6" s="1334"/>
      <c r="V6" s="1334"/>
      <c r="W6" s="1334"/>
      <c r="X6" s="1334"/>
      <c r="Y6" s="1334"/>
      <c r="Z6" s="1334"/>
      <c r="AA6" s="1334"/>
      <c r="AB6" s="1334"/>
      <c r="AC6" s="1334"/>
      <c r="AD6" s="1334"/>
      <c r="AE6" s="1335"/>
      <c r="AF6" s="1331" t="s">
        <v>37</v>
      </c>
    </row>
    <row r="7" spans="1:34">
      <c r="A7" s="1332"/>
      <c r="B7" s="1339" t="s">
        <v>281</v>
      </c>
      <c r="C7" s="1340"/>
      <c r="D7" s="1340"/>
      <c r="E7" s="1340"/>
      <c r="F7" s="1340"/>
      <c r="G7" s="1340"/>
      <c r="H7" s="1340"/>
      <c r="I7" s="1340"/>
      <c r="J7" s="1340"/>
      <c r="K7" s="1340"/>
      <c r="L7" s="1340"/>
      <c r="M7" s="1340"/>
      <c r="N7" s="1340"/>
      <c r="O7" s="1340"/>
      <c r="P7" s="1341"/>
      <c r="Q7" s="1336" t="s">
        <v>330</v>
      </c>
      <c r="R7" s="1337"/>
      <c r="S7" s="1337"/>
      <c r="T7" s="1337"/>
      <c r="U7" s="1337"/>
      <c r="V7" s="1337"/>
      <c r="W7" s="1337"/>
      <c r="X7" s="1337"/>
      <c r="Y7" s="1337"/>
      <c r="Z7" s="1337"/>
      <c r="AA7" s="1337"/>
      <c r="AB7" s="1337"/>
      <c r="AC7" s="1337"/>
      <c r="AD7" s="1337"/>
      <c r="AE7" s="1338"/>
      <c r="AF7" s="1332"/>
    </row>
    <row r="8" spans="1:34" ht="90.75" customHeight="1">
      <c r="A8" s="1332"/>
      <c r="B8" s="55" t="s">
        <v>1496</v>
      </c>
      <c r="C8" s="55" t="s">
        <v>1585</v>
      </c>
      <c r="D8" s="85" t="s">
        <v>1860</v>
      </c>
      <c r="E8" s="85" t="s">
        <v>1957</v>
      </c>
      <c r="F8" s="85" t="s">
        <v>2901</v>
      </c>
      <c r="G8" s="85" t="s">
        <v>2902</v>
      </c>
      <c r="H8" s="85" t="s">
        <v>2129</v>
      </c>
      <c r="I8" s="85" t="s">
        <v>2130</v>
      </c>
      <c r="J8" s="85" t="s">
        <v>2717</v>
      </c>
      <c r="K8" s="85" t="s">
        <v>2867</v>
      </c>
      <c r="L8" s="85" t="s">
        <v>2887</v>
      </c>
      <c r="M8" s="85" t="s">
        <v>2903</v>
      </c>
      <c r="N8" s="85" t="s">
        <v>2918</v>
      </c>
      <c r="O8" s="85" t="s">
        <v>3186</v>
      </c>
      <c r="P8" s="85" t="s">
        <v>3303</v>
      </c>
      <c r="Q8" s="85" t="s">
        <v>1496</v>
      </c>
      <c r="R8" s="85" t="s">
        <v>1585</v>
      </c>
      <c r="S8" s="85" t="s">
        <v>1860</v>
      </c>
      <c r="T8" s="85" t="s">
        <v>1957</v>
      </c>
      <c r="U8" s="85" t="s">
        <v>2901</v>
      </c>
      <c r="V8" s="85" t="s">
        <v>2093</v>
      </c>
      <c r="W8" s="85" t="s">
        <v>2111</v>
      </c>
      <c r="X8" s="85" t="s">
        <v>2131</v>
      </c>
      <c r="Y8" s="85" t="s">
        <v>3187</v>
      </c>
      <c r="Z8" s="85" t="s">
        <v>2867</v>
      </c>
      <c r="AA8" s="85" t="s">
        <v>2887</v>
      </c>
      <c r="AB8" s="85" t="s">
        <v>2903</v>
      </c>
      <c r="AC8" s="85" t="s">
        <v>2916</v>
      </c>
      <c r="AD8" s="85" t="s">
        <v>3186</v>
      </c>
      <c r="AE8" s="85" t="s">
        <v>3303</v>
      </c>
      <c r="AF8" s="1332"/>
    </row>
    <row r="9" spans="1:34"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row>
    <row r="10" spans="1:34" ht="18" customHeight="1">
      <c r="A10" s="27" t="s">
        <v>113</v>
      </c>
      <c r="B10" s="108">
        <v>833072.33680505003</v>
      </c>
      <c r="C10" s="108">
        <v>640568.01896373974</v>
      </c>
      <c r="D10" s="108">
        <v>912656.23740070034</v>
      </c>
      <c r="E10" s="108">
        <v>2534806.1728896499</v>
      </c>
      <c r="F10" s="108">
        <v>1566204.9362895507</v>
      </c>
      <c r="G10" s="108">
        <v>382189.30892918014</v>
      </c>
      <c r="H10" s="108">
        <v>1249185.8589798994</v>
      </c>
      <c r="I10" s="108">
        <v>592247.56826038053</v>
      </c>
      <c r="J10" s="108">
        <v>587477.8587479894</v>
      </c>
      <c r="K10" s="108">
        <v>271312.85565739003</v>
      </c>
      <c r="L10" s="108">
        <v>694701.46574849985</v>
      </c>
      <c r="M10" s="108">
        <v>1091941.6557680902</v>
      </c>
      <c r="N10" s="108">
        <v>2261675.8762103999</v>
      </c>
      <c r="O10" s="108">
        <v>-77995.154517450035</v>
      </c>
      <c r="P10" s="108">
        <v>1075781.4388192701</v>
      </c>
      <c r="Q10" s="108">
        <v>729188.09148355003</v>
      </c>
      <c r="R10" s="108">
        <v>483144.20098854008</v>
      </c>
      <c r="S10" s="108">
        <v>-45425.554890200263</v>
      </c>
      <c r="T10" s="108">
        <f>T11+T16</f>
        <v>2526271.2169568501</v>
      </c>
      <c r="U10" s="108">
        <v>1314939.7077773057</v>
      </c>
      <c r="V10" s="108">
        <v>830431.47591801989</v>
      </c>
      <c r="W10" s="108">
        <v>1493689.0109939997</v>
      </c>
      <c r="X10" s="108">
        <v>673601.55037629046</v>
      </c>
      <c r="Y10" s="108">
        <v>123128.24817644013</v>
      </c>
      <c r="Z10" s="108">
        <v>1031674.6262595898</v>
      </c>
      <c r="AA10" s="108">
        <v>866916.80297805974</v>
      </c>
      <c r="AB10" s="108">
        <v>1089964.5586982409</v>
      </c>
      <c r="AC10" s="108">
        <v>1393924.5149066597</v>
      </c>
      <c r="AD10" s="108">
        <v>559707.12801318115</v>
      </c>
      <c r="AE10" s="108">
        <v>978180.67416877847</v>
      </c>
      <c r="AF10" s="28" t="s">
        <v>42</v>
      </c>
    </row>
    <row r="11" spans="1:34" ht="17.45" customHeight="1">
      <c r="A11" s="29" t="s">
        <v>460</v>
      </c>
      <c r="B11" s="109">
        <v>483687.20949140005</v>
      </c>
      <c r="C11" s="109">
        <v>654333.38928399968</v>
      </c>
      <c r="D11" s="109">
        <v>917463.36805790011</v>
      </c>
      <c r="E11" s="109">
        <v>1571943.0960843</v>
      </c>
      <c r="F11" s="109">
        <v>1584542.1134227007</v>
      </c>
      <c r="G11" s="109">
        <v>418017.00788573013</v>
      </c>
      <c r="H11" s="109">
        <v>1111614.6802040397</v>
      </c>
      <c r="I11" s="109">
        <v>788753.15766038047</v>
      </c>
      <c r="J11" s="109">
        <v>903445.8565542493</v>
      </c>
      <c r="K11" s="109">
        <v>381660.56728928001</v>
      </c>
      <c r="L11" s="109">
        <v>732485.52981250989</v>
      </c>
      <c r="M11" s="109">
        <v>1184891.7911424702</v>
      </c>
      <c r="N11" s="109">
        <v>994933.16644106992</v>
      </c>
      <c r="O11" s="109">
        <v>-702.52226898004301</v>
      </c>
      <c r="P11" s="109">
        <v>1148015.9800942601</v>
      </c>
      <c r="Q11" s="109">
        <v>379136.95916990004</v>
      </c>
      <c r="R11" s="109">
        <v>496909.57130880002</v>
      </c>
      <c r="S11" s="109">
        <v>-30716.224233000306</v>
      </c>
      <c r="T11" s="109">
        <f>T12+T14</f>
        <v>1562697.2905095001</v>
      </c>
      <c r="U11" s="109">
        <v>1332476.8849104559</v>
      </c>
      <c r="V11" s="109">
        <v>866259.17487456987</v>
      </c>
      <c r="W11" s="109">
        <v>1355503.6552181398</v>
      </c>
      <c r="X11" s="109">
        <v>868840.43977629067</v>
      </c>
      <c r="Y11" s="109">
        <v>439096.24598270003</v>
      </c>
      <c r="Z11" s="109">
        <v>1141153.5814923698</v>
      </c>
      <c r="AA11" s="109">
        <v>904700.86704206979</v>
      </c>
      <c r="AB11" s="109">
        <v>1182914.6940726207</v>
      </c>
      <c r="AC11" s="109">
        <v>127181.80513732973</v>
      </c>
      <c r="AD11" s="109">
        <v>636999.76026165113</v>
      </c>
      <c r="AE11" s="109">
        <v>1050415.2154437685</v>
      </c>
      <c r="AF11" s="30" t="s">
        <v>461</v>
      </c>
    </row>
    <row r="12" spans="1:34" ht="34.5" customHeight="1">
      <c r="A12" s="31" t="s">
        <v>137</v>
      </c>
      <c r="B12" s="110">
        <v>14725.999825499981</v>
      </c>
      <c r="C12" s="110">
        <v>627184.49776199996</v>
      </c>
      <c r="D12" s="110">
        <v>135872.701413</v>
      </c>
      <c r="E12" s="110">
        <v>-17320.619333500043</v>
      </c>
      <c r="F12" s="110">
        <v>639147.72439393995</v>
      </c>
      <c r="G12" s="110">
        <v>-477389.58264137001</v>
      </c>
      <c r="H12" s="110">
        <v>-606325.18928910012</v>
      </c>
      <c r="I12" s="110">
        <v>276561.39364212018</v>
      </c>
      <c r="J12" s="110">
        <v>750848.26279354992</v>
      </c>
      <c r="K12" s="110">
        <v>-546921.36521231988</v>
      </c>
      <c r="L12" s="110">
        <v>-268964.29995945015</v>
      </c>
      <c r="M12" s="110">
        <v>-223969.05488686974</v>
      </c>
      <c r="N12" s="110">
        <v>780051.11364257976</v>
      </c>
      <c r="O12" s="110">
        <v>-654110.90647659008</v>
      </c>
      <c r="P12" s="110">
        <v>78001.755716820015</v>
      </c>
      <c r="Q12" s="110">
        <v>-25787.374284299993</v>
      </c>
      <c r="R12" s="110">
        <v>463054.13273000007</v>
      </c>
      <c r="S12" s="110">
        <v>-234075.52476800003</v>
      </c>
      <c r="T12" s="110">
        <v>59449.417118999962</v>
      </c>
      <c r="U12" s="110">
        <v>351076.72140857496</v>
      </c>
      <c r="V12" s="110">
        <v>-32719.039652529988</v>
      </c>
      <c r="W12" s="110">
        <v>-355284.73327497009</v>
      </c>
      <c r="X12" s="110">
        <v>395195.67475800007</v>
      </c>
      <c r="Y12" s="110">
        <v>215138.15422199998</v>
      </c>
      <c r="Z12" s="110">
        <v>60306.495990769996</v>
      </c>
      <c r="AA12" s="110">
        <v>530.44727011000214</v>
      </c>
      <c r="AB12" s="110">
        <v>-1841.6627378600024</v>
      </c>
      <c r="AC12" s="110">
        <v>1197.1262834299996</v>
      </c>
      <c r="AD12" s="110">
        <v>-21908.623945958898</v>
      </c>
      <c r="AE12" s="110">
        <v>19420.397955738899</v>
      </c>
      <c r="AF12" s="32" t="s">
        <v>514</v>
      </c>
      <c r="AG12" s="146"/>
    </row>
    <row r="13" spans="1:34" ht="18" customHeight="1">
      <c r="A13" s="31" t="s">
        <v>515</v>
      </c>
      <c r="B13" s="111"/>
      <c r="C13" s="111">
        <v>0</v>
      </c>
      <c r="D13" s="111">
        <v>0</v>
      </c>
      <c r="E13" s="111"/>
      <c r="F13" s="111">
        <v>0</v>
      </c>
      <c r="G13" s="111">
        <v>0</v>
      </c>
      <c r="H13" s="111">
        <v>0</v>
      </c>
      <c r="I13" s="111">
        <v>0</v>
      </c>
      <c r="J13" s="111">
        <v>0</v>
      </c>
      <c r="K13" s="111">
        <v>0</v>
      </c>
      <c r="L13" s="111">
        <v>0</v>
      </c>
      <c r="M13" s="111">
        <v>0</v>
      </c>
      <c r="N13" s="111">
        <v>0</v>
      </c>
      <c r="O13" s="111">
        <v>0</v>
      </c>
      <c r="P13" s="111">
        <v>0</v>
      </c>
      <c r="Q13" s="111"/>
      <c r="R13" s="111">
        <v>0</v>
      </c>
      <c r="S13" s="110">
        <v>0</v>
      </c>
      <c r="T13" s="110"/>
      <c r="U13" s="110">
        <v>0</v>
      </c>
      <c r="V13" s="110">
        <v>0</v>
      </c>
      <c r="W13" s="110">
        <v>0</v>
      </c>
      <c r="X13" s="110">
        <v>0</v>
      </c>
      <c r="Y13" s="110">
        <v>0</v>
      </c>
      <c r="Z13" s="111">
        <v>0</v>
      </c>
      <c r="AA13" s="111">
        <v>0</v>
      </c>
      <c r="AB13" s="111">
        <v>0</v>
      </c>
      <c r="AC13" s="110">
        <v>0</v>
      </c>
      <c r="AD13" s="110">
        <v>0</v>
      </c>
      <c r="AE13" s="110">
        <v>0</v>
      </c>
      <c r="AF13" s="32" t="s">
        <v>347</v>
      </c>
    </row>
    <row r="14" spans="1:34" ht="25.5" customHeight="1">
      <c r="A14" s="31" t="s">
        <v>155</v>
      </c>
      <c r="B14" s="110">
        <v>468961.20966590004</v>
      </c>
      <c r="C14" s="110">
        <v>27148.891521999729</v>
      </c>
      <c r="D14" s="110">
        <v>781590.66664490011</v>
      </c>
      <c r="E14" s="110">
        <v>1589263.7154178</v>
      </c>
      <c r="F14" s="110">
        <v>945394.3890287606</v>
      </c>
      <c r="G14" s="110">
        <v>895406.59052710014</v>
      </c>
      <c r="H14" s="110">
        <v>1717939.8694931399</v>
      </c>
      <c r="I14" s="110">
        <v>512191.76401826041</v>
      </c>
      <c r="J14" s="110">
        <v>152597.5937606995</v>
      </c>
      <c r="K14" s="110">
        <v>928581.93250159989</v>
      </c>
      <c r="L14" s="110">
        <v>1001449.8297719599</v>
      </c>
      <c r="M14" s="110">
        <v>1408860.8460293403</v>
      </c>
      <c r="N14" s="110">
        <v>214882.05279849004</v>
      </c>
      <c r="O14" s="110">
        <v>653408.38420761004</v>
      </c>
      <c r="P14" s="110">
        <v>1070014.2243774401</v>
      </c>
      <c r="Q14" s="110">
        <v>404924.33345420007</v>
      </c>
      <c r="R14" s="110">
        <v>33855.438578799949</v>
      </c>
      <c r="S14" s="110">
        <v>203359.3005349997</v>
      </c>
      <c r="T14" s="110">
        <v>1503247.8733905002</v>
      </c>
      <c r="U14" s="110">
        <v>981400.16350188106</v>
      </c>
      <c r="V14" s="110">
        <v>898978.21452709986</v>
      </c>
      <c r="W14" s="110">
        <v>1710788.38849311</v>
      </c>
      <c r="X14" s="110">
        <v>473644.76501829037</v>
      </c>
      <c r="Y14" s="110">
        <v>223958.0917607001</v>
      </c>
      <c r="Z14" s="110">
        <v>1080847.0855015998</v>
      </c>
      <c r="AA14" s="110">
        <v>904170.41977195977</v>
      </c>
      <c r="AB14" s="110">
        <v>1184756.3568104808</v>
      </c>
      <c r="AC14" s="110">
        <v>125984.67885389971</v>
      </c>
      <c r="AD14" s="110">
        <v>658908.38420761004</v>
      </c>
      <c r="AE14" s="110">
        <v>1030994.8174880296</v>
      </c>
      <c r="AF14" s="32" t="s">
        <v>154</v>
      </c>
    </row>
    <row r="15" spans="1:34" ht="30" customHeight="1">
      <c r="A15" s="31" t="s">
        <v>136</v>
      </c>
      <c r="B15" s="111">
        <v>0</v>
      </c>
      <c r="C15" s="111">
        <v>0</v>
      </c>
      <c r="D15" s="111">
        <v>0</v>
      </c>
      <c r="E15" s="111">
        <v>0</v>
      </c>
      <c r="F15" s="111">
        <v>0</v>
      </c>
      <c r="G15" s="111">
        <v>0</v>
      </c>
      <c r="H15" s="111">
        <v>0</v>
      </c>
      <c r="I15" s="111">
        <v>0</v>
      </c>
      <c r="J15" s="111">
        <v>0</v>
      </c>
      <c r="K15" s="111">
        <v>0</v>
      </c>
      <c r="L15" s="111">
        <v>0</v>
      </c>
      <c r="M15" s="111">
        <v>0</v>
      </c>
      <c r="N15" s="111">
        <v>0</v>
      </c>
      <c r="O15" s="111">
        <v>0</v>
      </c>
      <c r="P15" s="111">
        <v>0</v>
      </c>
      <c r="Q15" s="111">
        <v>0</v>
      </c>
      <c r="R15" s="111">
        <v>0</v>
      </c>
      <c r="S15" s="110">
        <v>0</v>
      </c>
      <c r="T15" s="110"/>
      <c r="U15" s="110">
        <v>0</v>
      </c>
      <c r="V15" s="110">
        <v>0</v>
      </c>
      <c r="W15" s="110">
        <v>0</v>
      </c>
      <c r="X15" s="110">
        <v>0</v>
      </c>
      <c r="Y15" s="110">
        <v>0</v>
      </c>
      <c r="Z15" s="111">
        <v>0</v>
      </c>
      <c r="AA15" s="111">
        <v>0</v>
      </c>
      <c r="AB15" s="111">
        <v>0</v>
      </c>
      <c r="AC15" s="110">
        <v>0</v>
      </c>
      <c r="AD15" s="110">
        <v>0</v>
      </c>
      <c r="AE15" s="110">
        <v>0</v>
      </c>
      <c r="AF15" s="32" t="s">
        <v>48</v>
      </c>
      <c r="AG15" s="1318"/>
      <c r="AH15" s="1318"/>
    </row>
    <row r="16" spans="1:34" s="33" customFormat="1" ht="18" customHeight="1">
      <c r="A16" s="29" t="s">
        <v>222</v>
      </c>
      <c r="B16" s="109">
        <v>349385.12731364998</v>
      </c>
      <c r="C16" s="109">
        <v>-13765.37032026003</v>
      </c>
      <c r="D16" s="109">
        <v>-4807.1306571998866</v>
      </c>
      <c r="E16" s="109">
        <v>962863.07680535014</v>
      </c>
      <c r="F16" s="109">
        <v>-18337.177133149991</v>
      </c>
      <c r="G16" s="109">
        <v>-35827.698956549997</v>
      </c>
      <c r="H16" s="109">
        <v>137571.17877586</v>
      </c>
      <c r="I16" s="109">
        <v>-196505.5894</v>
      </c>
      <c r="J16" s="109">
        <v>-315967.99780626001</v>
      </c>
      <c r="K16" s="109">
        <v>-110347.71163188999</v>
      </c>
      <c r="L16" s="109">
        <v>-37784.064064010032</v>
      </c>
      <c r="M16" s="109">
        <v>-92950.135374379955</v>
      </c>
      <c r="N16" s="109">
        <v>1266742.70976933</v>
      </c>
      <c r="O16" s="109">
        <v>-77292.632248469992</v>
      </c>
      <c r="P16" s="109">
        <v>-72234.54127498997</v>
      </c>
      <c r="Q16" s="109">
        <v>350051.13231364999</v>
      </c>
      <c r="R16" s="109">
        <v>-13765.37032026003</v>
      </c>
      <c r="S16" s="109">
        <v>-14709.330657199898</v>
      </c>
      <c r="T16" s="109">
        <f>T18+T20+T21</f>
        <v>963573.92644735007</v>
      </c>
      <c r="U16" s="109">
        <v>-17537.177133149991</v>
      </c>
      <c r="V16" s="109">
        <v>-35827.698956549997</v>
      </c>
      <c r="W16" s="109">
        <v>138185.35577585999</v>
      </c>
      <c r="X16" s="109">
        <v>-195238.88939999999</v>
      </c>
      <c r="Y16" s="109">
        <v>-315967.99780626001</v>
      </c>
      <c r="Z16" s="109">
        <v>-109478.95523277999</v>
      </c>
      <c r="AA16" s="109">
        <v>-37784.064064010046</v>
      </c>
      <c r="AB16" s="109">
        <v>-92950.135374379955</v>
      </c>
      <c r="AC16" s="109">
        <v>1266742.70976933</v>
      </c>
      <c r="AD16" s="109">
        <v>-77292.632248469992</v>
      </c>
      <c r="AE16" s="109">
        <v>-72234.541274989941</v>
      </c>
      <c r="AF16" s="30" t="s">
        <v>302</v>
      </c>
    </row>
    <row r="17" spans="1:32" ht="30.75" customHeight="1">
      <c r="A17" s="31" t="s">
        <v>306</v>
      </c>
      <c r="B17" s="111">
        <v>0</v>
      </c>
      <c r="C17" s="111">
        <v>0</v>
      </c>
      <c r="D17" s="111">
        <v>0</v>
      </c>
      <c r="E17" s="111">
        <v>0</v>
      </c>
      <c r="F17" s="111">
        <v>0</v>
      </c>
      <c r="G17" s="111">
        <v>0</v>
      </c>
      <c r="H17" s="111">
        <v>0</v>
      </c>
      <c r="I17" s="111">
        <v>0</v>
      </c>
      <c r="J17" s="111">
        <v>0</v>
      </c>
      <c r="K17" s="111">
        <v>0</v>
      </c>
      <c r="L17" s="111">
        <v>0</v>
      </c>
      <c r="M17" s="111">
        <v>0</v>
      </c>
      <c r="N17" s="111">
        <v>0</v>
      </c>
      <c r="O17" s="111">
        <v>0</v>
      </c>
      <c r="P17" s="111">
        <v>0</v>
      </c>
      <c r="Q17" s="111">
        <v>0</v>
      </c>
      <c r="R17" s="111">
        <v>0</v>
      </c>
      <c r="S17" s="110">
        <v>0</v>
      </c>
      <c r="T17" s="110"/>
      <c r="U17" s="110">
        <v>0</v>
      </c>
      <c r="V17" s="110">
        <v>0</v>
      </c>
      <c r="W17" s="110">
        <v>0</v>
      </c>
      <c r="X17" s="110">
        <v>0</v>
      </c>
      <c r="Y17" s="110">
        <v>0</v>
      </c>
      <c r="Z17" s="111">
        <v>0</v>
      </c>
      <c r="AA17" s="111">
        <v>0</v>
      </c>
      <c r="AB17" s="111">
        <v>0</v>
      </c>
      <c r="AC17" s="110">
        <v>0</v>
      </c>
      <c r="AD17" s="110">
        <v>0</v>
      </c>
      <c r="AE17" s="110">
        <v>0</v>
      </c>
      <c r="AF17" s="32" t="s">
        <v>514</v>
      </c>
    </row>
    <row r="18" spans="1:32" ht="32.25" customHeight="1">
      <c r="A18" s="31" t="s">
        <v>307</v>
      </c>
      <c r="B18" s="110">
        <v>-79161.902648429997</v>
      </c>
      <c r="C18" s="110">
        <v>-7841.7346964399912</v>
      </c>
      <c r="D18" s="110">
        <v>-7935.9177263099118</v>
      </c>
      <c r="E18" s="110">
        <v>713990.63717558002</v>
      </c>
      <c r="F18" s="110">
        <v>-18700.180794129992</v>
      </c>
      <c r="G18" s="110">
        <v>-44337.931490800001</v>
      </c>
      <c r="H18" s="110">
        <v>142958.63756758999</v>
      </c>
      <c r="I18" s="110">
        <v>-100097.21039999998</v>
      </c>
      <c r="J18" s="110">
        <v>-56918.329300110054</v>
      </c>
      <c r="K18" s="110">
        <v>-109871.14630338999</v>
      </c>
      <c r="L18" s="110">
        <v>-39010.087094520029</v>
      </c>
      <c r="M18" s="110">
        <v>-94414.122023189964</v>
      </c>
      <c r="N18" s="110">
        <v>531140.07071926002</v>
      </c>
      <c r="O18" s="110">
        <v>-74988.849022489987</v>
      </c>
      <c r="P18" s="110">
        <v>-68969.691572029973</v>
      </c>
      <c r="Q18" s="110">
        <v>-79161.902648429997</v>
      </c>
      <c r="R18" s="110">
        <v>-7841.7346964399912</v>
      </c>
      <c r="S18" s="110">
        <v>-7935.9177263099118</v>
      </c>
      <c r="T18" s="110">
        <v>713990.63717558002</v>
      </c>
      <c r="U18" s="110">
        <v>-18700.180794129992</v>
      </c>
      <c r="V18" s="110">
        <v>-44337.931490800001</v>
      </c>
      <c r="W18" s="110">
        <v>142958.63756758999</v>
      </c>
      <c r="X18" s="110">
        <v>-100097.21039999998</v>
      </c>
      <c r="Y18" s="110">
        <v>-56918.329300110054</v>
      </c>
      <c r="Z18" s="110">
        <v>-109871.14630338999</v>
      </c>
      <c r="AA18" s="110">
        <v>-39010.087094520029</v>
      </c>
      <c r="AB18" s="110">
        <v>-94414.122023189964</v>
      </c>
      <c r="AC18" s="110">
        <v>531140.07071926002</v>
      </c>
      <c r="AD18" s="110">
        <v>-74988.849022489987</v>
      </c>
      <c r="AE18" s="110">
        <v>-68969.691572029944</v>
      </c>
      <c r="AF18" s="32" t="s">
        <v>0</v>
      </c>
    </row>
    <row r="19" spans="1:32" ht="49.7" customHeight="1">
      <c r="A19" s="31" t="s">
        <v>352</v>
      </c>
      <c r="B19" s="111"/>
      <c r="C19" s="111">
        <v>0</v>
      </c>
      <c r="D19" s="111">
        <v>0</v>
      </c>
      <c r="E19" s="111"/>
      <c r="F19" s="111">
        <v>0</v>
      </c>
      <c r="G19" s="111">
        <v>0</v>
      </c>
      <c r="H19" s="111">
        <v>0</v>
      </c>
      <c r="I19" s="111">
        <v>0</v>
      </c>
      <c r="J19" s="111">
        <v>0</v>
      </c>
      <c r="K19" s="111">
        <v>0</v>
      </c>
      <c r="L19" s="111">
        <v>0</v>
      </c>
      <c r="M19" s="111">
        <v>0</v>
      </c>
      <c r="N19" s="111">
        <v>0</v>
      </c>
      <c r="O19" s="111">
        <v>0</v>
      </c>
      <c r="P19" s="111">
        <v>0</v>
      </c>
      <c r="Q19" s="111"/>
      <c r="R19" s="111">
        <v>0</v>
      </c>
      <c r="S19" s="110">
        <v>0</v>
      </c>
      <c r="T19" s="110"/>
      <c r="U19" s="110">
        <v>0</v>
      </c>
      <c r="V19" s="110">
        <v>0</v>
      </c>
      <c r="W19" s="110">
        <v>0</v>
      </c>
      <c r="X19" s="110">
        <v>0</v>
      </c>
      <c r="Y19" s="110">
        <v>0</v>
      </c>
      <c r="Z19" s="111">
        <v>0</v>
      </c>
      <c r="AA19" s="111">
        <v>0</v>
      </c>
      <c r="AB19" s="111">
        <v>0</v>
      </c>
      <c r="AC19" s="110">
        <v>0</v>
      </c>
      <c r="AD19" s="110">
        <v>0</v>
      </c>
      <c r="AE19" s="110">
        <v>0</v>
      </c>
      <c r="AF19" s="32" t="s">
        <v>354</v>
      </c>
    </row>
    <row r="20" spans="1:32">
      <c r="A20" s="31" t="s">
        <v>152</v>
      </c>
      <c r="B20" s="110">
        <v>-14348.965037920001</v>
      </c>
      <c r="C20" s="110">
        <v>-5923.6356238200024</v>
      </c>
      <c r="D20" s="110">
        <v>3128.7870691100015</v>
      </c>
      <c r="E20" s="110">
        <v>13183.289271769994</v>
      </c>
      <c r="F20" s="110">
        <v>1163.003660979999</v>
      </c>
      <c r="G20" s="110">
        <v>8510.2325342500008</v>
      </c>
      <c r="H20" s="110">
        <v>-4773.2817917299981</v>
      </c>
      <c r="I20" s="110">
        <v>-95141.679000000004</v>
      </c>
      <c r="J20" s="110">
        <v>-259049.66850614996</v>
      </c>
      <c r="K20" s="110">
        <v>392.19107061000022</v>
      </c>
      <c r="L20" s="110">
        <v>1226.023030509999</v>
      </c>
      <c r="M20" s="110">
        <v>1463.9866488100006</v>
      </c>
      <c r="N20" s="110">
        <v>2012.6390500699999</v>
      </c>
      <c r="O20" s="110">
        <v>-2303.7832259799998</v>
      </c>
      <c r="P20" s="110">
        <v>-3264.8497029599994</v>
      </c>
      <c r="Q20" s="110">
        <v>-14348.965037920001</v>
      </c>
      <c r="R20" s="110">
        <v>-5923.6356238200024</v>
      </c>
      <c r="S20" s="110">
        <v>-6773.4129308899992</v>
      </c>
      <c r="T20" s="110">
        <v>13183.289271769998</v>
      </c>
      <c r="U20" s="110">
        <v>1163.003660979999</v>
      </c>
      <c r="V20" s="110">
        <v>8510.2325342500008</v>
      </c>
      <c r="W20" s="110">
        <v>-4773.2817917299981</v>
      </c>
      <c r="X20" s="110">
        <v>-95141.679000000004</v>
      </c>
      <c r="Y20" s="110">
        <v>-259049.66850614996</v>
      </c>
      <c r="Z20" s="110">
        <v>392.19107061000022</v>
      </c>
      <c r="AA20" s="110">
        <v>1226.023030509999</v>
      </c>
      <c r="AB20" s="110">
        <v>1463.9866488100006</v>
      </c>
      <c r="AC20" s="110">
        <v>2012.6390500699999</v>
      </c>
      <c r="AD20" s="110">
        <v>-2303.7832259799998</v>
      </c>
      <c r="AE20" s="110">
        <v>-3264.8497029599994</v>
      </c>
      <c r="AF20" s="32" t="s">
        <v>415</v>
      </c>
    </row>
    <row r="21" spans="1:32" ht="26.45" customHeight="1">
      <c r="A21" s="34" t="s">
        <v>238</v>
      </c>
      <c r="B21" s="112">
        <v>442895.995</v>
      </c>
      <c r="C21" s="113">
        <v>0</v>
      </c>
      <c r="D21" s="113">
        <v>0</v>
      </c>
      <c r="E21" s="113">
        <v>235689.15035800001</v>
      </c>
      <c r="F21" s="113">
        <v>-800</v>
      </c>
      <c r="G21" s="113">
        <v>0</v>
      </c>
      <c r="H21" s="113">
        <v>-614.17700000000002</v>
      </c>
      <c r="I21" s="113">
        <v>-1266.6999999999998</v>
      </c>
      <c r="J21" s="113">
        <v>0</v>
      </c>
      <c r="K21" s="113">
        <v>-868.75639910999996</v>
      </c>
      <c r="L21" s="113">
        <v>0</v>
      </c>
      <c r="M21" s="113">
        <v>0</v>
      </c>
      <c r="N21" s="113">
        <v>733590</v>
      </c>
      <c r="O21" s="113">
        <v>0</v>
      </c>
      <c r="P21" s="113">
        <v>0</v>
      </c>
      <c r="Q21" s="112">
        <v>443562</v>
      </c>
      <c r="R21" s="113">
        <v>0</v>
      </c>
      <c r="S21" s="113">
        <v>0</v>
      </c>
      <c r="T21" s="113">
        <v>236400</v>
      </c>
      <c r="U21" s="113">
        <v>0</v>
      </c>
      <c r="V21" s="113">
        <v>0</v>
      </c>
      <c r="W21" s="113">
        <v>0</v>
      </c>
      <c r="X21" s="113">
        <v>0</v>
      </c>
      <c r="Y21" s="113">
        <v>0</v>
      </c>
      <c r="Z21" s="113">
        <v>0</v>
      </c>
      <c r="AA21" s="113">
        <v>0</v>
      </c>
      <c r="AB21" s="113">
        <v>0</v>
      </c>
      <c r="AC21" s="113">
        <v>733590</v>
      </c>
      <c r="AD21" s="113">
        <v>0</v>
      </c>
      <c r="AE21" s="113">
        <v>0</v>
      </c>
      <c r="AF21" s="35" t="s">
        <v>240</v>
      </c>
    </row>
    <row r="22" spans="1:32" ht="14.25" customHeight="1">
      <c r="A22" s="3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39"/>
    </row>
    <row r="23" spans="1:32">
      <c r="A23" s="24" t="s">
        <v>414</v>
      </c>
    </row>
    <row r="24" spans="1:32" ht="18">
      <c r="A24" s="36" t="s">
        <v>556</v>
      </c>
    </row>
    <row r="25" spans="1:32" ht="18">
      <c r="A25" s="44"/>
    </row>
    <row r="26" spans="1:32" ht="18">
      <c r="A26" s="43"/>
    </row>
    <row r="27" spans="1:32">
      <c r="AF27" s="25"/>
    </row>
    <row r="29" spans="1:32" ht="15.75">
      <c r="A29" s="1330"/>
      <c r="B29" s="1330"/>
      <c r="C29" s="1330"/>
      <c r="D29" s="1330"/>
      <c r="E29" s="1330"/>
      <c r="F29" s="1330"/>
      <c r="G29" s="1330"/>
      <c r="H29" s="1330"/>
      <c r="I29" s="1330"/>
      <c r="J29" s="1330"/>
      <c r="K29" s="1330"/>
      <c r="L29" s="1330"/>
      <c r="M29" s="1330"/>
      <c r="N29" s="1330"/>
      <c r="O29" s="1330"/>
      <c r="P29" s="1330"/>
      <c r="Q29" s="1330"/>
      <c r="R29" s="1330"/>
      <c r="S29" s="1330"/>
      <c r="T29" s="1330"/>
      <c r="U29" s="1330"/>
      <c r="V29" s="1330"/>
      <c r="W29" s="1330"/>
      <c r="X29" s="1330"/>
      <c r="Y29" s="1330"/>
      <c r="Z29" s="1330"/>
      <c r="AA29" s="1330"/>
      <c r="AB29" s="1330"/>
      <c r="AC29" s="1330"/>
      <c r="AD29" s="1330"/>
      <c r="AE29" s="1330"/>
      <c r="AF29" s="1330"/>
    </row>
    <row r="30" spans="1:32" ht="15.75">
      <c r="A30" s="1330"/>
      <c r="B30" s="1330"/>
      <c r="C30" s="1330"/>
      <c r="D30" s="1330"/>
      <c r="E30" s="1330"/>
      <c r="F30" s="1330"/>
      <c r="G30" s="1330"/>
      <c r="H30" s="1330"/>
      <c r="I30" s="1330"/>
      <c r="J30" s="1330"/>
      <c r="K30" s="1330"/>
      <c r="L30" s="1330"/>
      <c r="M30" s="1330"/>
      <c r="N30" s="1330"/>
      <c r="O30" s="1330"/>
      <c r="P30" s="1330"/>
      <c r="Q30" s="1330"/>
      <c r="R30" s="1330"/>
      <c r="S30" s="1330"/>
      <c r="T30" s="1330"/>
      <c r="U30" s="1330"/>
      <c r="V30" s="1330"/>
      <c r="W30" s="1330"/>
      <c r="X30" s="1330"/>
      <c r="Y30" s="1330"/>
      <c r="Z30" s="1330"/>
      <c r="AA30" s="1330"/>
      <c r="AB30" s="1330"/>
      <c r="AC30" s="1330"/>
      <c r="AD30" s="1330"/>
      <c r="AE30" s="1330"/>
      <c r="AF30" s="1330"/>
    </row>
    <row r="31" spans="1:32">
      <c r="AF31" s="25"/>
    </row>
    <row r="32" spans="1:32" s="86" customFormat="1">
      <c r="A32" s="1337"/>
      <c r="B32" s="1337"/>
      <c r="C32" s="1342"/>
      <c r="D32" s="107"/>
      <c r="E32" s="148"/>
      <c r="F32" s="142"/>
      <c r="G32" s="142"/>
      <c r="H32" s="142"/>
      <c r="I32" s="142"/>
      <c r="J32" s="142"/>
      <c r="K32" s="142"/>
      <c r="L32" s="142"/>
      <c r="M32" s="142"/>
      <c r="N32" s="142"/>
      <c r="O32" s="142"/>
      <c r="P32" s="142"/>
      <c r="Q32" s="1337"/>
      <c r="R32" s="1342"/>
      <c r="S32" s="107"/>
      <c r="T32" s="148"/>
      <c r="U32" s="159"/>
      <c r="V32" s="163"/>
      <c r="W32" s="167"/>
      <c r="X32" s="204"/>
      <c r="Y32" s="185"/>
      <c r="Z32" s="176"/>
      <c r="AA32" s="242"/>
      <c r="AB32" s="274"/>
      <c r="AC32" s="310"/>
      <c r="AD32" s="376"/>
      <c r="AE32" s="493"/>
      <c r="AF32" s="1337"/>
    </row>
    <row r="33" spans="1:32" s="86" customFormat="1">
      <c r="A33" s="1337"/>
      <c r="B33" s="1337"/>
      <c r="C33" s="1342"/>
      <c r="D33" s="107"/>
      <c r="E33" s="148"/>
      <c r="F33" s="142"/>
      <c r="G33" s="142"/>
      <c r="H33" s="142"/>
      <c r="I33" s="142"/>
      <c r="J33" s="142"/>
      <c r="K33" s="142"/>
      <c r="L33" s="142"/>
      <c r="M33" s="142"/>
      <c r="N33" s="142"/>
      <c r="O33" s="142"/>
      <c r="P33" s="142"/>
      <c r="Q33" s="1337"/>
      <c r="R33" s="1342"/>
      <c r="S33" s="107"/>
      <c r="T33" s="148"/>
      <c r="U33" s="159"/>
      <c r="V33" s="163"/>
      <c r="W33" s="167"/>
      <c r="X33" s="204"/>
      <c r="Y33" s="185"/>
      <c r="Z33" s="176"/>
      <c r="AA33" s="242"/>
      <c r="AB33" s="274"/>
      <c r="AC33" s="310"/>
      <c r="AD33" s="376"/>
      <c r="AE33" s="493"/>
      <c r="AF33" s="1337"/>
    </row>
    <row r="34" spans="1:32" s="86" customFormat="1" ht="81.75" customHeight="1">
      <c r="A34" s="1337"/>
      <c r="B34" s="87"/>
      <c r="C34" s="87"/>
      <c r="D34" s="87"/>
      <c r="E34" s="87"/>
      <c r="F34" s="143"/>
      <c r="G34" s="143"/>
      <c r="H34" s="143"/>
      <c r="I34" s="143"/>
      <c r="J34" s="143"/>
      <c r="K34" s="143"/>
      <c r="L34" s="143"/>
      <c r="M34" s="143"/>
      <c r="N34" s="143"/>
      <c r="O34" s="143"/>
      <c r="P34" s="143"/>
      <c r="Q34" s="87"/>
      <c r="R34" s="87"/>
      <c r="S34" s="87"/>
      <c r="T34" s="87"/>
      <c r="U34" s="87"/>
      <c r="V34" s="87"/>
      <c r="W34" s="87"/>
      <c r="X34" s="87"/>
      <c r="Y34" s="87"/>
      <c r="Z34" s="87"/>
      <c r="AA34" s="87"/>
      <c r="AB34" s="87"/>
      <c r="AC34" s="87"/>
      <c r="AD34" s="87"/>
      <c r="AE34" s="87"/>
      <c r="AF34" s="1337"/>
    </row>
    <row r="35" spans="1:32" s="86" customFormat="1">
      <c r="A35" s="88"/>
      <c r="B35" s="87"/>
      <c r="C35" s="87"/>
      <c r="D35" s="87"/>
      <c r="E35" s="87"/>
      <c r="F35" s="143"/>
      <c r="G35" s="143"/>
      <c r="H35" s="143"/>
      <c r="I35" s="143"/>
      <c r="J35" s="143"/>
      <c r="K35" s="143"/>
      <c r="L35" s="143"/>
      <c r="M35" s="143"/>
      <c r="N35" s="143"/>
      <c r="O35" s="143"/>
      <c r="P35" s="143"/>
      <c r="Q35" s="88"/>
      <c r="R35" s="88"/>
      <c r="S35" s="106"/>
      <c r="T35" s="147"/>
      <c r="U35" s="158"/>
      <c r="V35" s="162"/>
      <c r="W35" s="166"/>
      <c r="X35" s="203"/>
      <c r="Y35" s="184"/>
      <c r="Z35" s="175"/>
      <c r="AA35" s="241"/>
      <c r="AB35" s="273"/>
      <c r="AC35" s="309"/>
      <c r="AD35" s="375"/>
      <c r="AE35" s="492"/>
      <c r="AF35" s="88"/>
    </row>
    <row r="36" spans="1:32" s="86" customFormat="1" ht="27" customHeight="1">
      <c r="A36" s="89"/>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89"/>
    </row>
    <row r="37" spans="1:32" s="93" customFormat="1" ht="15.7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1"/>
    </row>
    <row r="38" spans="1:32" s="86" customFormat="1" ht="23.25" customHeight="1">
      <c r="A38" s="3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39"/>
    </row>
    <row r="39" spans="1:32" s="86" customFormat="1" ht="32.25" customHeight="1">
      <c r="A39" s="94"/>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94"/>
    </row>
    <row r="40" spans="1:32" s="86" customFormat="1" ht="15" customHeight="1">
      <c r="A40" s="3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39"/>
    </row>
    <row r="41" spans="1:32" s="86" customFormat="1" ht="19.5" customHeight="1">
      <c r="A41" s="95"/>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95"/>
    </row>
    <row r="42" spans="1:32" s="86" customFormat="1" ht="29.25" customHeight="1">
      <c r="A42" s="95"/>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95"/>
    </row>
    <row r="43" spans="1:32" s="86" customFormat="1" ht="42.75" customHeight="1">
      <c r="A43" s="95"/>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95"/>
    </row>
    <row r="44" spans="1:32" s="86" customFormat="1" ht="31.7" customHeight="1">
      <c r="A44" s="95"/>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95"/>
    </row>
    <row r="45" spans="1:32" s="86" customFormat="1" ht="17.45" customHeight="1">
      <c r="A45" s="39"/>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39"/>
    </row>
    <row r="46" spans="1:32" s="93" customFormat="1" ht="17.45" customHeight="1">
      <c r="A46" s="9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1"/>
    </row>
    <row r="47" spans="1:32" s="86" customFormat="1" ht="22.7" customHeight="1">
      <c r="A47" s="3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39"/>
    </row>
    <row r="48" spans="1:32" s="86" customFormat="1" ht="31.7" customHeight="1">
      <c r="A48" s="3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39"/>
    </row>
    <row r="49" spans="1:32" s="86" customFormat="1" ht="20.25" customHeight="1">
      <c r="A49" s="3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39"/>
    </row>
    <row r="50" spans="1:32" s="86" customFormat="1" ht="42.75" customHeight="1">
      <c r="A50" s="3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39"/>
    </row>
    <row r="51" spans="1:32" s="86" customFormat="1" ht="19.5" customHeight="1">
      <c r="A51" s="3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39"/>
    </row>
    <row r="52" spans="1:32" s="86" customFormat="1" ht="19.5" customHeight="1">
      <c r="F52" s="144"/>
      <c r="G52" s="144"/>
      <c r="H52" s="144"/>
      <c r="I52" s="144"/>
      <c r="J52" s="144"/>
      <c r="K52" s="144"/>
      <c r="L52" s="144"/>
      <c r="M52" s="144"/>
      <c r="N52" s="144"/>
      <c r="O52" s="144"/>
      <c r="P52" s="144"/>
      <c r="AF52" s="39"/>
    </row>
    <row r="53" spans="1:32" s="86" customFormat="1" ht="19.5" customHeight="1">
      <c r="A53" s="96"/>
      <c r="F53" s="144"/>
      <c r="G53" s="144"/>
      <c r="H53" s="144"/>
      <c r="I53" s="144"/>
      <c r="J53" s="144"/>
      <c r="K53" s="144"/>
      <c r="L53" s="144"/>
      <c r="M53" s="144"/>
      <c r="N53" s="144"/>
      <c r="O53" s="144"/>
      <c r="P53" s="144"/>
      <c r="AF53" s="39"/>
    </row>
    <row r="54" spans="1:32" ht="18">
      <c r="A54" s="44"/>
    </row>
  </sheetData>
  <customSheetViews>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G15:AH15"/>
    <mergeCell ref="A29:AF29"/>
    <mergeCell ref="A30:AF30"/>
    <mergeCell ref="A32:A34"/>
    <mergeCell ref="B32:C32"/>
    <mergeCell ref="Q32:R32"/>
    <mergeCell ref="AF32:AF34"/>
    <mergeCell ref="B33:C33"/>
    <mergeCell ref="Q33:R33"/>
    <mergeCell ref="A3:AF3"/>
    <mergeCell ref="A4:AF4"/>
    <mergeCell ref="A6:A8"/>
    <mergeCell ref="AF6:AF8"/>
    <mergeCell ref="Q6:AE6"/>
    <mergeCell ref="Q7:AE7"/>
    <mergeCell ref="B7:P7"/>
    <mergeCell ref="B6:P6"/>
  </mergeCells>
  <pageMargins left="0.34" right="0.18" top="0.18" bottom="0.17" header="0.21" footer="0.17"/>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A1:AG29"/>
  <sheetViews>
    <sheetView zoomScale="75" zoomScaleNormal="75" zoomScaleSheetLayoutView="70" workbookViewId="0">
      <pane xSplit="1" ySplit="10" topLeftCell="N20" activePane="bottomRight" state="frozen"/>
      <selection pane="topRight" activeCell="B1" sqref="B1"/>
      <selection pane="bottomLeft" activeCell="A11" sqref="A11"/>
      <selection pane="bottomRight" activeCell="U20" sqref="U20"/>
    </sheetView>
  </sheetViews>
  <sheetFormatPr defaultColWidth="9.140625" defaultRowHeight="15"/>
  <cols>
    <col min="1" max="1" width="30.85546875" style="24" customWidth="1"/>
    <col min="2" max="8" width="12.140625" style="24" customWidth="1"/>
    <col min="9" max="16" width="13.28515625" style="24" customWidth="1"/>
    <col min="17" max="23" width="12.140625" style="24" customWidth="1"/>
    <col min="24" max="28" width="12.7109375" style="24" customWidth="1"/>
    <col min="29" max="29" width="15" style="24" customWidth="1"/>
    <col min="30" max="30" width="12.7109375" style="24" customWidth="1"/>
    <col min="31" max="31" width="13.28515625" style="24" customWidth="1"/>
    <col min="32" max="32" width="31.7109375" style="24" customWidth="1"/>
    <col min="33" max="33" width="19.5703125" style="24" customWidth="1"/>
    <col min="34" max="16384" width="9.140625" style="24"/>
  </cols>
  <sheetData>
    <row r="1" spans="1:33" ht="18">
      <c r="A1" s="43"/>
    </row>
    <row r="2" spans="1:33">
      <c r="A2" s="24" t="s">
        <v>1612</v>
      </c>
      <c r="AF2" s="25" t="s">
        <v>1877</v>
      </c>
    </row>
    <row r="4" spans="1:33" ht="15.75">
      <c r="A4" s="1330" t="s">
        <v>83</v>
      </c>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1330"/>
      <c r="AE4" s="1330"/>
      <c r="AF4" s="1330"/>
    </row>
    <row r="5" spans="1:33" ht="18.75">
      <c r="A5" s="1330" t="s">
        <v>221</v>
      </c>
      <c r="B5" s="1330"/>
      <c r="C5" s="1330"/>
      <c r="D5" s="1330"/>
      <c r="E5" s="1330"/>
      <c r="F5" s="1330"/>
      <c r="G5" s="1330"/>
      <c r="H5" s="1330"/>
      <c r="I5" s="1330"/>
      <c r="J5" s="1330"/>
      <c r="K5" s="1330"/>
      <c r="L5" s="1330"/>
      <c r="M5" s="1330"/>
      <c r="N5" s="1330"/>
      <c r="O5" s="1330"/>
      <c r="P5" s="1330"/>
      <c r="Q5" s="1330"/>
      <c r="R5" s="1330"/>
      <c r="S5" s="1330"/>
      <c r="T5" s="1330"/>
      <c r="U5" s="1330"/>
      <c r="V5" s="1330"/>
      <c r="W5" s="1330"/>
      <c r="X5" s="1330"/>
      <c r="Y5" s="1330"/>
      <c r="Z5" s="1330"/>
      <c r="AA5" s="1330"/>
      <c r="AB5" s="1330"/>
      <c r="AC5" s="1330"/>
      <c r="AD5" s="1330"/>
      <c r="AE5" s="1330"/>
      <c r="AF5" s="1330"/>
    </row>
    <row r="6" spans="1:33">
      <c r="A6" s="24" t="s">
        <v>60</v>
      </c>
      <c r="AF6" s="25" t="s">
        <v>243</v>
      </c>
    </row>
    <row r="7" spans="1:33">
      <c r="A7" s="1331" t="s">
        <v>377</v>
      </c>
      <c r="B7" s="1333" t="s">
        <v>279</v>
      </c>
      <c r="C7" s="1334"/>
      <c r="D7" s="1334"/>
      <c r="E7" s="1334"/>
      <c r="F7" s="1334"/>
      <c r="G7" s="1334"/>
      <c r="H7" s="1334"/>
      <c r="I7" s="1334"/>
      <c r="J7" s="1334"/>
      <c r="K7" s="1334"/>
      <c r="L7" s="1334"/>
      <c r="M7" s="1334"/>
      <c r="N7" s="1334"/>
      <c r="O7" s="1334"/>
      <c r="P7" s="1335"/>
      <c r="Q7" s="1333" t="s">
        <v>280</v>
      </c>
      <c r="R7" s="1334"/>
      <c r="S7" s="1334"/>
      <c r="T7" s="1334"/>
      <c r="U7" s="1334"/>
      <c r="V7" s="1334"/>
      <c r="W7" s="1334"/>
      <c r="X7" s="1334"/>
      <c r="Y7" s="1334"/>
      <c r="Z7" s="1334"/>
      <c r="AA7" s="1334"/>
      <c r="AB7" s="1334"/>
      <c r="AC7" s="1334"/>
      <c r="AD7" s="1334"/>
      <c r="AE7" s="1335"/>
      <c r="AF7" s="1331" t="s">
        <v>37</v>
      </c>
    </row>
    <row r="8" spans="1:33">
      <c r="A8" s="1332"/>
      <c r="B8" s="1339" t="s">
        <v>281</v>
      </c>
      <c r="C8" s="1340"/>
      <c r="D8" s="1340"/>
      <c r="E8" s="1340"/>
      <c r="F8" s="1340"/>
      <c r="G8" s="1340"/>
      <c r="H8" s="1340"/>
      <c r="I8" s="1340"/>
      <c r="J8" s="1340"/>
      <c r="K8" s="1340"/>
      <c r="L8" s="1340"/>
      <c r="M8" s="1340"/>
      <c r="N8" s="1340"/>
      <c r="O8" s="1340"/>
      <c r="P8" s="1341"/>
      <c r="Q8" s="1339" t="s">
        <v>330</v>
      </c>
      <c r="R8" s="1340"/>
      <c r="S8" s="1340"/>
      <c r="T8" s="1340"/>
      <c r="U8" s="1340"/>
      <c r="V8" s="1340"/>
      <c r="W8" s="1340"/>
      <c r="X8" s="1340"/>
      <c r="Y8" s="1340"/>
      <c r="Z8" s="1340"/>
      <c r="AA8" s="1340"/>
      <c r="AB8" s="1340"/>
      <c r="AC8" s="1340"/>
      <c r="AD8" s="1340"/>
      <c r="AE8" s="1341"/>
      <c r="AF8" s="1332"/>
    </row>
    <row r="9" spans="1:33" ht="81.75" customHeight="1">
      <c r="A9" s="1332"/>
      <c r="B9" s="55" t="s">
        <v>1496</v>
      </c>
      <c r="C9" s="55" t="s">
        <v>1585</v>
      </c>
      <c r="D9" s="85" t="s">
        <v>1860</v>
      </c>
      <c r="E9" s="85" t="s">
        <v>1957</v>
      </c>
      <c r="F9" s="85" t="s">
        <v>2904</v>
      </c>
      <c r="G9" s="85" t="s">
        <v>2094</v>
      </c>
      <c r="H9" s="85" t="s">
        <v>2110</v>
      </c>
      <c r="I9" s="85" t="s">
        <v>2132</v>
      </c>
      <c r="J9" s="85" t="s">
        <v>2718</v>
      </c>
      <c r="K9" s="85" t="s">
        <v>2868</v>
      </c>
      <c r="L9" s="85" t="s">
        <v>2888</v>
      </c>
      <c r="M9" s="85" t="s">
        <v>2905</v>
      </c>
      <c r="N9" s="85" t="s">
        <v>2917</v>
      </c>
      <c r="O9" s="85" t="s">
        <v>3186</v>
      </c>
      <c r="P9" s="85" t="s">
        <v>3303</v>
      </c>
      <c r="Q9" s="85" t="s">
        <v>1496</v>
      </c>
      <c r="R9" s="85" t="s">
        <v>1585</v>
      </c>
      <c r="S9" s="85" t="s">
        <v>1860</v>
      </c>
      <c r="T9" s="85" t="s">
        <v>1957</v>
      </c>
      <c r="U9" s="85" t="s">
        <v>2904</v>
      </c>
      <c r="V9" s="85" t="s">
        <v>2094</v>
      </c>
      <c r="W9" s="85" t="s">
        <v>2110</v>
      </c>
      <c r="X9" s="85" t="s">
        <v>2132</v>
      </c>
      <c r="Y9" s="85" t="s">
        <v>2716</v>
      </c>
      <c r="Z9" s="85" t="s">
        <v>2868</v>
      </c>
      <c r="AA9" s="85" t="s">
        <v>2888</v>
      </c>
      <c r="AB9" s="85" t="s">
        <v>2905</v>
      </c>
      <c r="AC9" s="85" t="s">
        <v>2917</v>
      </c>
      <c r="AD9" s="85" t="s">
        <v>3186</v>
      </c>
      <c r="AE9" s="85" t="s">
        <v>3303</v>
      </c>
      <c r="AF9" s="1343"/>
    </row>
    <row r="10" spans="1:33">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row>
    <row r="11" spans="1:33" ht="27" customHeight="1">
      <c r="A11" s="27" t="s">
        <v>113</v>
      </c>
      <c r="B11" s="97">
        <v>833072.33680505003</v>
      </c>
      <c r="C11" s="97">
        <v>640568.01896374009</v>
      </c>
      <c r="D11" s="97">
        <v>912656.23740070034</v>
      </c>
      <c r="E11" s="97">
        <v>2534806.1728896499</v>
      </c>
      <c r="F11" s="97">
        <v>1566204.9362895503</v>
      </c>
      <c r="G11" s="97">
        <v>382189.30892918003</v>
      </c>
      <c r="H11" s="97">
        <v>1249185.8589798997</v>
      </c>
      <c r="I11" s="97">
        <v>592247.56826038053</v>
      </c>
      <c r="J11" s="97">
        <v>587477.85874799034</v>
      </c>
      <c r="K11" s="97">
        <v>271312.85565738997</v>
      </c>
      <c r="L11" s="97">
        <v>694701.46574849996</v>
      </c>
      <c r="M11" s="97">
        <v>1091941.6557680902</v>
      </c>
      <c r="N11" s="97">
        <v>1528085.8762104001</v>
      </c>
      <c r="O11" s="97">
        <v>-77995.154517450035</v>
      </c>
      <c r="P11" s="97">
        <v>1075781.4388192703</v>
      </c>
      <c r="Q11" s="97">
        <v>729188.09148355003</v>
      </c>
      <c r="R11" s="97">
        <v>483144.20098854008</v>
      </c>
      <c r="S11" s="102">
        <v>-45425.55489020003</v>
      </c>
      <c r="T11" s="102">
        <v>2526271.2169568501</v>
      </c>
      <c r="U11" s="102">
        <v>489626.63898390532</v>
      </c>
      <c r="V11" s="102">
        <v>742503.33648392011</v>
      </c>
      <c r="W11" s="102">
        <v>1454521.8745661997</v>
      </c>
      <c r="X11" s="102">
        <v>800696.82623819029</v>
      </c>
      <c r="Y11" s="102">
        <v>123128.24817644013</v>
      </c>
      <c r="Z11" s="97">
        <v>1031674.6262595898</v>
      </c>
      <c r="AA11" s="102">
        <v>866916.80297805974</v>
      </c>
      <c r="AB11" s="102">
        <v>1089964.5586982404</v>
      </c>
      <c r="AC11" s="102">
        <v>660334.51490665972</v>
      </c>
      <c r="AD11" s="102">
        <v>491400.0542330012</v>
      </c>
      <c r="AE11" s="97">
        <v>875952.3343351091</v>
      </c>
      <c r="AF11" s="28" t="s">
        <v>42</v>
      </c>
      <c r="AG11" s="146"/>
    </row>
    <row r="12" spans="1:33" s="33" customFormat="1" ht="15.75">
      <c r="A12" s="29" t="s">
        <v>460</v>
      </c>
      <c r="B12" s="98">
        <v>483687.20949140005</v>
      </c>
      <c r="C12" s="98">
        <v>654333.38928400003</v>
      </c>
      <c r="D12" s="98">
        <v>917463.36805790011</v>
      </c>
      <c r="E12" s="98">
        <v>1571943.0960843</v>
      </c>
      <c r="F12" s="98">
        <v>1584542.1134227002</v>
      </c>
      <c r="G12" s="98">
        <v>418017.00788573001</v>
      </c>
      <c r="H12" s="98">
        <v>1111614.6802040399</v>
      </c>
      <c r="I12" s="98">
        <v>788753.15766038047</v>
      </c>
      <c r="J12" s="98">
        <v>903445.85655425023</v>
      </c>
      <c r="K12" s="98">
        <v>381660.56728928001</v>
      </c>
      <c r="L12" s="98">
        <v>732485.52981250989</v>
      </c>
      <c r="M12" s="98">
        <v>1184891.7911424702</v>
      </c>
      <c r="N12" s="98">
        <v>994933.16644106992</v>
      </c>
      <c r="O12" s="98">
        <v>-702.52226898004301</v>
      </c>
      <c r="P12" s="98">
        <v>1148015.9800942603</v>
      </c>
      <c r="Q12" s="98">
        <v>379136.95916990004</v>
      </c>
      <c r="R12" s="98">
        <v>496909.57130880002</v>
      </c>
      <c r="S12" s="98">
        <v>-30716.224233000074</v>
      </c>
      <c r="T12" s="98">
        <v>1562697.2905095001</v>
      </c>
      <c r="U12" s="98">
        <v>507163.81611705548</v>
      </c>
      <c r="V12" s="98">
        <v>778331.03544047009</v>
      </c>
      <c r="W12" s="98">
        <v>1316336.5187903398</v>
      </c>
      <c r="X12" s="98">
        <v>995935.71563819028</v>
      </c>
      <c r="Y12" s="98">
        <v>439096.24598270003</v>
      </c>
      <c r="Z12" s="98">
        <v>1141153.5814923698</v>
      </c>
      <c r="AA12" s="98">
        <v>904700.86704206979</v>
      </c>
      <c r="AB12" s="98">
        <v>1182914.6940726202</v>
      </c>
      <c r="AC12" s="98">
        <v>127181.80513732973</v>
      </c>
      <c r="AD12" s="98">
        <v>568692.68648147117</v>
      </c>
      <c r="AE12" s="98">
        <v>948186.87561009917</v>
      </c>
      <c r="AF12" s="29" t="s">
        <v>461</v>
      </c>
    </row>
    <row r="13" spans="1:33" ht="23.25" customHeight="1">
      <c r="A13" s="31" t="s">
        <v>464</v>
      </c>
      <c r="B13" s="99">
        <v>0</v>
      </c>
      <c r="C13" s="99">
        <v>0</v>
      </c>
      <c r="D13" s="99">
        <v>0</v>
      </c>
      <c r="E13" s="99">
        <v>0</v>
      </c>
      <c r="F13" s="99">
        <v>0</v>
      </c>
      <c r="G13" s="99">
        <v>0</v>
      </c>
      <c r="H13" s="99">
        <v>0</v>
      </c>
      <c r="I13" s="99">
        <v>0</v>
      </c>
      <c r="J13" s="99">
        <v>0</v>
      </c>
      <c r="K13" s="99">
        <v>0</v>
      </c>
      <c r="L13" s="99">
        <v>0</v>
      </c>
      <c r="M13" s="99">
        <v>0</v>
      </c>
      <c r="N13" s="99">
        <v>0</v>
      </c>
      <c r="O13" s="99">
        <v>0</v>
      </c>
      <c r="P13" s="99">
        <v>0</v>
      </c>
      <c r="Q13" s="99">
        <v>0</v>
      </c>
      <c r="R13" s="99">
        <v>0</v>
      </c>
      <c r="S13" s="99">
        <v>0</v>
      </c>
      <c r="T13" s="99"/>
      <c r="U13" s="99">
        <v>0</v>
      </c>
      <c r="V13" s="99">
        <v>0</v>
      </c>
      <c r="W13" s="99">
        <v>0</v>
      </c>
      <c r="X13" s="99">
        <v>0</v>
      </c>
      <c r="Y13" s="99">
        <v>0</v>
      </c>
      <c r="Z13" s="99"/>
      <c r="AA13" s="99">
        <v>0</v>
      </c>
      <c r="AB13" s="99">
        <v>0</v>
      </c>
      <c r="AC13" s="99">
        <v>0</v>
      </c>
      <c r="AD13" s="99">
        <v>0</v>
      </c>
      <c r="AE13" s="99">
        <v>0</v>
      </c>
      <c r="AF13" s="31" t="s">
        <v>503</v>
      </c>
    </row>
    <row r="14" spans="1:33" ht="32.25" customHeight="1">
      <c r="A14" s="37" t="s">
        <v>260</v>
      </c>
      <c r="B14" s="99">
        <v>468961.20966590004</v>
      </c>
      <c r="C14" s="99">
        <v>27148.891522000078</v>
      </c>
      <c r="D14" s="99">
        <v>781590.66664490011</v>
      </c>
      <c r="E14" s="99">
        <v>1589263.7154178</v>
      </c>
      <c r="F14" s="99">
        <v>945394.38902876014</v>
      </c>
      <c r="G14" s="99">
        <v>895406.59052710002</v>
      </c>
      <c r="H14" s="99">
        <v>1717939.8694931399</v>
      </c>
      <c r="I14" s="99">
        <v>512191.76401826041</v>
      </c>
      <c r="J14" s="99">
        <v>152597.59376069997</v>
      </c>
      <c r="K14" s="99">
        <v>928581.93250159989</v>
      </c>
      <c r="L14" s="99">
        <v>1001449.8297719599</v>
      </c>
      <c r="M14" s="99">
        <v>1408860.8460293403</v>
      </c>
      <c r="N14" s="99">
        <v>214882.05279849004</v>
      </c>
      <c r="O14" s="99">
        <v>653408.38420761004</v>
      </c>
      <c r="P14" s="99">
        <v>1070014.2243774403</v>
      </c>
      <c r="Q14" s="99">
        <v>404924.33345420007</v>
      </c>
      <c r="R14" s="99">
        <v>33855.438578799949</v>
      </c>
      <c r="S14" s="99">
        <v>203359.30053499993</v>
      </c>
      <c r="T14" s="110">
        <v>1503247.8733905002</v>
      </c>
      <c r="U14" s="110">
        <v>313183.7512353803</v>
      </c>
      <c r="V14" s="110">
        <v>811050.07509300008</v>
      </c>
      <c r="W14" s="110">
        <v>1671621.2520653098</v>
      </c>
      <c r="X14" s="110">
        <v>473644.76501829037</v>
      </c>
      <c r="Y14" s="110">
        <v>223958.0917607001</v>
      </c>
      <c r="Z14" s="99">
        <v>1080847.0855015998</v>
      </c>
      <c r="AA14" s="99">
        <v>904170.41977195977</v>
      </c>
      <c r="AB14" s="99">
        <v>1184756.3568104804</v>
      </c>
      <c r="AC14" s="99">
        <v>125984.67885389971</v>
      </c>
      <c r="AD14" s="99">
        <v>590601.31042743009</v>
      </c>
      <c r="AE14" s="99">
        <v>928766.47765436023</v>
      </c>
      <c r="AF14" s="37" t="s">
        <v>365</v>
      </c>
    </row>
    <row r="15" spans="1:33" ht="15" customHeight="1">
      <c r="A15" s="31" t="s">
        <v>74</v>
      </c>
      <c r="B15" s="99"/>
      <c r="C15" s="99">
        <v>0</v>
      </c>
      <c r="D15" s="99">
        <v>0</v>
      </c>
      <c r="E15" s="99"/>
      <c r="F15" s="99">
        <v>0</v>
      </c>
      <c r="G15" s="99"/>
      <c r="H15" s="99">
        <v>0</v>
      </c>
      <c r="I15" s="99">
        <v>0</v>
      </c>
      <c r="J15" s="99">
        <v>0</v>
      </c>
      <c r="K15" s="99"/>
      <c r="L15" s="99">
        <v>0</v>
      </c>
      <c r="M15" s="99">
        <v>0</v>
      </c>
      <c r="N15" s="99">
        <v>0</v>
      </c>
      <c r="O15" s="99"/>
      <c r="P15" s="99">
        <v>0</v>
      </c>
      <c r="Q15" s="99"/>
      <c r="R15" s="99">
        <v>0</v>
      </c>
      <c r="S15" s="99">
        <v>0</v>
      </c>
      <c r="T15" s="99"/>
      <c r="U15" s="99">
        <v>0</v>
      </c>
      <c r="V15" s="99"/>
      <c r="W15" s="99">
        <v>0</v>
      </c>
      <c r="X15" s="99">
        <v>0</v>
      </c>
      <c r="Y15" s="99">
        <v>0</v>
      </c>
      <c r="Z15" s="99"/>
      <c r="AA15" s="99">
        <v>0</v>
      </c>
      <c r="AB15" s="99">
        <v>0</v>
      </c>
      <c r="AC15" s="99">
        <v>0</v>
      </c>
      <c r="AD15" s="99"/>
      <c r="AE15" s="99">
        <v>0</v>
      </c>
      <c r="AF15" s="31" t="s">
        <v>495</v>
      </c>
    </row>
    <row r="16" spans="1:33" ht="30.75" customHeight="1">
      <c r="A16" s="38" t="s">
        <v>423</v>
      </c>
      <c r="B16" s="99">
        <v>404924.33345420007</v>
      </c>
      <c r="C16" s="99">
        <v>21551.861245400039</v>
      </c>
      <c r="D16" s="99">
        <v>508502.78288860014</v>
      </c>
      <c r="E16" s="99">
        <v>1777419.8270905002</v>
      </c>
      <c r="F16" s="99">
        <v>-51112.956418349873</v>
      </c>
      <c r="G16" s="99">
        <v>241522.33122000005</v>
      </c>
      <c r="H16" s="99">
        <v>1252048.2134678098</v>
      </c>
      <c r="I16" s="99">
        <v>370774.6680679901</v>
      </c>
      <c r="J16" s="99">
        <v>160702.58095640037</v>
      </c>
      <c r="K16" s="99">
        <v>812385.61813386995</v>
      </c>
      <c r="L16" s="99">
        <v>946265.21793664992</v>
      </c>
      <c r="M16" s="99">
        <v>1019705.7262130701</v>
      </c>
      <c r="N16" s="99">
        <v>124990.8274763599</v>
      </c>
      <c r="O16" s="99">
        <v>1134831.9942604101</v>
      </c>
      <c r="P16" s="99">
        <v>1096339.6199897302</v>
      </c>
      <c r="Q16" s="99">
        <v>404924.33345420007</v>
      </c>
      <c r="R16" s="99">
        <v>21551.861245400039</v>
      </c>
      <c r="S16" s="99">
        <v>508502.78288860014</v>
      </c>
      <c r="T16" s="99">
        <v>1777419.8270905002</v>
      </c>
      <c r="U16" s="99">
        <v>-51112.956418349873</v>
      </c>
      <c r="V16" s="99">
        <v>241522.33122000005</v>
      </c>
      <c r="W16" s="99">
        <v>1252048.2134678098</v>
      </c>
      <c r="X16" s="99">
        <v>370774.6680679901</v>
      </c>
      <c r="Y16" s="99">
        <v>160702.58095640037</v>
      </c>
      <c r="Z16" s="99">
        <v>812385.61813386995</v>
      </c>
      <c r="AA16" s="99">
        <v>946265.21793664992</v>
      </c>
      <c r="AB16" s="99">
        <v>1019705.7262130701</v>
      </c>
      <c r="AC16" s="99">
        <v>124990.8274763599</v>
      </c>
      <c r="AD16" s="99">
        <v>1134831.9942604101</v>
      </c>
      <c r="AE16" s="99">
        <v>1096339.6199897302</v>
      </c>
      <c r="AF16" s="38" t="s">
        <v>394</v>
      </c>
    </row>
    <row r="17" spans="1:32" ht="29.25" customHeight="1">
      <c r="A17" s="38" t="s">
        <v>219</v>
      </c>
      <c r="B17" s="99">
        <v>66451.345211699983</v>
      </c>
      <c r="C17" s="99">
        <v>10797.030276599995</v>
      </c>
      <c r="D17" s="99">
        <v>258868.57433330012</v>
      </c>
      <c r="E17" s="99">
        <v>23261.965520299971</v>
      </c>
      <c r="F17" s="99">
        <v>996507.34544711001</v>
      </c>
      <c r="G17" s="99">
        <v>489873.77084980003</v>
      </c>
      <c r="H17" s="99">
        <v>261714.82678725995</v>
      </c>
      <c r="I17" s="99">
        <v>160505.12357474014</v>
      </c>
      <c r="J17" s="99">
        <v>-8104.9875957001932</v>
      </c>
      <c r="K17" s="99">
        <v>2606.2227683300152</v>
      </c>
      <c r="L17" s="99">
        <v>169736.40388296999</v>
      </c>
      <c r="M17" s="99">
        <v>245476.33642045001</v>
      </c>
      <c r="N17" s="99">
        <v>138617.81853219005</v>
      </c>
      <c r="O17" s="99">
        <v>-503524.88521982002</v>
      </c>
      <c r="P17" s="99">
        <v>31999.968940220133</v>
      </c>
      <c r="Q17" s="99">
        <v>0</v>
      </c>
      <c r="R17" s="99">
        <v>12303.577333399997</v>
      </c>
      <c r="S17" s="99">
        <v>0</v>
      </c>
      <c r="T17" s="99">
        <v>-67138.496507000003</v>
      </c>
      <c r="U17" s="99">
        <v>364296.70765373006</v>
      </c>
      <c r="V17" s="99">
        <v>405517.25541570003</v>
      </c>
      <c r="W17" s="99">
        <v>215396.20935943001</v>
      </c>
      <c r="X17" s="99">
        <v>121958.12457476999</v>
      </c>
      <c r="Y17" s="99">
        <v>63255.510404299945</v>
      </c>
      <c r="Z17" s="99">
        <v>154871.37576833001</v>
      </c>
      <c r="AA17" s="99">
        <v>72456.993882970011</v>
      </c>
      <c r="AB17" s="99">
        <v>21371.84720158999</v>
      </c>
      <c r="AC17" s="99">
        <v>49720.444587599981</v>
      </c>
      <c r="AD17" s="99">
        <v>-566331.95900000003</v>
      </c>
      <c r="AE17" s="99">
        <v>-109247.77778285986</v>
      </c>
      <c r="AF17" s="38" t="s">
        <v>245</v>
      </c>
    </row>
    <row r="18" spans="1:32" ht="42.75" customHeight="1">
      <c r="A18" s="38" t="s">
        <v>118</v>
      </c>
      <c r="B18" s="99">
        <v>-2414.4690000000001</v>
      </c>
      <c r="C18" s="99">
        <v>-5200</v>
      </c>
      <c r="D18" s="99">
        <v>14219.30942299997</v>
      </c>
      <c r="E18" s="99">
        <v>-211418.077193</v>
      </c>
      <c r="F18" s="99">
        <v>0</v>
      </c>
      <c r="G18" s="99">
        <v>164010.4884573</v>
      </c>
      <c r="H18" s="99">
        <v>204176.82923807</v>
      </c>
      <c r="I18" s="99">
        <v>-19088.027624470007</v>
      </c>
      <c r="J18" s="99">
        <v>3.9999996079131961E-4</v>
      </c>
      <c r="K18" s="99">
        <v>113590.09159939998</v>
      </c>
      <c r="L18" s="99">
        <v>-114551.79204766004</v>
      </c>
      <c r="M18" s="99">
        <v>143678.78339582006</v>
      </c>
      <c r="N18" s="99">
        <v>-48726.593210059917</v>
      </c>
      <c r="O18" s="99">
        <v>22101.275167020009</v>
      </c>
      <c r="P18" s="99">
        <v>-58325.364552510029</v>
      </c>
      <c r="Q18" s="99">
        <v>0</v>
      </c>
      <c r="R18" s="99">
        <v>0</v>
      </c>
      <c r="S18" s="99">
        <v>-305143.48235360003</v>
      </c>
      <c r="T18" s="99">
        <v>-207033.45719300001</v>
      </c>
      <c r="U18" s="99">
        <v>0</v>
      </c>
      <c r="V18" s="99">
        <v>164010.4884573</v>
      </c>
      <c r="W18" s="99">
        <v>204176.82923807</v>
      </c>
      <c r="X18" s="99">
        <v>-19088.027624470007</v>
      </c>
      <c r="Y18" s="99">
        <v>3.9999996079131961E-4</v>
      </c>
      <c r="Z18" s="99">
        <v>113590.09159939998</v>
      </c>
      <c r="AA18" s="99">
        <v>-114551.79204766004</v>
      </c>
      <c r="AB18" s="99">
        <v>143678.78339582006</v>
      </c>
      <c r="AC18" s="99">
        <v>-48726.593210059917</v>
      </c>
      <c r="AD18" s="99">
        <v>22101.275167020009</v>
      </c>
      <c r="AE18" s="99">
        <v>-58325.364552510029</v>
      </c>
      <c r="AF18" s="38" t="s">
        <v>261</v>
      </c>
    </row>
    <row r="19" spans="1:32" ht="31.7" customHeight="1">
      <c r="A19" s="38" t="s">
        <v>463</v>
      </c>
      <c r="B19" s="99">
        <v>0</v>
      </c>
      <c r="C19" s="99">
        <v>0</v>
      </c>
      <c r="D19" s="99">
        <v>0</v>
      </c>
      <c r="E19" s="99">
        <v>0</v>
      </c>
      <c r="F19" s="99">
        <v>0</v>
      </c>
      <c r="G19" s="99"/>
      <c r="H19" s="99">
        <v>0</v>
      </c>
      <c r="I19" s="99">
        <v>0</v>
      </c>
      <c r="J19" s="99">
        <v>0</v>
      </c>
      <c r="K19" s="99">
        <v>0</v>
      </c>
      <c r="L19" s="99">
        <v>0</v>
      </c>
      <c r="M19" s="99">
        <v>0</v>
      </c>
      <c r="N19" s="99">
        <v>0</v>
      </c>
      <c r="O19" s="99"/>
      <c r="P19" s="99">
        <v>0</v>
      </c>
      <c r="Q19" s="99">
        <v>0</v>
      </c>
      <c r="R19" s="99">
        <v>0</v>
      </c>
      <c r="S19" s="99">
        <v>0</v>
      </c>
      <c r="T19" s="99"/>
      <c r="U19" s="99">
        <v>-157096.65652689998</v>
      </c>
      <c r="V19" s="99">
        <v>0</v>
      </c>
      <c r="W19" s="99">
        <v>0</v>
      </c>
      <c r="X19" s="99">
        <v>127095.27586189999</v>
      </c>
      <c r="Y19" s="99">
        <v>0</v>
      </c>
      <c r="Z19" s="99"/>
      <c r="AA19" s="99">
        <v>0</v>
      </c>
      <c r="AB19" s="99">
        <v>0</v>
      </c>
      <c r="AC19" s="99">
        <v>0</v>
      </c>
      <c r="AD19" s="99">
        <v>0</v>
      </c>
      <c r="AE19" s="99">
        <v>0</v>
      </c>
      <c r="AF19" s="38" t="s">
        <v>134</v>
      </c>
    </row>
    <row r="20" spans="1:32" ht="17.45" customHeight="1">
      <c r="A20" s="31" t="s">
        <v>147</v>
      </c>
      <c r="B20" s="99">
        <v>14725.999825499981</v>
      </c>
      <c r="C20" s="99">
        <v>627184.49776199996</v>
      </c>
      <c r="D20" s="99">
        <v>135872.701413</v>
      </c>
      <c r="E20" s="99">
        <v>-17320.619333500043</v>
      </c>
      <c r="F20" s="99">
        <v>639147.72439393995</v>
      </c>
      <c r="G20" s="99">
        <v>-477389.58264137001</v>
      </c>
      <c r="H20" s="99">
        <v>-606325.18928910012</v>
      </c>
      <c r="I20" s="99">
        <v>276561.39364212018</v>
      </c>
      <c r="J20" s="99">
        <v>750848.26279354992</v>
      </c>
      <c r="K20" s="99">
        <v>-546921.36521231988</v>
      </c>
      <c r="L20" s="99">
        <v>-268964.29995945015</v>
      </c>
      <c r="M20" s="99">
        <v>-223969.05488686974</v>
      </c>
      <c r="N20" s="99">
        <v>780051.11364257976</v>
      </c>
      <c r="O20" s="99">
        <v>-654110.90647659008</v>
      </c>
      <c r="P20" s="99">
        <v>78001.755716820015</v>
      </c>
      <c r="Q20" s="99">
        <v>-25787.374284299993</v>
      </c>
      <c r="R20" s="99">
        <v>463054.13273000007</v>
      </c>
      <c r="S20" s="99">
        <v>-234075.52476800003</v>
      </c>
      <c r="T20" s="99">
        <v>59449.417118999962</v>
      </c>
      <c r="U20" s="99">
        <v>351076.72140857496</v>
      </c>
      <c r="V20" s="99">
        <v>-32719.039652529988</v>
      </c>
      <c r="W20" s="99">
        <v>-355284.73327497009</v>
      </c>
      <c r="X20" s="99">
        <v>395195.67475800007</v>
      </c>
      <c r="Y20" s="99">
        <v>215138.15422199998</v>
      </c>
      <c r="Z20" s="99">
        <v>60306.495990769996</v>
      </c>
      <c r="AA20" s="99">
        <v>530.44727011000214</v>
      </c>
      <c r="AB20" s="99">
        <v>-1841.6627378600024</v>
      </c>
      <c r="AC20" s="99">
        <v>1197.1262834299996</v>
      </c>
      <c r="AD20" s="99">
        <v>-21908.623945958898</v>
      </c>
      <c r="AE20" s="99">
        <v>19420.397955738899</v>
      </c>
      <c r="AF20" s="31" t="s">
        <v>480</v>
      </c>
    </row>
    <row r="21" spans="1:32" s="33" customFormat="1" ht="17.45" customHeight="1">
      <c r="A21" s="29" t="s">
        <v>222</v>
      </c>
      <c r="B21" s="98">
        <v>349385.12731364998</v>
      </c>
      <c r="C21" s="98">
        <v>-13765.370320260001</v>
      </c>
      <c r="D21" s="98">
        <v>-4807.1306571999448</v>
      </c>
      <c r="E21" s="98">
        <v>962863.07680535014</v>
      </c>
      <c r="F21" s="98">
        <v>-18337.177133149991</v>
      </c>
      <c r="G21" s="98">
        <v>-35827.698956550004</v>
      </c>
      <c r="H21" s="98">
        <v>137571.17877586</v>
      </c>
      <c r="I21" s="98">
        <v>-196505.5894</v>
      </c>
      <c r="J21" s="98">
        <v>-315967.99780625995</v>
      </c>
      <c r="K21" s="98">
        <v>-110347.71163189001</v>
      </c>
      <c r="L21" s="98">
        <v>-37784.064064009988</v>
      </c>
      <c r="M21" s="98">
        <v>-92950.135374380014</v>
      </c>
      <c r="N21" s="98">
        <v>533152.7097693301</v>
      </c>
      <c r="O21" s="98">
        <v>-77292.632248469992</v>
      </c>
      <c r="P21" s="98">
        <v>-72234.54127498997</v>
      </c>
      <c r="Q21" s="98">
        <v>350051.13231364999</v>
      </c>
      <c r="R21" s="98">
        <v>-13765.370320260001</v>
      </c>
      <c r="S21" s="98">
        <v>-14709.330657199898</v>
      </c>
      <c r="T21" s="98">
        <v>963573.92644735007</v>
      </c>
      <c r="U21" s="98">
        <v>-17537.177133149991</v>
      </c>
      <c r="V21" s="98">
        <v>-35827.698956550004</v>
      </c>
      <c r="W21" s="98">
        <v>138185.35577585999</v>
      </c>
      <c r="X21" s="98">
        <v>-195238.88939999999</v>
      </c>
      <c r="Y21" s="98">
        <v>-315967.99780625995</v>
      </c>
      <c r="Z21" s="98">
        <v>-109478.95523278</v>
      </c>
      <c r="AA21" s="98">
        <v>-37784.064064010003</v>
      </c>
      <c r="AB21" s="98">
        <v>-92950.135374380014</v>
      </c>
      <c r="AC21" s="98">
        <v>533152.7097693301</v>
      </c>
      <c r="AD21" s="98">
        <v>-77292.632248469992</v>
      </c>
      <c r="AE21" s="98">
        <v>-72234.541274989941</v>
      </c>
      <c r="AF21" s="29" t="s">
        <v>302</v>
      </c>
    </row>
    <row r="22" spans="1:32" ht="22.7" customHeight="1">
      <c r="A22" s="31" t="s">
        <v>464</v>
      </c>
      <c r="B22" s="99">
        <v>0</v>
      </c>
      <c r="C22" s="99">
        <v>0</v>
      </c>
      <c r="D22" s="99">
        <v>0</v>
      </c>
      <c r="E22" s="99">
        <v>0</v>
      </c>
      <c r="F22" s="99">
        <v>0</v>
      </c>
      <c r="G22" s="99">
        <v>0</v>
      </c>
      <c r="H22" s="99">
        <v>0</v>
      </c>
      <c r="I22" s="99">
        <v>0</v>
      </c>
      <c r="J22" s="99">
        <v>0</v>
      </c>
      <c r="K22" s="99">
        <v>0</v>
      </c>
      <c r="L22" s="99">
        <v>0</v>
      </c>
      <c r="M22" s="99">
        <v>0</v>
      </c>
      <c r="N22" s="99">
        <v>0</v>
      </c>
      <c r="O22" s="99">
        <v>0</v>
      </c>
      <c r="P22" s="99">
        <v>0</v>
      </c>
      <c r="Q22" s="99">
        <v>0</v>
      </c>
      <c r="R22" s="99">
        <v>0</v>
      </c>
      <c r="S22" s="99">
        <v>0</v>
      </c>
      <c r="T22" s="99"/>
      <c r="U22" s="99">
        <v>0</v>
      </c>
      <c r="V22" s="99">
        <v>0</v>
      </c>
      <c r="W22" s="99">
        <v>0</v>
      </c>
      <c r="X22" s="99">
        <v>0</v>
      </c>
      <c r="Y22" s="99">
        <v>0</v>
      </c>
      <c r="Z22" s="99">
        <v>0</v>
      </c>
      <c r="AA22" s="99">
        <v>0</v>
      </c>
      <c r="AB22" s="99">
        <v>0</v>
      </c>
      <c r="AC22" s="99">
        <v>0</v>
      </c>
      <c r="AD22" s="99">
        <v>0</v>
      </c>
      <c r="AE22" s="99">
        <v>0</v>
      </c>
      <c r="AF22" s="31" t="s">
        <v>503</v>
      </c>
    </row>
    <row r="23" spans="1:32" ht="31.7" customHeight="1">
      <c r="A23" s="31" t="s">
        <v>260</v>
      </c>
      <c r="B23" s="99">
        <v>0</v>
      </c>
      <c r="C23" s="99">
        <v>0</v>
      </c>
      <c r="D23" s="99">
        <v>0</v>
      </c>
      <c r="E23" s="99">
        <v>0</v>
      </c>
      <c r="F23" s="99">
        <v>0</v>
      </c>
      <c r="G23" s="99">
        <v>0</v>
      </c>
      <c r="H23" s="99">
        <v>0</v>
      </c>
      <c r="I23" s="99">
        <v>0</v>
      </c>
      <c r="J23" s="99">
        <v>0</v>
      </c>
      <c r="K23" s="99">
        <v>0</v>
      </c>
      <c r="L23" s="99">
        <v>0</v>
      </c>
      <c r="M23" s="99">
        <v>0</v>
      </c>
      <c r="N23" s="99">
        <v>0</v>
      </c>
      <c r="O23" s="99">
        <v>0</v>
      </c>
      <c r="P23" s="99">
        <v>0</v>
      </c>
      <c r="Q23" s="99">
        <v>0</v>
      </c>
      <c r="R23" s="99">
        <v>0</v>
      </c>
      <c r="S23" s="99">
        <v>0</v>
      </c>
      <c r="T23" s="99"/>
      <c r="U23" s="99">
        <v>0</v>
      </c>
      <c r="V23" s="99">
        <v>0</v>
      </c>
      <c r="W23" s="99">
        <v>0</v>
      </c>
      <c r="X23" s="99">
        <v>0</v>
      </c>
      <c r="Y23" s="99">
        <v>0</v>
      </c>
      <c r="Z23" s="99">
        <v>0</v>
      </c>
      <c r="AA23" s="99">
        <v>0</v>
      </c>
      <c r="AB23" s="99">
        <v>0</v>
      </c>
      <c r="AC23" s="99">
        <v>0</v>
      </c>
      <c r="AD23" s="99">
        <v>0</v>
      </c>
      <c r="AE23" s="99">
        <v>0</v>
      </c>
      <c r="AF23" s="31" t="s">
        <v>365</v>
      </c>
    </row>
    <row r="24" spans="1:32" ht="20.25" customHeight="1">
      <c r="A24" s="31" t="s">
        <v>148</v>
      </c>
      <c r="B24" s="99">
        <v>-93510.86768635</v>
      </c>
      <c r="C24" s="99">
        <v>-13765.370320260001</v>
      </c>
      <c r="D24" s="99">
        <v>-4807.1306571999448</v>
      </c>
      <c r="E24" s="99">
        <v>727173.92644735007</v>
      </c>
      <c r="F24" s="99">
        <v>-17537.177133149991</v>
      </c>
      <c r="G24" s="99">
        <v>-35827.698956550004</v>
      </c>
      <c r="H24" s="99">
        <v>138185.35577585999</v>
      </c>
      <c r="I24" s="99">
        <v>-195238.88939999999</v>
      </c>
      <c r="J24" s="99">
        <v>-315967.99780625995</v>
      </c>
      <c r="K24" s="99">
        <v>-109478.95523278</v>
      </c>
      <c r="L24" s="99">
        <v>-37784.064064010003</v>
      </c>
      <c r="M24" s="99">
        <v>-92950.135374380014</v>
      </c>
      <c r="N24" s="99">
        <v>-200437.29023066993</v>
      </c>
      <c r="O24" s="99">
        <v>-77292.632248469992</v>
      </c>
      <c r="P24" s="99">
        <v>-72234.54127498997</v>
      </c>
      <c r="Q24" s="99">
        <v>-93510.86768635</v>
      </c>
      <c r="R24" s="99">
        <v>-13765.370320260001</v>
      </c>
      <c r="S24" s="99">
        <v>-14709.330657199898</v>
      </c>
      <c r="T24" s="99">
        <v>727173.92644735007</v>
      </c>
      <c r="U24" s="99">
        <v>-17537.177133149991</v>
      </c>
      <c r="V24" s="99">
        <v>-35827.698956550004</v>
      </c>
      <c r="W24" s="99">
        <v>138185.35577585999</v>
      </c>
      <c r="X24" s="99">
        <v>-195238.88939999999</v>
      </c>
      <c r="Y24" s="99">
        <v>-315967.99780625995</v>
      </c>
      <c r="Z24" s="99">
        <v>-109478.95523278</v>
      </c>
      <c r="AA24" s="99">
        <v>-37784.064064010003</v>
      </c>
      <c r="AB24" s="99">
        <v>-92950.135374380014</v>
      </c>
      <c r="AC24" s="99">
        <v>-200437.29023066993</v>
      </c>
      <c r="AD24" s="99">
        <v>-77292.632248469992</v>
      </c>
      <c r="AE24" s="99">
        <v>-72234.541274989941</v>
      </c>
      <c r="AF24" s="31" t="s">
        <v>149</v>
      </c>
    </row>
    <row r="25" spans="1:32" ht="42.75" customHeight="1">
      <c r="A25" s="31" t="s">
        <v>292</v>
      </c>
      <c r="B25" s="99">
        <v>0</v>
      </c>
      <c r="C25" s="99">
        <v>0</v>
      </c>
      <c r="D25" s="99">
        <v>0</v>
      </c>
      <c r="E25" s="99">
        <v>0</v>
      </c>
      <c r="F25" s="99">
        <v>0</v>
      </c>
      <c r="G25" s="99">
        <v>0</v>
      </c>
      <c r="H25" s="99">
        <v>0</v>
      </c>
      <c r="I25" s="99">
        <v>0</v>
      </c>
      <c r="J25" s="99">
        <v>0</v>
      </c>
      <c r="K25" s="99">
        <v>0</v>
      </c>
      <c r="L25" s="99">
        <v>0</v>
      </c>
      <c r="M25" s="99">
        <v>0</v>
      </c>
      <c r="N25" s="99">
        <v>0</v>
      </c>
      <c r="O25" s="99">
        <v>0</v>
      </c>
      <c r="P25" s="99">
        <v>0</v>
      </c>
      <c r="Q25" s="99">
        <v>0</v>
      </c>
      <c r="R25" s="99">
        <v>0</v>
      </c>
      <c r="S25" s="99">
        <v>0</v>
      </c>
      <c r="T25" s="99"/>
      <c r="U25" s="99">
        <v>0</v>
      </c>
      <c r="V25" s="99">
        <v>0</v>
      </c>
      <c r="W25" s="99">
        <v>0</v>
      </c>
      <c r="X25" s="99">
        <v>0</v>
      </c>
      <c r="Y25" s="99">
        <v>0</v>
      </c>
      <c r="Z25" s="99">
        <v>0</v>
      </c>
      <c r="AA25" s="99">
        <v>0</v>
      </c>
      <c r="AB25" s="99">
        <v>0</v>
      </c>
      <c r="AC25" s="99">
        <v>0</v>
      </c>
      <c r="AD25" s="99">
        <v>0</v>
      </c>
      <c r="AE25" s="99">
        <v>0</v>
      </c>
      <c r="AF25" s="31" t="s">
        <v>179</v>
      </c>
    </row>
    <row r="26" spans="1:32" ht="19.5" customHeight="1">
      <c r="A26" s="34" t="s">
        <v>346</v>
      </c>
      <c r="B26" s="100">
        <v>442895.995</v>
      </c>
      <c r="C26" s="100">
        <v>0</v>
      </c>
      <c r="D26" s="100">
        <v>0</v>
      </c>
      <c r="E26" s="100">
        <v>235689.15035800001</v>
      </c>
      <c r="F26" s="100">
        <v>-800</v>
      </c>
      <c r="G26" s="100">
        <v>0</v>
      </c>
      <c r="H26" s="100">
        <v>-614.17700000000002</v>
      </c>
      <c r="I26" s="100">
        <v>-1266.6999999999998</v>
      </c>
      <c r="J26" s="100">
        <v>0</v>
      </c>
      <c r="K26" s="100">
        <v>-868.75639910999996</v>
      </c>
      <c r="L26" s="100">
        <v>0</v>
      </c>
      <c r="M26" s="100">
        <v>0</v>
      </c>
      <c r="N26" s="100">
        <v>733590</v>
      </c>
      <c r="O26" s="100">
        <v>0</v>
      </c>
      <c r="P26" s="100">
        <v>0</v>
      </c>
      <c r="Q26" s="100">
        <v>443562</v>
      </c>
      <c r="R26" s="100">
        <v>0</v>
      </c>
      <c r="S26" s="103">
        <v>0</v>
      </c>
      <c r="T26" s="103">
        <v>236400</v>
      </c>
      <c r="U26" s="103">
        <v>0</v>
      </c>
      <c r="V26" s="103">
        <v>0</v>
      </c>
      <c r="W26" s="103">
        <v>0</v>
      </c>
      <c r="X26" s="103">
        <v>0</v>
      </c>
      <c r="Y26" s="103">
        <v>0</v>
      </c>
      <c r="Z26" s="100">
        <v>0</v>
      </c>
      <c r="AA26" s="103">
        <v>0</v>
      </c>
      <c r="AB26" s="103">
        <v>0</v>
      </c>
      <c r="AC26" s="103">
        <v>733590</v>
      </c>
      <c r="AD26" s="103">
        <v>0</v>
      </c>
      <c r="AE26" s="100">
        <v>0</v>
      </c>
      <c r="AF26" s="35" t="s">
        <v>480</v>
      </c>
    </row>
    <row r="27" spans="1:32" ht="19.5" customHeight="1">
      <c r="A27" s="24" t="s">
        <v>414</v>
      </c>
      <c r="AF27" s="39"/>
    </row>
    <row r="28" spans="1:32" ht="19.5" customHeight="1">
      <c r="A28" s="36" t="s">
        <v>556</v>
      </c>
      <c r="AF28" s="39"/>
    </row>
    <row r="29" spans="1:32" ht="18">
      <c r="A29" s="44"/>
    </row>
  </sheetData>
  <customSheetViews>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F4"/>
    <mergeCell ref="A5:AF5"/>
    <mergeCell ref="A7:A9"/>
    <mergeCell ref="AF7:AF9"/>
    <mergeCell ref="B8:P8"/>
    <mergeCell ref="B7:P7"/>
    <mergeCell ref="Q7:AE7"/>
    <mergeCell ref="Q8:AE8"/>
  </mergeCells>
  <pageMargins left="0.34" right="0.18" top="0.18" bottom="0.17" header="0.21" footer="0.17"/>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pageSetUpPr fitToPage="1"/>
  </sheetPr>
  <dimension ref="A1:XEE64"/>
  <sheetViews>
    <sheetView zoomScaleNormal="100" zoomScaleSheetLayoutView="85" workbookViewId="0">
      <pane xSplit="10" ySplit="10" topLeftCell="AF50" activePane="bottomRight" state="frozen"/>
      <selection pane="topRight" activeCell="K1" sqref="K1"/>
      <selection pane="bottomLeft" activeCell="A11" sqref="A11"/>
      <selection pane="bottomRight" activeCell="B49" sqref="B49"/>
    </sheetView>
  </sheetViews>
  <sheetFormatPr defaultColWidth="9.140625" defaultRowHeight="12.75"/>
  <cols>
    <col min="1" max="1" width="6.42578125" style="129" customWidth="1"/>
    <col min="2" max="2" width="48.7109375" style="150" customWidth="1"/>
    <col min="3" max="6" width="14" style="129" hidden="1" customWidth="1"/>
    <col min="7" max="7" width="16" style="129" hidden="1" customWidth="1"/>
    <col min="8" max="9" width="14" style="129" hidden="1" customWidth="1"/>
    <col min="10" max="10" width="13" style="129" hidden="1" customWidth="1"/>
    <col min="11" max="11" width="17.42578125" style="129" customWidth="1"/>
    <col min="12" max="12" width="14.7109375" style="129" customWidth="1"/>
    <col min="13" max="13" width="15.140625" style="152" customWidth="1"/>
    <col min="14" max="22" width="15.5703125" style="152" customWidth="1"/>
    <col min="23" max="24" width="15.5703125" style="169" customWidth="1"/>
    <col min="25" max="26" width="15.5703125" style="205" customWidth="1"/>
    <col min="27" max="28" width="15.5703125" style="173" customWidth="1"/>
    <col min="29" max="30" width="15.5703125" style="230" customWidth="1"/>
    <col min="31" max="31" width="15.5703125" style="283" customWidth="1"/>
    <col min="32" max="32" width="15.5703125" style="275" customWidth="1"/>
    <col min="33" max="34" width="15.5703125" style="301" customWidth="1"/>
    <col min="35" max="36" width="15.5703125" style="371" customWidth="1"/>
    <col min="37" max="38" width="15.5703125" style="464" customWidth="1"/>
    <col min="39" max="39" width="50.42578125" style="129" customWidth="1"/>
    <col min="40" max="16384" width="9.140625" style="129"/>
  </cols>
  <sheetData>
    <row r="1" spans="1:39" s="123" customFormat="1" ht="15">
      <c r="A1" s="7" t="s">
        <v>1613</v>
      </c>
      <c r="B1" s="217"/>
      <c r="C1" s="17"/>
      <c r="D1" s="17"/>
      <c r="E1" s="17"/>
      <c r="F1" s="17"/>
      <c r="G1" s="17"/>
      <c r="H1" s="17"/>
      <c r="I1" s="17"/>
      <c r="J1" s="17"/>
      <c r="K1" s="17"/>
      <c r="L1" s="17"/>
      <c r="AE1" s="288"/>
      <c r="AF1" s="282"/>
      <c r="AG1" s="288"/>
      <c r="AH1" s="288"/>
      <c r="AI1" s="288"/>
      <c r="AJ1" s="288"/>
      <c r="AK1" s="288"/>
      <c r="AL1" s="288"/>
      <c r="AM1" s="281" t="s">
        <v>1876</v>
      </c>
    </row>
    <row r="2" spans="1:39">
      <c r="A2" s="127"/>
      <c r="B2" s="218"/>
      <c r="C2" s="127"/>
      <c r="D2" s="127"/>
      <c r="E2" s="127"/>
      <c r="F2" s="127"/>
      <c r="G2" s="127"/>
      <c r="H2" s="127"/>
      <c r="I2" s="127"/>
      <c r="J2" s="127"/>
      <c r="K2" s="127"/>
      <c r="L2" s="127"/>
      <c r="AM2" s="104"/>
    </row>
    <row r="3" spans="1:39">
      <c r="A3" s="101" t="s">
        <v>531</v>
      </c>
      <c r="B3" s="219"/>
      <c r="C3" s="127"/>
      <c r="D3" s="127"/>
      <c r="E3" s="127"/>
      <c r="F3" s="127"/>
      <c r="G3" s="127"/>
      <c r="H3" s="127"/>
      <c r="I3" s="127"/>
      <c r="J3" s="127"/>
      <c r="K3" s="127"/>
      <c r="L3" s="127"/>
      <c r="AM3" s="5" t="s">
        <v>379</v>
      </c>
    </row>
    <row r="4" spans="1:39" s="9" customFormat="1">
      <c r="A4" s="83" t="s">
        <v>86</v>
      </c>
      <c r="B4" s="218"/>
      <c r="C4" s="46"/>
      <c r="D4" s="46"/>
      <c r="E4" s="46"/>
      <c r="F4" s="46"/>
      <c r="G4" s="46"/>
      <c r="H4" s="46"/>
      <c r="I4" s="46"/>
      <c r="J4" s="46"/>
      <c r="K4" s="46"/>
      <c r="L4" s="46"/>
      <c r="AE4" s="284"/>
      <c r="AF4" s="276"/>
      <c r="AG4" s="284"/>
      <c r="AH4" s="284"/>
      <c r="AI4" s="284"/>
      <c r="AJ4" s="284"/>
      <c r="AK4" s="284"/>
      <c r="AL4" s="284"/>
      <c r="AM4" s="5" t="s">
        <v>367</v>
      </c>
    </row>
    <row r="5" spans="1:39" s="9" customFormat="1">
      <c r="A5" s="8"/>
      <c r="B5" s="150"/>
      <c r="AE5" s="284"/>
      <c r="AF5" s="276"/>
      <c r="AG5" s="284"/>
      <c r="AH5" s="284"/>
      <c r="AI5" s="284"/>
      <c r="AJ5" s="284"/>
      <c r="AK5" s="284"/>
      <c r="AL5" s="284"/>
      <c r="AM5" s="5" t="s">
        <v>437</v>
      </c>
    </row>
    <row r="6" spans="1:39" ht="14.25" customHeight="1">
      <c r="A6" s="129" t="s">
        <v>60</v>
      </c>
    </row>
    <row r="7" spans="1:39" s="62" customFormat="1" ht="12.75" customHeight="1">
      <c r="A7" s="61"/>
      <c r="B7" s="1359" t="s">
        <v>205</v>
      </c>
      <c r="C7" s="1345" t="s">
        <v>1554</v>
      </c>
      <c r="D7" s="1346"/>
      <c r="E7" s="1345" t="s">
        <v>1622</v>
      </c>
      <c r="F7" s="1346"/>
      <c r="G7" s="1345" t="s">
        <v>1834</v>
      </c>
      <c r="H7" s="1346"/>
      <c r="I7" s="1345" t="s">
        <v>1886</v>
      </c>
      <c r="J7" s="1346"/>
      <c r="K7" s="1345" t="s">
        <v>1911</v>
      </c>
      <c r="L7" s="1346"/>
      <c r="M7" s="1345" t="s">
        <v>2040</v>
      </c>
      <c r="N7" s="1346"/>
      <c r="O7" s="1345" t="s">
        <v>1988</v>
      </c>
      <c r="P7" s="1346"/>
      <c r="Q7" s="1345" t="s">
        <v>2039</v>
      </c>
      <c r="R7" s="1346"/>
      <c r="S7" s="1345" t="s">
        <v>2038</v>
      </c>
      <c r="T7" s="1346"/>
      <c r="U7" s="1345" t="s">
        <v>2096</v>
      </c>
      <c r="V7" s="1346"/>
      <c r="W7" s="1345" t="s">
        <v>2126</v>
      </c>
      <c r="X7" s="1346"/>
      <c r="Y7" s="1355" t="s">
        <v>2807</v>
      </c>
      <c r="Z7" s="1356"/>
      <c r="AA7" s="1345" t="s">
        <v>2857</v>
      </c>
      <c r="AB7" s="1346"/>
      <c r="AC7" s="1345" t="s">
        <v>2886</v>
      </c>
      <c r="AD7" s="1346"/>
      <c r="AE7" s="1345" t="s">
        <v>2907</v>
      </c>
      <c r="AF7" s="1346"/>
      <c r="AG7" s="1345" t="s">
        <v>2919</v>
      </c>
      <c r="AH7" s="1346"/>
      <c r="AI7" s="1345" t="s">
        <v>3193</v>
      </c>
      <c r="AJ7" s="1346"/>
      <c r="AK7" s="1345" t="s">
        <v>3300</v>
      </c>
      <c r="AL7" s="1346"/>
      <c r="AM7" s="1352" t="s">
        <v>427</v>
      </c>
    </row>
    <row r="8" spans="1:39" s="62" customFormat="1" ht="12.75" customHeight="1">
      <c r="A8" s="63"/>
      <c r="B8" s="1360"/>
      <c r="C8" s="1347" t="s">
        <v>1553</v>
      </c>
      <c r="D8" s="1348"/>
      <c r="E8" s="1347" t="s">
        <v>1623</v>
      </c>
      <c r="F8" s="1348"/>
      <c r="G8" s="1347" t="s">
        <v>1869</v>
      </c>
      <c r="H8" s="1348"/>
      <c r="I8" s="1347" t="s">
        <v>1887</v>
      </c>
      <c r="J8" s="1348"/>
      <c r="K8" s="1347" t="s">
        <v>1912</v>
      </c>
      <c r="L8" s="1348"/>
      <c r="M8" s="1347" t="s">
        <v>1956</v>
      </c>
      <c r="N8" s="1348"/>
      <c r="O8" s="1347" t="s">
        <v>1987</v>
      </c>
      <c r="P8" s="1348"/>
      <c r="Q8" s="1347" t="s">
        <v>2027</v>
      </c>
      <c r="R8" s="1348"/>
      <c r="S8" s="1347" t="s">
        <v>2041</v>
      </c>
      <c r="T8" s="1348"/>
      <c r="U8" s="1347" t="s">
        <v>2095</v>
      </c>
      <c r="V8" s="1348"/>
      <c r="W8" s="1347" t="s">
        <v>2125</v>
      </c>
      <c r="X8" s="1348"/>
      <c r="Y8" s="1357" t="s">
        <v>2715</v>
      </c>
      <c r="Z8" s="1358"/>
      <c r="AA8" s="1347" t="s">
        <v>2858</v>
      </c>
      <c r="AB8" s="1348"/>
      <c r="AC8" s="1347" t="s">
        <v>2885</v>
      </c>
      <c r="AD8" s="1348"/>
      <c r="AE8" s="1347" t="s">
        <v>2906</v>
      </c>
      <c r="AF8" s="1348"/>
      <c r="AG8" s="1347" t="s">
        <v>2920</v>
      </c>
      <c r="AH8" s="1348"/>
      <c r="AI8" s="1347" t="s">
        <v>3192</v>
      </c>
      <c r="AJ8" s="1348"/>
      <c r="AK8" s="1347" t="s">
        <v>3301</v>
      </c>
      <c r="AL8" s="1348"/>
      <c r="AM8" s="1353"/>
    </row>
    <row r="9" spans="1:39" s="62" customFormat="1" ht="57.75" customHeight="1">
      <c r="A9" s="64"/>
      <c r="B9" s="1361"/>
      <c r="C9" s="154" t="s">
        <v>130</v>
      </c>
      <c r="D9" s="154" t="s">
        <v>209</v>
      </c>
      <c r="E9" s="154" t="s">
        <v>130</v>
      </c>
      <c r="F9" s="154" t="s">
        <v>209</v>
      </c>
      <c r="G9" s="154" t="s">
        <v>130</v>
      </c>
      <c r="H9" s="154" t="s">
        <v>209</v>
      </c>
      <c r="I9" s="154" t="s">
        <v>130</v>
      </c>
      <c r="J9" s="154" t="s">
        <v>209</v>
      </c>
      <c r="K9" s="154" t="s">
        <v>130</v>
      </c>
      <c r="L9" s="154" t="s">
        <v>209</v>
      </c>
      <c r="M9" s="154" t="s">
        <v>130</v>
      </c>
      <c r="N9" s="154" t="s">
        <v>209</v>
      </c>
      <c r="O9" s="154" t="s">
        <v>130</v>
      </c>
      <c r="P9" s="154" t="s">
        <v>209</v>
      </c>
      <c r="Q9" s="154" t="s">
        <v>130</v>
      </c>
      <c r="R9" s="154" t="s">
        <v>209</v>
      </c>
      <c r="S9" s="160" t="s">
        <v>130</v>
      </c>
      <c r="T9" s="160" t="s">
        <v>209</v>
      </c>
      <c r="U9" s="164" t="s">
        <v>130</v>
      </c>
      <c r="V9" s="164" t="s">
        <v>209</v>
      </c>
      <c r="W9" s="168" t="s">
        <v>130</v>
      </c>
      <c r="X9" s="168" t="s">
        <v>209</v>
      </c>
      <c r="Y9" s="202" t="s">
        <v>130</v>
      </c>
      <c r="Z9" s="202" t="s">
        <v>209</v>
      </c>
      <c r="AA9" s="186" t="s">
        <v>130</v>
      </c>
      <c r="AB9" s="186" t="s">
        <v>209</v>
      </c>
      <c r="AC9" s="243" t="s">
        <v>130</v>
      </c>
      <c r="AD9" s="243" t="s">
        <v>209</v>
      </c>
      <c r="AE9" s="289" t="s">
        <v>130</v>
      </c>
      <c r="AF9" s="289" t="s">
        <v>209</v>
      </c>
      <c r="AG9" s="311" t="s">
        <v>130</v>
      </c>
      <c r="AH9" s="311" t="s">
        <v>209</v>
      </c>
      <c r="AI9" s="377" t="s">
        <v>130</v>
      </c>
      <c r="AJ9" s="377" t="s">
        <v>209</v>
      </c>
      <c r="AK9" s="486" t="s">
        <v>130</v>
      </c>
      <c r="AL9" s="486" t="s">
        <v>209</v>
      </c>
      <c r="AM9" s="1354"/>
    </row>
    <row r="10" spans="1:39"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21">
        <v>21</v>
      </c>
      <c r="Z10" s="221">
        <v>22</v>
      </c>
      <c r="AA10" s="53">
        <v>23</v>
      </c>
      <c r="AB10" s="53">
        <v>24</v>
      </c>
      <c r="AC10" s="53">
        <v>25</v>
      </c>
      <c r="AD10" s="53">
        <v>26</v>
      </c>
      <c r="AE10" s="289">
        <v>27</v>
      </c>
      <c r="AF10" s="289">
        <v>28</v>
      </c>
      <c r="AG10" s="311">
        <v>29</v>
      </c>
      <c r="AH10" s="311">
        <v>30</v>
      </c>
      <c r="AI10" s="377">
        <v>31</v>
      </c>
      <c r="AJ10" s="377">
        <v>32</v>
      </c>
      <c r="AK10" s="486">
        <v>33</v>
      </c>
      <c r="AL10" s="486">
        <v>34</v>
      </c>
      <c r="AM10" s="486">
        <v>35</v>
      </c>
    </row>
    <row r="11" spans="1:39" s="65"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11">
        <v>21975567.465731081</v>
      </c>
      <c r="L11" s="11">
        <v>50908.257385806472</v>
      </c>
      <c r="M11" s="11">
        <v>21694083.261488631</v>
      </c>
      <c r="N11" s="11">
        <v>47346.318772345337</v>
      </c>
      <c r="O11" s="11">
        <v>22952845.662668217</v>
      </c>
      <c r="P11" s="11">
        <v>49352.467667214711</v>
      </c>
      <c r="Q11" s="177">
        <v>23871983.163312349</v>
      </c>
      <c r="R11" s="178">
        <v>50057.629984508698</v>
      </c>
      <c r="S11" s="177">
        <v>25317692.955366097</v>
      </c>
      <c r="T11" s="178">
        <v>54723.20967332994</v>
      </c>
      <c r="U11" s="177">
        <v>26418906.69969666</v>
      </c>
      <c r="V11" s="178">
        <v>58964.193058133387</v>
      </c>
      <c r="W11" s="177">
        <v>29167177.620249115</v>
      </c>
      <c r="X11" s="178">
        <v>61473.175585915051</v>
      </c>
      <c r="Y11" s="177">
        <v>27165706.393301889</v>
      </c>
      <c r="Z11" s="178">
        <v>59762.641660731017</v>
      </c>
      <c r="AA11" s="177">
        <v>27260274.921999998</v>
      </c>
      <c r="AB11" s="178">
        <v>61014.985000000001</v>
      </c>
      <c r="AC11" s="177">
        <v>28721442.716479875</v>
      </c>
      <c r="AD11" s="178">
        <v>60920.211081491274</v>
      </c>
      <c r="AE11" s="177">
        <v>30504806.062269196</v>
      </c>
      <c r="AF11" s="178">
        <v>63653.790585458322</v>
      </c>
      <c r="AG11" s="177">
        <v>31838094.866879333</v>
      </c>
      <c r="AH11" s="178">
        <v>60813.108581730783</v>
      </c>
      <c r="AI11" s="381">
        <v>31878508.144813597</v>
      </c>
      <c r="AJ11" s="382">
        <v>63323.880943970398</v>
      </c>
      <c r="AK11" s="177">
        <v>33534250.882279526</v>
      </c>
      <c r="AL11" s="178">
        <v>64440.613544225533</v>
      </c>
      <c r="AM11" s="10" t="s">
        <v>562</v>
      </c>
    </row>
    <row r="12" spans="1:39"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79">
        <v>21041119.850929834</v>
      </c>
      <c r="R12" s="180">
        <v>44121.537148880947</v>
      </c>
      <c r="S12" s="179">
        <v>22008766.321308859</v>
      </c>
      <c r="T12" s="180">
        <v>47571.093313106787</v>
      </c>
      <c r="U12" s="179">
        <v>22717972.637843911</v>
      </c>
      <c r="V12" s="180">
        <v>50704.101412440381</v>
      </c>
      <c r="W12" s="179">
        <v>25199826.173919857</v>
      </c>
      <c r="X12" s="180">
        <v>53111.526911964625</v>
      </c>
      <c r="Y12" s="179">
        <v>24914692.137785539</v>
      </c>
      <c r="Z12" s="180">
        <v>54810.568764927717</v>
      </c>
      <c r="AA12" s="179">
        <v>25861525.82</v>
      </c>
      <c r="AB12" s="180">
        <v>57884.250999999997</v>
      </c>
      <c r="AC12" s="179">
        <v>27324785.331769034</v>
      </c>
      <c r="AD12" s="180">
        <v>57957.802001800868</v>
      </c>
      <c r="AE12" s="179">
        <v>28784676.087769262</v>
      </c>
      <c r="AF12" s="180">
        <v>60064.428536964013</v>
      </c>
      <c r="AG12" s="179">
        <v>30074943.445461772</v>
      </c>
      <c r="AH12" s="180">
        <v>57445.359371703737</v>
      </c>
      <c r="AI12" s="383">
        <v>30574985.524313599</v>
      </c>
      <c r="AJ12" s="384">
        <v>60734.546748864894</v>
      </c>
      <c r="AK12" s="179">
        <v>32191714.273779526</v>
      </c>
      <c r="AL12" s="180">
        <v>61860.747273736095</v>
      </c>
      <c r="AM12" s="10" t="s">
        <v>255</v>
      </c>
    </row>
    <row r="13" spans="1:39">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179">
        <v>13166244.493882071</v>
      </c>
      <c r="R13" s="133">
        <v>27608.556467701299</v>
      </c>
      <c r="S13" s="179">
        <v>14165036.51932572</v>
      </c>
      <c r="T13" s="133">
        <v>30617.176092782272</v>
      </c>
      <c r="U13" s="179">
        <v>15154020.22883564</v>
      </c>
      <c r="V13" s="133">
        <v>33822.163215792083</v>
      </c>
      <c r="W13" s="179">
        <v>17590242.88741646</v>
      </c>
      <c r="X13" s="133">
        <v>37073.45646177094</v>
      </c>
      <c r="Y13" s="179">
        <v>17833984.440953888</v>
      </c>
      <c r="Z13" s="133">
        <v>39233.510297769033</v>
      </c>
      <c r="AA13" s="179">
        <v>19066363.039000001</v>
      </c>
      <c r="AB13" s="133">
        <v>42675.059000000001</v>
      </c>
      <c r="AC13" s="179">
        <v>20186100.002865009</v>
      </c>
      <c r="AD13" s="133">
        <v>42816.145596370865</v>
      </c>
      <c r="AE13" s="179">
        <v>21567649.568551306</v>
      </c>
      <c r="AF13" s="133">
        <v>45004.798465353386</v>
      </c>
      <c r="AG13" s="179">
        <v>21765224.511810992</v>
      </c>
      <c r="AH13" s="133">
        <v>41573.183542443738</v>
      </c>
      <c r="AI13" s="383">
        <v>22569797.1714704</v>
      </c>
      <c r="AJ13" s="385">
        <v>44832.937053494898</v>
      </c>
      <c r="AK13" s="179">
        <v>23794008.228740871</v>
      </c>
      <c r="AL13" s="133">
        <v>45723.415570516096</v>
      </c>
      <c r="AM13" s="12" t="s">
        <v>120</v>
      </c>
    </row>
    <row r="14" spans="1:39" ht="25.5">
      <c r="A14" s="155" t="s">
        <v>2097</v>
      </c>
      <c r="B14" s="56" t="s">
        <v>2832</v>
      </c>
      <c r="C14" s="45"/>
      <c r="D14" s="45"/>
      <c r="E14" s="45"/>
      <c r="F14" s="45"/>
      <c r="G14" s="45"/>
      <c r="H14" s="45"/>
      <c r="I14" s="45"/>
      <c r="J14" s="45"/>
      <c r="K14" s="45"/>
      <c r="L14" s="45"/>
      <c r="M14" s="45"/>
      <c r="N14" s="45"/>
      <c r="O14" s="45"/>
      <c r="P14" s="45"/>
      <c r="Q14" s="214">
        <v>156165.90400000001</v>
      </c>
      <c r="R14" s="156">
        <v>327.46734886451804</v>
      </c>
      <c r="S14" s="214">
        <v>814501.82</v>
      </c>
      <c r="T14" s="156">
        <v>1760.5140386901546</v>
      </c>
      <c r="U14" s="214">
        <v>901466.89899999998</v>
      </c>
      <c r="V14" s="156">
        <v>2011.9783483986162</v>
      </c>
      <c r="W14" s="214">
        <v>938861.22199999995</v>
      </c>
      <c r="X14" s="156">
        <v>1978.7578181971462</v>
      </c>
      <c r="Y14" s="214">
        <v>938861.22199999995</v>
      </c>
      <c r="Z14" s="156">
        <v>2065.42859468497</v>
      </c>
      <c r="AA14" s="214">
        <v>938861.22199999995</v>
      </c>
      <c r="AB14" s="156">
        <v>2101.395</v>
      </c>
      <c r="AC14" s="214">
        <v>938861.22199999995</v>
      </c>
      <c r="AD14" s="156">
        <v>1991.3910448394349</v>
      </c>
      <c r="AE14" s="214">
        <v>938861.22199999995</v>
      </c>
      <c r="AF14" s="156">
        <v>1959.1036078709596</v>
      </c>
      <c r="AG14" s="214">
        <v>938861.22199999995</v>
      </c>
      <c r="AH14" s="156">
        <v>1793.29415517439</v>
      </c>
      <c r="AI14" s="386">
        <v>946503.2</v>
      </c>
      <c r="AJ14" s="387">
        <v>1880.14619999205</v>
      </c>
      <c r="AK14" s="214">
        <v>1020296.915</v>
      </c>
      <c r="AL14" s="156">
        <v>1960.638972693557</v>
      </c>
      <c r="AM14" s="56" t="s">
        <v>2032</v>
      </c>
    </row>
    <row r="15" spans="1:39" ht="25.5">
      <c r="A15" s="155" t="s">
        <v>2031</v>
      </c>
      <c r="B15" s="56" t="s">
        <v>1594</v>
      </c>
      <c r="C15" s="48"/>
      <c r="D15" s="48"/>
      <c r="E15" s="47">
        <v>350760.6728</v>
      </c>
      <c r="F15" s="79">
        <v>833.73504979677216</v>
      </c>
      <c r="G15" s="79">
        <v>156562.93909999999</v>
      </c>
      <c r="H15" s="79">
        <v>365.98082961266039</v>
      </c>
      <c r="I15" s="79">
        <v>156562.93909999996</v>
      </c>
      <c r="J15" s="79">
        <v>367.80355463152199</v>
      </c>
      <c r="K15" s="79">
        <v>156562.93909999996</v>
      </c>
      <c r="L15" s="79">
        <v>362.69126670836511</v>
      </c>
      <c r="M15" s="79">
        <v>51830.784100000004</v>
      </c>
      <c r="N15" s="79">
        <v>113.11825425578351</v>
      </c>
      <c r="O15" s="79">
        <v>78539.614199999996</v>
      </c>
      <c r="P15" s="79">
        <v>168.87334265072676</v>
      </c>
      <c r="Q15" s="214">
        <v>198408.36180000001</v>
      </c>
      <c r="R15" s="156">
        <v>416.04638763656192</v>
      </c>
      <c r="S15" s="214">
        <v>198408.36180000001</v>
      </c>
      <c r="T15" s="156">
        <v>428.85196541662168</v>
      </c>
      <c r="U15" s="214">
        <v>401849.51439999999</v>
      </c>
      <c r="V15" s="156">
        <v>896.88542439459866</v>
      </c>
      <c r="W15" s="214">
        <v>622581.30570000003</v>
      </c>
      <c r="X15" s="156">
        <v>1312.1615817649167</v>
      </c>
      <c r="Y15" s="214">
        <v>622581.30570000003</v>
      </c>
      <c r="Z15" s="156">
        <v>1369.6350442185851</v>
      </c>
      <c r="AA15" s="214">
        <v>788506.81299999997</v>
      </c>
      <c r="AB15" s="156">
        <v>1764.866</v>
      </c>
      <c r="AC15" s="214">
        <v>686662.30799999996</v>
      </c>
      <c r="AD15" s="156">
        <v>1456.459313621516</v>
      </c>
      <c r="AE15" s="214">
        <v>848044.277</v>
      </c>
      <c r="AF15" s="156">
        <v>1769.597639964109</v>
      </c>
      <c r="AG15" s="214">
        <v>845591.77740000002</v>
      </c>
      <c r="AH15" s="156">
        <v>1615.1426393398788</v>
      </c>
      <c r="AI15" s="386">
        <v>892164.70700000005</v>
      </c>
      <c r="AJ15" s="387">
        <v>1772.20751460013</v>
      </c>
      <c r="AK15" s="214">
        <v>842972.17449999996</v>
      </c>
      <c r="AL15" s="156">
        <v>1619.8854215107899</v>
      </c>
      <c r="AM15" s="56" t="s">
        <v>1593</v>
      </c>
    </row>
    <row r="16" spans="1:39" ht="25.5">
      <c r="A16" s="155" t="s">
        <v>2033</v>
      </c>
      <c r="B16" s="56" t="s">
        <v>2833</v>
      </c>
      <c r="C16" s="48">
        <v>703367.60400000005</v>
      </c>
      <c r="D16" s="48">
        <v>1845.2374311348967</v>
      </c>
      <c r="E16" s="47">
        <v>671365.26800000004</v>
      </c>
      <c r="F16" s="79">
        <v>1595.7910864966368</v>
      </c>
      <c r="G16" s="79">
        <v>557347.66399999999</v>
      </c>
      <c r="H16" s="79">
        <v>1302.8534187334906</v>
      </c>
      <c r="I16" s="79">
        <v>476003.38799999998</v>
      </c>
      <c r="J16" s="79">
        <v>1118.2450912678835</v>
      </c>
      <c r="K16" s="79">
        <v>601183.91799999995</v>
      </c>
      <c r="L16" s="79">
        <v>1392.6933027544189</v>
      </c>
      <c r="M16" s="79">
        <v>608380.36199999996</v>
      </c>
      <c r="N16" s="79">
        <v>1327.7615931907465</v>
      </c>
      <c r="O16" s="79">
        <v>934728.26</v>
      </c>
      <c r="P16" s="79">
        <v>2009.8225251569622</v>
      </c>
      <c r="Q16" s="214">
        <v>836495.49</v>
      </c>
      <c r="R16" s="156">
        <v>1754.0638092641909</v>
      </c>
      <c r="S16" s="214">
        <v>1208326.683</v>
      </c>
      <c r="T16" s="156">
        <v>2611.7511790770563</v>
      </c>
      <c r="U16" s="214">
        <v>1615281.071</v>
      </c>
      <c r="V16" s="156">
        <v>3605.1357460104896</v>
      </c>
      <c r="W16" s="214">
        <v>1953511.3729999999</v>
      </c>
      <c r="X16" s="156">
        <v>4117.2495057643264</v>
      </c>
      <c r="Y16" s="214">
        <v>2017194.8359999999</v>
      </c>
      <c r="Z16" s="156">
        <v>4437.6866332277368</v>
      </c>
      <c r="AA16" s="214">
        <v>2174660.7030000002</v>
      </c>
      <c r="AB16" s="156">
        <v>4867.4080000000004</v>
      </c>
      <c r="AC16" s="214">
        <v>2243804.8250000002</v>
      </c>
      <c r="AD16" s="156">
        <v>4759.2687078437202</v>
      </c>
      <c r="AE16" s="214">
        <v>2265907.398</v>
      </c>
      <c r="AF16" s="156">
        <v>4728.2252738768439</v>
      </c>
      <c r="AG16" s="214">
        <v>2316163.9160000002</v>
      </c>
      <c r="AH16" s="156">
        <v>4424.0438476525196</v>
      </c>
      <c r="AI16" s="386">
        <v>1749831.9569999999</v>
      </c>
      <c r="AJ16" s="387">
        <v>3475.88883437289</v>
      </c>
      <c r="AK16" s="214">
        <v>1641770.6259999999</v>
      </c>
      <c r="AL16" s="156">
        <v>3154.8850400661045</v>
      </c>
      <c r="AM16" s="56" t="s">
        <v>81</v>
      </c>
    </row>
    <row r="17" spans="1:16359" ht="25.5">
      <c r="A17" s="155" t="s">
        <v>2034</v>
      </c>
      <c r="B17" s="56" t="s">
        <v>2834</v>
      </c>
      <c r="C17" s="47">
        <v>1326228.807</v>
      </c>
      <c r="D17" s="79">
        <v>3479.2717535022825</v>
      </c>
      <c r="E17" s="47">
        <v>1282228.807</v>
      </c>
      <c r="F17" s="79">
        <v>3047.7735423450831</v>
      </c>
      <c r="G17" s="79">
        <v>1200805.807</v>
      </c>
      <c r="H17" s="79">
        <v>2806.9983099184178</v>
      </c>
      <c r="I17" s="79">
        <v>1200805.807</v>
      </c>
      <c r="J17" s="79">
        <v>2820.978239011441</v>
      </c>
      <c r="K17" s="79">
        <v>1200805.807</v>
      </c>
      <c r="L17" s="79">
        <v>2781.7680334514789</v>
      </c>
      <c r="M17" s="79">
        <v>1195805.807</v>
      </c>
      <c r="N17" s="79">
        <v>2609.7900632911396</v>
      </c>
      <c r="O17" s="79">
        <v>1168805.807</v>
      </c>
      <c r="P17" s="79">
        <v>2513.1285090737078</v>
      </c>
      <c r="Q17" s="214">
        <v>1168105.807</v>
      </c>
      <c r="R17" s="156">
        <v>2449.4239908574309</v>
      </c>
      <c r="S17" s="214">
        <v>1016743.666</v>
      </c>
      <c r="T17" s="156">
        <v>2197.6519312655359</v>
      </c>
      <c r="U17" s="214">
        <v>823743.66599999997</v>
      </c>
      <c r="V17" s="156">
        <v>1838.5083495145632</v>
      </c>
      <c r="W17" s="214">
        <v>794077</v>
      </c>
      <c r="X17" s="156">
        <v>1673.6084473201677</v>
      </c>
      <c r="Y17" s="214">
        <v>732077</v>
      </c>
      <c r="Z17" s="156">
        <v>1610.5178634283702</v>
      </c>
      <c r="AA17" s="214">
        <v>716400</v>
      </c>
      <c r="AB17" s="156">
        <v>1603.4739999999999</v>
      </c>
      <c r="AC17" s="214">
        <v>706400</v>
      </c>
      <c r="AD17" s="156">
        <v>1498.3243541339668</v>
      </c>
      <c r="AE17" s="214">
        <v>691400</v>
      </c>
      <c r="AF17" s="156">
        <v>1442.731047722388</v>
      </c>
      <c r="AG17" s="214">
        <v>631400</v>
      </c>
      <c r="AH17" s="156">
        <v>1206.0205523933225</v>
      </c>
      <c r="AI17" s="386">
        <v>602400</v>
      </c>
      <c r="AJ17" s="387">
        <v>1196.6151523578701</v>
      </c>
      <c r="AK17" s="214">
        <v>572400</v>
      </c>
      <c r="AL17" s="156">
        <v>1099.9442725648073</v>
      </c>
      <c r="AM17" s="56" t="s">
        <v>544</v>
      </c>
    </row>
    <row r="18" spans="1:16359" ht="25.5">
      <c r="A18" s="155" t="s">
        <v>2035</v>
      </c>
      <c r="B18" s="56" t="s">
        <v>2835</v>
      </c>
      <c r="C18" s="47">
        <v>5013793.5999999996</v>
      </c>
      <c r="D18" s="79">
        <v>13153.349073928328</v>
      </c>
      <c r="E18" s="47">
        <v>7454464.858</v>
      </c>
      <c r="F18" s="79">
        <v>17718.772689025696</v>
      </c>
      <c r="G18" s="79">
        <v>8388278.7620000001</v>
      </c>
      <c r="H18" s="79">
        <v>19608.403099651699</v>
      </c>
      <c r="I18" s="79">
        <v>8828980.7890000008</v>
      </c>
      <c r="J18" s="79">
        <v>20741.374278196727</v>
      </c>
      <c r="K18" s="79">
        <v>9369741.1280000005</v>
      </c>
      <c r="L18" s="79">
        <v>21705.796390761461</v>
      </c>
      <c r="M18" s="79">
        <v>9602399.6500000004</v>
      </c>
      <c r="N18" s="79">
        <v>20956.786665211701</v>
      </c>
      <c r="O18" s="79">
        <v>9915763.1390000004</v>
      </c>
      <c r="P18" s="79">
        <v>21320.553752042659</v>
      </c>
      <c r="Q18" s="214">
        <v>10804697.021</v>
      </c>
      <c r="R18" s="156">
        <v>22656.581226278598</v>
      </c>
      <c r="S18" s="214">
        <v>10924754.903999999</v>
      </c>
      <c r="T18" s="156">
        <v>23613.433273532908</v>
      </c>
      <c r="U18" s="214">
        <v>11409450.609999999</v>
      </c>
      <c r="V18" s="156">
        <v>25464.681642673808</v>
      </c>
      <c r="W18" s="214">
        <v>13278852.113</v>
      </c>
      <c r="X18" s="156">
        <v>27986.705403924374</v>
      </c>
      <c r="Y18" s="214">
        <v>13521009.23</v>
      </c>
      <c r="Z18" s="156">
        <v>29745.268457409362</v>
      </c>
      <c r="AA18" s="214">
        <v>14445712.149</v>
      </c>
      <c r="AB18" s="156">
        <v>32332.942999999999</v>
      </c>
      <c r="AC18" s="214">
        <v>15608026.744999999</v>
      </c>
      <c r="AD18" s="156">
        <v>33105.728471132228</v>
      </c>
      <c r="AE18" s="214">
        <v>16821053.123</v>
      </c>
      <c r="AF18" s="156">
        <v>35100.167191119079</v>
      </c>
      <c r="AG18" s="214">
        <v>17030603.662999999</v>
      </c>
      <c r="AH18" s="156">
        <v>32529.708643083624</v>
      </c>
      <c r="AI18" s="386">
        <v>18316393.445</v>
      </c>
      <c r="AJ18" s="387">
        <v>36383.920871240698</v>
      </c>
      <c r="AK18" s="214">
        <v>19633480.247000001</v>
      </c>
      <c r="AL18" s="156">
        <v>37728.396485328311</v>
      </c>
      <c r="AM18" s="56" t="s">
        <v>609</v>
      </c>
    </row>
    <row r="19" spans="1:16359" s="372" customFormat="1" ht="25.5">
      <c r="A19" s="57" t="s">
        <v>2036</v>
      </c>
      <c r="B19" s="380" t="s">
        <v>3191</v>
      </c>
      <c r="C19" s="47"/>
      <c r="D19" s="79"/>
      <c r="E19" s="47"/>
      <c r="F19" s="79"/>
      <c r="G19" s="79"/>
      <c r="H19" s="79"/>
      <c r="I19" s="79"/>
      <c r="J19" s="79"/>
      <c r="K19" s="79"/>
      <c r="L19" s="79"/>
      <c r="M19" s="79"/>
      <c r="N19" s="79"/>
      <c r="O19" s="79"/>
      <c r="P19" s="79"/>
      <c r="Q19" s="214"/>
      <c r="R19" s="156"/>
      <c r="S19" s="214"/>
      <c r="T19" s="156"/>
      <c r="U19" s="214"/>
      <c r="V19" s="156"/>
      <c r="W19" s="214"/>
      <c r="X19" s="156"/>
      <c r="Y19" s="214"/>
      <c r="Z19" s="156"/>
      <c r="AA19" s="214"/>
      <c r="AB19" s="156"/>
      <c r="AC19" s="214"/>
      <c r="AD19" s="156"/>
      <c r="AE19" s="214"/>
      <c r="AF19" s="156"/>
      <c r="AG19" s="214"/>
      <c r="AH19" s="156"/>
      <c r="AI19" s="386">
        <v>60000</v>
      </c>
      <c r="AJ19" s="387">
        <v>119.184776131262</v>
      </c>
      <c r="AK19" s="214">
        <v>80500</v>
      </c>
      <c r="AL19" s="156">
        <v>154.6916735525279</v>
      </c>
      <c r="AM19" s="56" t="s">
        <v>3188</v>
      </c>
    </row>
    <row r="20" spans="1:16359" ht="17.45" customHeight="1">
      <c r="A20" s="57" t="s">
        <v>3189</v>
      </c>
      <c r="B20" s="58" t="s">
        <v>557</v>
      </c>
      <c r="C20" s="47">
        <v>1895.8767956640027</v>
      </c>
      <c r="D20" s="79">
        <v>4.9737048000000064</v>
      </c>
      <c r="E20" s="47">
        <v>2092.4873464080028</v>
      </c>
      <c r="F20" s="79">
        <v>4.9737048000000064</v>
      </c>
      <c r="G20" s="79">
        <v>2127.7011763920032</v>
      </c>
      <c r="H20" s="79">
        <v>4.9737048000000064</v>
      </c>
      <c r="I20" s="79">
        <v>2117.1569222160028</v>
      </c>
      <c r="J20" s="79">
        <v>4.9737048000000064</v>
      </c>
      <c r="K20" s="79">
        <v>2146.999151016003</v>
      </c>
      <c r="L20" s="79">
        <v>4.9737048000000064</v>
      </c>
      <c r="M20" s="79">
        <v>2278.9515393600032</v>
      </c>
      <c r="N20" s="79">
        <v>4.9737048000000064</v>
      </c>
      <c r="O20" s="79">
        <v>2313.1706283840031</v>
      </c>
      <c r="P20" s="79">
        <v>4.9737048000000064</v>
      </c>
      <c r="Q20" s="214">
        <v>2371.9100820720032</v>
      </c>
      <c r="R20" s="156">
        <v>4.9737048000000064</v>
      </c>
      <c r="S20" s="214">
        <v>2301.0845257200031</v>
      </c>
      <c r="T20" s="156">
        <v>4.9737048000000064</v>
      </c>
      <c r="U20" s="214">
        <v>2228.468435640003</v>
      </c>
      <c r="V20" s="156">
        <v>4.9737048000000064</v>
      </c>
      <c r="W20" s="214">
        <v>2359.8737164560034</v>
      </c>
      <c r="X20" s="156">
        <v>4.9737048000000064</v>
      </c>
      <c r="Y20" s="214">
        <v>2260.8472538880033</v>
      </c>
      <c r="Z20" s="156">
        <v>4.9737048000000064</v>
      </c>
      <c r="AA20" s="214">
        <v>2222.152</v>
      </c>
      <c r="AB20" s="156">
        <v>4.9740000000000002</v>
      </c>
      <c r="AC20" s="214">
        <v>2344.9028650080004</v>
      </c>
      <c r="AD20" s="156">
        <v>4.9737048000000001</v>
      </c>
      <c r="AE20" s="214">
        <v>2383.5485513040003</v>
      </c>
      <c r="AF20" s="156">
        <v>4.9737048000000001</v>
      </c>
      <c r="AG20" s="214">
        <v>2603.9334109920001</v>
      </c>
      <c r="AH20" s="156">
        <v>4.9737048000000001</v>
      </c>
      <c r="AI20" s="386">
        <v>2503.8624704160002</v>
      </c>
      <c r="AJ20" s="387">
        <v>4.9737048000000001</v>
      </c>
      <c r="AK20" s="214">
        <v>2588.2662408720003</v>
      </c>
      <c r="AL20" s="156">
        <v>4.9737048000000001</v>
      </c>
      <c r="AM20" s="56" t="s">
        <v>480</v>
      </c>
    </row>
    <row r="21" spans="1:16359" ht="18.75" customHeight="1">
      <c r="A21" s="20" t="s">
        <v>301</v>
      </c>
      <c r="B21" s="12" t="s">
        <v>2</v>
      </c>
      <c r="C21" s="45">
        <v>5806462.1637000749</v>
      </c>
      <c r="D21" s="80">
        <v>15232.861544939597</v>
      </c>
      <c r="E21" s="45">
        <v>6897091.1142095104</v>
      </c>
      <c r="F21" s="80">
        <v>16393.931958378718</v>
      </c>
      <c r="G21" s="80">
        <v>7491981.0646720054</v>
      </c>
      <c r="H21" s="80">
        <v>17513.221591603371</v>
      </c>
      <c r="I21" s="80">
        <v>7378454.4389254414</v>
      </c>
      <c r="J21" s="80">
        <v>17333.743131828509</v>
      </c>
      <c r="K21" s="80">
        <v>7399531.8660240844</v>
      </c>
      <c r="L21" s="80">
        <v>17141.640294725334</v>
      </c>
      <c r="M21" s="80">
        <v>7718434.337807931</v>
      </c>
      <c r="N21" s="80">
        <v>16845.120772169208</v>
      </c>
      <c r="O21" s="80">
        <v>7951723.234862213</v>
      </c>
      <c r="P21" s="80">
        <v>17097.538562961672</v>
      </c>
      <c r="Q21" s="134">
        <v>7874875.3570477637</v>
      </c>
      <c r="R21" s="133">
        <v>16512.980681179652</v>
      </c>
      <c r="S21" s="134">
        <v>7843729.8019831358</v>
      </c>
      <c r="T21" s="133">
        <v>16953.917220324518</v>
      </c>
      <c r="U21" s="134">
        <v>7563952.4090082701</v>
      </c>
      <c r="V21" s="133">
        <v>16881.938196648298</v>
      </c>
      <c r="W21" s="134">
        <v>7609583.2865033997</v>
      </c>
      <c r="X21" s="133">
        <v>16038.070450193687</v>
      </c>
      <c r="Y21" s="134">
        <v>7080707.6968316492</v>
      </c>
      <c r="Z21" s="133">
        <v>15577.058467158678</v>
      </c>
      <c r="AA21" s="134">
        <v>6795162.7810000004</v>
      </c>
      <c r="AB21" s="133">
        <v>15209.191999999999</v>
      </c>
      <c r="AC21" s="134">
        <v>7138685.3289040262</v>
      </c>
      <c r="AD21" s="133">
        <v>15141.65640543</v>
      </c>
      <c r="AE21" s="134">
        <v>7217026.5192179605</v>
      </c>
      <c r="AF21" s="133">
        <v>15059.630071610625</v>
      </c>
      <c r="AG21" s="134">
        <v>8309718.9336507795</v>
      </c>
      <c r="AH21" s="133">
        <v>15872.175829259999</v>
      </c>
      <c r="AI21" s="388">
        <v>8005188.3528431701</v>
      </c>
      <c r="AJ21" s="385">
        <v>15901.60969537</v>
      </c>
      <c r="AK21" s="134">
        <v>8397706.0450386554</v>
      </c>
      <c r="AL21" s="133">
        <v>16137.331703220001</v>
      </c>
      <c r="AM21" s="12" t="s">
        <v>466</v>
      </c>
    </row>
    <row r="22" spans="1:16359" ht="25.5" customHeight="1">
      <c r="A22" s="57" t="s">
        <v>2844</v>
      </c>
      <c r="B22" s="56" t="s">
        <v>2836</v>
      </c>
      <c r="C22" s="47">
        <v>1405223.2377430245</v>
      </c>
      <c r="D22" s="79">
        <v>3686.5083103599991</v>
      </c>
      <c r="E22" s="47">
        <v>1478342.3812531</v>
      </c>
      <c r="F22" s="79">
        <v>3513.9226100000001</v>
      </c>
      <c r="G22" s="79">
        <v>1461128.0650335313</v>
      </c>
      <c r="H22" s="79">
        <v>3415.5264616599998</v>
      </c>
      <c r="I22" s="79">
        <v>1429569.5739266444</v>
      </c>
      <c r="J22" s="79">
        <v>3358.3986983499994</v>
      </c>
      <c r="K22" s="79">
        <v>1457297.7724502548</v>
      </c>
      <c r="L22" s="79">
        <v>3375.9533264999991</v>
      </c>
      <c r="M22" s="79">
        <v>1511279.7685999556</v>
      </c>
      <c r="N22" s="79">
        <v>3298.2971815799992</v>
      </c>
      <c r="O22" s="79">
        <v>1513943.3446029196</v>
      </c>
      <c r="P22" s="79">
        <v>3255.2320989999989</v>
      </c>
      <c r="Q22" s="214">
        <v>1518793.2485645523</v>
      </c>
      <c r="R22" s="156">
        <v>3184.7873693399993</v>
      </c>
      <c r="S22" s="214">
        <v>1641738.0738882215</v>
      </c>
      <c r="T22" s="156">
        <v>3548.5530614681111</v>
      </c>
      <c r="U22" s="214">
        <v>1557449.062336582</v>
      </c>
      <c r="V22" s="156">
        <v>3476.0608466389508</v>
      </c>
      <c r="W22" s="214">
        <v>1609971.3129864563</v>
      </c>
      <c r="X22" s="156">
        <v>3393.1993866555449</v>
      </c>
      <c r="Y22" s="214">
        <v>1530820.332581142</v>
      </c>
      <c r="Z22" s="156">
        <v>3367.6969653756205</v>
      </c>
      <c r="AA22" s="214">
        <v>1472368.8359999999</v>
      </c>
      <c r="AB22" s="156">
        <v>3295.5120000000002</v>
      </c>
      <c r="AC22" s="214">
        <v>1550238.9543142722</v>
      </c>
      <c r="AD22" s="156">
        <v>3288.1664495700002</v>
      </c>
      <c r="AE22" s="214">
        <v>1578222.4521082942</v>
      </c>
      <c r="AF22" s="156">
        <v>3293.2463579247842</v>
      </c>
      <c r="AG22" s="214">
        <v>1998126.2297848421</v>
      </c>
      <c r="AH22" s="156">
        <v>3816.5684184300003</v>
      </c>
      <c r="AI22" s="386">
        <v>1895141.12524774</v>
      </c>
      <c r="AJ22" s="387">
        <v>3764.53284583</v>
      </c>
      <c r="AK22" s="214">
        <v>1959769.3214285863</v>
      </c>
      <c r="AL22" s="156">
        <v>3765.9626845800003</v>
      </c>
      <c r="AM22" s="56" t="s">
        <v>197</v>
      </c>
    </row>
    <row r="23" spans="1:16359" ht="18" customHeight="1">
      <c r="A23" s="57" t="s">
        <v>2845</v>
      </c>
      <c r="B23" s="56" t="s">
        <v>2837</v>
      </c>
      <c r="C23" s="47">
        <v>632330.3519189792</v>
      </c>
      <c r="D23" s="79">
        <v>1658.8759953800807</v>
      </c>
      <c r="E23" s="47">
        <v>945014.24626409996</v>
      </c>
      <c r="F23" s="79">
        <v>2246.2367100000001</v>
      </c>
      <c r="G23" s="79">
        <v>931430.08293012751</v>
      </c>
      <c r="H23" s="79">
        <v>2177.306816265288</v>
      </c>
      <c r="I23" s="79">
        <v>916049.45928295807</v>
      </c>
      <c r="J23" s="79">
        <v>2152.0178995065617</v>
      </c>
      <c r="K23" s="79">
        <v>907287.3948969153</v>
      </c>
      <c r="L23" s="79">
        <v>2101.8078506658217</v>
      </c>
      <c r="M23" s="79">
        <v>950787.01597745391</v>
      </c>
      <c r="N23" s="79">
        <v>2075.0480488377434</v>
      </c>
      <c r="O23" s="79">
        <v>924964.60281647695</v>
      </c>
      <c r="P23" s="79">
        <v>1988.8290247193536</v>
      </c>
      <c r="Q23" s="214">
        <v>909358.62227365875</v>
      </c>
      <c r="R23" s="156">
        <v>1906.8519412729536</v>
      </c>
      <c r="S23" s="214">
        <v>908303.46054268943</v>
      </c>
      <c r="T23" s="156">
        <v>1963.2626403170636</v>
      </c>
      <c r="U23" s="214">
        <v>883702.35544633248</v>
      </c>
      <c r="V23" s="156">
        <v>1972.3297744589497</v>
      </c>
      <c r="W23" s="214">
        <v>834966.02062585659</v>
      </c>
      <c r="X23" s="156">
        <v>1759.7867528523545</v>
      </c>
      <c r="Y23" s="214">
        <v>801313.52186777827</v>
      </c>
      <c r="Z23" s="156">
        <v>1762.8333374423141</v>
      </c>
      <c r="AA23" s="214">
        <v>703285.61899999995</v>
      </c>
      <c r="AB23" s="156">
        <v>1574.1210000000001</v>
      </c>
      <c r="AC23" s="214">
        <v>724770.35043337534</v>
      </c>
      <c r="AD23" s="156">
        <v>1537.2891664900001</v>
      </c>
      <c r="AE23" s="214">
        <v>665808.60791947506</v>
      </c>
      <c r="AF23" s="156">
        <v>1389.3299833471924</v>
      </c>
      <c r="AG23" s="214">
        <v>864664.57611972932</v>
      </c>
      <c r="AH23" s="156">
        <v>1651.57309111</v>
      </c>
      <c r="AI23" s="386">
        <v>761212.98682712193</v>
      </c>
      <c r="AJ23" s="387">
        <v>1512.08332372</v>
      </c>
      <c r="AK23" s="214">
        <v>794186.6015055622</v>
      </c>
      <c r="AL23" s="156">
        <v>1526.1373229799999</v>
      </c>
      <c r="AM23" s="56" t="s">
        <v>58</v>
      </c>
    </row>
    <row r="24" spans="1:16359" ht="18.75" customHeight="1">
      <c r="A24" s="57" t="s">
        <v>2846</v>
      </c>
      <c r="B24" s="56" t="s">
        <v>2838</v>
      </c>
      <c r="C24" s="47">
        <v>64273.150137850229</v>
      </c>
      <c r="D24" s="79">
        <v>168.61627089000007</v>
      </c>
      <c r="E24" s="47">
        <v>63683.390173299995</v>
      </c>
      <c r="F24" s="79">
        <v>151.37123</v>
      </c>
      <c r="G24" s="79">
        <v>61066.467155855731</v>
      </c>
      <c r="H24" s="79">
        <v>142.74870183000007</v>
      </c>
      <c r="I24" s="79">
        <v>57093.490534052733</v>
      </c>
      <c r="J24" s="79">
        <v>134.12617881000008</v>
      </c>
      <c r="K24" s="79">
        <v>57898.24760691273</v>
      </c>
      <c r="L24" s="79">
        <v>134.12617881000008</v>
      </c>
      <c r="M24" s="79">
        <v>57505.775082978034</v>
      </c>
      <c r="N24" s="79">
        <v>125.50365579000008</v>
      </c>
      <c r="O24" s="79">
        <v>58369.240234813238</v>
      </c>
      <c r="P24" s="79">
        <v>125.50365579000008</v>
      </c>
      <c r="Q24" s="214">
        <v>55739.443406685336</v>
      </c>
      <c r="R24" s="156">
        <v>116.88113277000008</v>
      </c>
      <c r="S24" s="214">
        <v>54075.056076040535</v>
      </c>
      <c r="T24" s="156">
        <v>116.88113277000008</v>
      </c>
      <c r="U24" s="214">
        <v>48505.270098487541</v>
      </c>
      <c r="V24" s="156">
        <v>108.25860975000009</v>
      </c>
      <c r="W24" s="214">
        <v>47274.334070783145</v>
      </c>
      <c r="X24" s="156">
        <v>99.636086730000102</v>
      </c>
      <c r="Y24" s="214">
        <v>45290.579583988845</v>
      </c>
      <c r="Z24" s="156">
        <v>99.636086730000102</v>
      </c>
      <c r="AA24" s="214">
        <v>40661.699999999997</v>
      </c>
      <c r="AB24" s="156">
        <v>91.010999999999996</v>
      </c>
      <c r="AC24" s="214">
        <v>42907.840366716599</v>
      </c>
      <c r="AD24" s="156">
        <v>91.01056371</v>
      </c>
      <c r="AE24" s="214">
        <v>39481.383049868746</v>
      </c>
      <c r="AF24" s="156">
        <v>82.385040690000096</v>
      </c>
      <c r="AG24" s="214">
        <v>43131.864202842597</v>
      </c>
      <c r="AH24" s="156">
        <v>82.385040689999997</v>
      </c>
      <c r="AI24" s="386">
        <v>37132.016385431401</v>
      </c>
      <c r="AJ24" s="387">
        <v>73.759517670000008</v>
      </c>
      <c r="AK24" s="214">
        <v>38383.715400291301</v>
      </c>
      <c r="AL24" s="156">
        <v>73.759517670000008</v>
      </c>
      <c r="AM24" s="56" t="s">
        <v>21</v>
      </c>
    </row>
    <row r="25" spans="1:16359" ht="17.45" customHeight="1">
      <c r="A25" s="57" t="s">
        <v>2847</v>
      </c>
      <c r="B25" s="56" t="s">
        <v>2839</v>
      </c>
      <c r="C25" s="47">
        <v>45255.223541326697</v>
      </c>
      <c r="D25" s="79">
        <v>118.72402419152813</v>
      </c>
      <c r="E25" s="47">
        <v>45120.810931999993</v>
      </c>
      <c r="F25" s="79">
        <v>107.2492</v>
      </c>
      <c r="G25" s="79">
        <v>43297.924048307694</v>
      </c>
      <c r="H25" s="79">
        <v>101.21303454570629</v>
      </c>
      <c r="I25" s="79">
        <v>40799.914025812097</v>
      </c>
      <c r="J25" s="79">
        <v>95.848695059111733</v>
      </c>
      <c r="K25" s="79">
        <v>41065.520760756895</v>
      </c>
      <c r="L25" s="79">
        <v>95.131745918773348</v>
      </c>
      <c r="M25" s="79">
        <v>41121.120268511993</v>
      </c>
      <c r="N25" s="79">
        <v>89.744915470344822</v>
      </c>
      <c r="O25" s="79">
        <v>41378.875080644189</v>
      </c>
      <c r="P25" s="79">
        <v>88.971521202038772</v>
      </c>
      <c r="Q25" s="214">
        <v>39797.683395220593</v>
      </c>
      <c r="R25" s="156">
        <v>83.45254334379122</v>
      </c>
      <c r="S25" s="214">
        <v>38259.08638873179</v>
      </c>
      <c r="T25" s="156">
        <v>82.695528777113992</v>
      </c>
      <c r="U25" s="214">
        <v>34686.225913360788</v>
      </c>
      <c r="V25" s="156">
        <v>77.415971238390341</v>
      </c>
      <c r="W25" s="214">
        <v>33970.714004817492</v>
      </c>
      <c r="X25" s="156">
        <v>71.597180021534541</v>
      </c>
      <c r="Y25" s="214">
        <v>32371.832968697996</v>
      </c>
      <c r="Z25" s="156">
        <v>71.215753627019524</v>
      </c>
      <c r="AA25" s="214">
        <v>29431.172999999999</v>
      </c>
      <c r="AB25" s="156">
        <v>65.873999999999995</v>
      </c>
      <c r="AC25" s="214">
        <v>30847.507530553998</v>
      </c>
      <c r="AD25" s="156">
        <v>65.429744900000003</v>
      </c>
      <c r="AE25" s="214">
        <v>28833.621789929191</v>
      </c>
      <c r="AF25" s="156">
        <v>60.166562589840353</v>
      </c>
      <c r="AG25" s="214">
        <v>31344.175822036599</v>
      </c>
      <c r="AH25" s="156">
        <v>59.869686790000003</v>
      </c>
      <c r="AI25" s="386">
        <v>27477.3348803648</v>
      </c>
      <c r="AJ25" s="387">
        <v>54.581333440000002</v>
      </c>
      <c r="AK25" s="214">
        <v>28329.4450632271</v>
      </c>
      <c r="AL25" s="156">
        <v>54.438872889999999</v>
      </c>
      <c r="AM25" s="56" t="s">
        <v>380</v>
      </c>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row>
    <row r="26" spans="1:16359" ht="17.45" customHeight="1">
      <c r="A26" s="57" t="s">
        <v>2848</v>
      </c>
      <c r="B26" s="56" t="s">
        <v>1871</v>
      </c>
      <c r="C26" s="134"/>
      <c r="D26" s="133"/>
      <c r="E26" s="134"/>
      <c r="F26" s="133"/>
      <c r="G26" s="133">
        <v>337101.06599999999</v>
      </c>
      <c r="H26" s="133">
        <v>788.00595151826826</v>
      </c>
      <c r="I26" s="133">
        <v>328530.75599999999</v>
      </c>
      <c r="J26" s="133">
        <v>771.79682852914232</v>
      </c>
      <c r="K26" s="133">
        <v>322819.42200000002</v>
      </c>
      <c r="L26" s="133">
        <v>747.8384460351657</v>
      </c>
      <c r="M26" s="133">
        <v>337895.22600000002</v>
      </c>
      <c r="N26" s="133">
        <v>737.44047577477079</v>
      </c>
      <c r="O26" s="133">
        <v>323454.75</v>
      </c>
      <c r="P26" s="133">
        <v>695.48196009288733</v>
      </c>
      <c r="Q26" s="214">
        <v>305883.96000000002</v>
      </c>
      <c r="R26" s="156">
        <v>641.4140787183627</v>
      </c>
      <c r="S26" s="214">
        <v>326174.74800000002</v>
      </c>
      <c r="T26" s="156">
        <v>705.01404517453807</v>
      </c>
      <c r="U26" s="214">
        <v>322018.64399999997</v>
      </c>
      <c r="V26" s="156">
        <v>718.71140274522929</v>
      </c>
      <c r="W26" s="214">
        <v>333222.91800000006</v>
      </c>
      <c r="X26" s="156">
        <v>702.30555778026007</v>
      </c>
      <c r="Y26" s="214">
        <v>308650.32635519997</v>
      </c>
      <c r="Z26" s="156">
        <v>679.00898969376976</v>
      </c>
      <c r="AA26" s="214">
        <v>296095.12099999998</v>
      </c>
      <c r="AB26" s="156">
        <v>662.73099999999999</v>
      </c>
      <c r="AC26" s="214">
        <v>286364.82285839994</v>
      </c>
      <c r="AD26" s="156">
        <v>607.40003999999988</v>
      </c>
      <c r="AE26" s="214">
        <v>303480.11180160003</v>
      </c>
      <c r="AF26" s="156">
        <v>633.26609728439371</v>
      </c>
      <c r="AG26" s="214">
        <v>459284.39218419313</v>
      </c>
      <c r="AH26" s="156">
        <v>877.26705157999993</v>
      </c>
      <c r="AI26" s="386">
        <v>458056.20587712096</v>
      </c>
      <c r="AJ26" s="387">
        <v>909.88877255</v>
      </c>
      <c r="AK26" s="214">
        <v>478067.27943106211</v>
      </c>
      <c r="AL26" s="156">
        <v>918.67114938999998</v>
      </c>
      <c r="AM26" s="56" t="s">
        <v>1870</v>
      </c>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45"/>
      <c r="CK26" s="133"/>
      <c r="CL26" s="134"/>
      <c r="CM26" s="133"/>
      <c r="CN26" s="134"/>
      <c r="CO26" s="133"/>
      <c r="CP26" s="134"/>
      <c r="CQ26" s="133"/>
      <c r="CR26" s="134"/>
      <c r="CS26" s="133"/>
      <c r="CT26" s="134"/>
      <c r="CU26" s="133"/>
      <c r="CV26" s="134"/>
      <c r="CW26" s="133"/>
      <c r="CX26" s="134"/>
      <c r="CY26" s="133"/>
      <c r="CZ26" s="134"/>
      <c r="DA26" s="133"/>
      <c r="DB26" s="134"/>
      <c r="DC26" s="133"/>
      <c r="DD26" s="134"/>
      <c r="DE26" s="133"/>
      <c r="DF26" s="134"/>
      <c r="DG26" s="133"/>
      <c r="DH26" s="134"/>
      <c r="DI26" s="133"/>
      <c r="DJ26" s="134"/>
      <c r="DK26" s="133"/>
      <c r="DL26" s="134"/>
      <c r="DM26" s="133"/>
      <c r="DN26" s="134"/>
      <c r="DO26" s="133"/>
      <c r="DP26" s="134"/>
      <c r="DQ26" s="133"/>
      <c r="DR26" s="134"/>
      <c r="DS26" s="133"/>
      <c r="DT26" s="134"/>
      <c r="DU26" s="133"/>
      <c r="DV26" s="134"/>
      <c r="DW26" s="133"/>
      <c r="DX26" s="134"/>
      <c r="DY26" s="133"/>
      <c r="DZ26" s="134"/>
      <c r="EA26" s="133"/>
      <c r="EB26" s="134"/>
      <c r="EC26" s="133"/>
      <c r="ED26" s="134"/>
      <c r="EE26" s="133"/>
      <c r="EF26" s="134"/>
      <c r="EG26" s="133"/>
      <c r="EH26" s="134"/>
      <c r="EI26" s="133"/>
      <c r="EJ26" s="134"/>
      <c r="EK26" s="133"/>
      <c r="EL26" s="134"/>
      <c r="EM26" s="133"/>
      <c r="EN26" s="134"/>
      <c r="EO26" s="133"/>
      <c r="EP26" s="134"/>
      <c r="EQ26" s="133"/>
      <c r="ER26" s="134"/>
      <c r="ES26" s="133"/>
      <c r="ET26" s="134"/>
      <c r="EU26" s="133"/>
      <c r="EV26" s="134"/>
      <c r="EW26" s="133"/>
      <c r="EX26" s="134"/>
      <c r="EY26" s="133"/>
      <c r="EZ26" s="134"/>
      <c r="FA26" s="133"/>
      <c r="FB26" s="134"/>
      <c r="FC26" s="133"/>
      <c r="FD26" s="134"/>
      <c r="FE26" s="133"/>
      <c r="FF26" s="134"/>
      <c r="FG26" s="133"/>
      <c r="FH26" s="134"/>
      <c r="FI26" s="133"/>
      <c r="FJ26" s="134"/>
      <c r="FK26" s="133"/>
      <c r="FL26" s="134"/>
      <c r="FM26" s="133"/>
      <c r="FN26" s="134"/>
      <c r="FO26" s="133"/>
      <c r="FP26" s="134"/>
      <c r="FQ26" s="133"/>
      <c r="FR26" s="134"/>
      <c r="FS26" s="133"/>
      <c r="FT26" s="134"/>
      <c r="FU26" s="133"/>
      <c r="FV26" s="134"/>
      <c r="FW26" s="133"/>
      <c r="FX26" s="134"/>
      <c r="FY26" s="133"/>
      <c r="FZ26" s="134"/>
      <c r="GA26" s="133"/>
      <c r="GB26" s="134"/>
      <c r="GC26" s="133"/>
      <c r="GD26" s="134"/>
      <c r="GE26" s="133"/>
      <c r="GF26" s="134"/>
      <c r="GG26" s="133"/>
      <c r="GH26" s="134"/>
      <c r="GI26" s="133"/>
      <c r="GJ26" s="134"/>
      <c r="GK26" s="133"/>
      <c r="GL26" s="134"/>
      <c r="GM26" s="133"/>
      <c r="GN26" s="134"/>
      <c r="GO26" s="133"/>
      <c r="GP26" s="134"/>
      <c r="GQ26" s="133"/>
      <c r="GR26" s="134"/>
      <c r="GS26" s="133"/>
      <c r="GT26" s="134"/>
      <c r="GU26" s="133"/>
      <c r="GV26" s="134"/>
      <c r="GW26" s="133"/>
      <c r="GX26" s="134"/>
      <c r="GY26" s="133"/>
      <c r="GZ26" s="134"/>
      <c r="HA26" s="133"/>
      <c r="HB26" s="134"/>
      <c r="HC26" s="133"/>
      <c r="HD26" s="134"/>
      <c r="HE26" s="133"/>
      <c r="HF26" s="134"/>
      <c r="HG26" s="133"/>
      <c r="HH26" s="134"/>
      <c r="HI26" s="133"/>
      <c r="HJ26" s="134"/>
      <c r="HK26" s="133"/>
      <c r="HL26" s="134"/>
      <c r="HM26" s="133"/>
      <c r="HN26" s="134"/>
      <c r="HO26" s="133"/>
      <c r="HP26" s="134"/>
      <c r="HQ26" s="133"/>
      <c r="HR26" s="134"/>
      <c r="HS26" s="133"/>
      <c r="HT26" s="134"/>
      <c r="HU26" s="133"/>
      <c r="HV26" s="134"/>
      <c r="HW26" s="133"/>
      <c r="HX26" s="134"/>
      <c r="HY26" s="133"/>
      <c r="HZ26" s="134"/>
      <c r="IA26" s="133"/>
      <c r="IB26" s="134"/>
      <c r="IC26" s="133"/>
      <c r="ID26" s="134"/>
      <c r="IE26" s="133"/>
      <c r="IF26" s="134"/>
      <c r="IG26" s="133"/>
      <c r="IH26" s="134"/>
      <c r="II26" s="133"/>
      <c r="IJ26" s="134"/>
      <c r="IK26" s="133"/>
      <c r="IL26" s="134"/>
      <c r="IM26" s="133"/>
      <c r="IN26" s="134"/>
      <c r="IO26" s="133"/>
      <c r="IP26" s="134"/>
      <c r="IQ26" s="133"/>
      <c r="IR26" s="134"/>
      <c r="IS26" s="133"/>
      <c r="IT26" s="134"/>
      <c r="IU26" s="133"/>
      <c r="IV26" s="134"/>
      <c r="IW26" s="133"/>
      <c r="IX26" s="134"/>
      <c r="IY26" s="133"/>
      <c r="IZ26" s="134"/>
      <c r="JA26" s="133"/>
      <c r="JB26" s="134"/>
      <c r="JC26" s="133"/>
      <c r="JD26" s="134"/>
      <c r="JE26" s="133"/>
      <c r="JF26" s="134"/>
      <c r="JG26" s="133"/>
      <c r="JH26" s="134"/>
      <c r="JI26" s="133"/>
      <c r="JJ26" s="134"/>
      <c r="JK26" s="133"/>
      <c r="JL26" s="134"/>
      <c r="JM26" s="133"/>
      <c r="JN26" s="134"/>
      <c r="JO26" s="133"/>
      <c r="JP26" s="134"/>
      <c r="JQ26" s="133"/>
      <c r="JR26" s="134"/>
      <c r="JS26" s="133"/>
      <c r="JT26" s="134"/>
      <c r="JU26" s="133"/>
      <c r="JV26" s="134"/>
      <c r="JW26" s="133"/>
      <c r="JX26" s="134"/>
      <c r="JY26" s="133"/>
      <c r="JZ26" s="134"/>
      <c r="KA26" s="133"/>
      <c r="KB26" s="134"/>
      <c r="KC26" s="133"/>
      <c r="KD26" s="134"/>
      <c r="KE26" s="133"/>
      <c r="KF26" s="134"/>
      <c r="KG26" s="133"/>
      <c r="KH26" s="134"/>
      <c r="KI26" s="133"/>
      <c r="KJ26" s="134"/>
      <c r="KK26" s="133"/>
      <c r="KL26" s="134"/>
      <c r="KM26" s="133"/>
      <c r="KN26" s="134"/>
      <c r="KO26" s="133"/>
      <c r="KP26" s="134"/>
      <c r="KQ26" s="133"/>
      <c r="KR26" s="134"/>
      <c r="KS26" s="133"/>
      <c r="KT26" s="134"/>
      <c r="KU26" s="133"/>
      <c r="KV26" s="134"/>
      <c r="KW26" s="133"/>
      <c r="KX26" s="134"/>
      <c r="KY26" s="133"/>
      <c r="KZ26" s="134"/>
      <c r="LA26" s="133"/>
      <c r="LB26" s="134"/>
      <c r="LC26" s="133"/>
      <c r="LD26" s="134"/>
      <c r="LE26" s="133"/>
      <c r="LF26" s="134"/>
      <c r="LG26" s="133"/>
      <c r="LH26" s="134"/>
      <c r="LI26" s="133"/>
      <c r="LJ26" s="134"/>
      <c r="LK26" s="133"/>
      <c r="LL26" s="134"/>
      <c r="LM26" s="133"/>
      <c r="LN26" s="134"/>
      <c r="LO26" s="133"/>
      <c r="LP26" s="134"/>
      <c r="LQ26" s="133"/>
      <c r="LR26" s="134"/>
      <c r="LS26" s="133"/>
      <c r="LT26" s="134"/>
      <c r="LU26" s="133"/>
      <c r="LV26" s="134"/>
      <c r="LW26" s="133"/>
      <c r="LX26" s="134"/>
      <c r="LY26" s="133"/>
      <c r="LZ26" s="134"/>
      <c r="MA26" s="133"/>
      <c r="MB26" s="134"/>
      <c r="MC26" s="133"/>
      <c r="MD26" s="134"/>
      <c r="ME26" s="133"/>
      <c r="MF26" s="134"/>
      <c r="MG26" s="133"/>
      <c r="MH26" s="134"/>
      <c r="MI26" s="133"/>
      <c r="MJ26" s="134"/>
      <c r="MK26" s="133"/>
      <c r="ML26" s="134"/>
      <c r="MM26" s="133"/>
      <c r="MN26" s="134"/>
      <c r="MO26" s="133"/>
      <c r="MP26" s="134"/>
      <c r="MQ26" s="133"/>
      <c r="MR26" s="134"/>
      <c r="MS26" s="133"/>
      <c r="MT26" s="134"/>
      <c r="MU26" s="133"/>
      <c r="MV26" s="134"/>
      <c r="MW26" s="133"/>
      <c r="MX26" s="134"/>
      <c r="MY26" s="133"/>
      <c r="MZ26" s="134"/>
      <c r="NA26" s="133"/>
      <c r="NB26" s="134"/>
      <c r="NC26" s="133"/>
      <c r="ND26" s="134"/>
      <c r="NE26" s="133"/>
      <c r="NF26" s="134"/>
      <c r="NG26" s="133"/>
      <c r="NH26" s="134"/>
      <c r="NI26" s="133"/>
      <c r="NJ26" s="134"/>
      <c r="NK26" s="133"/>
      <c r="NL26" s="134"/>
      <c r="NM26" s="133"/>
      <c r="NN26" s="134"/>
      <c r="NO26" s="133"/>
      <c r="NP26" s="134"/>
      <c r="NQ26" s="133"/>
      <c r="NR26" s="134"/>
      <c r="NS26" s="133"/>
      <c r="NT26" s="134"/>
      <c r="NU26" s="133"/>
      <c r="NV26" s="134"/>
      <c r="NW26" s="133"/>
      <c r="NX26" s="134"/>
      <c r="NY26" s="133"/>
      <c r="NZ26" s="134"/>
      <c r="OA26" s="133"/>
      <c r="OB26" s="134"/>
      <c r="OC26" s="133"/>
      <c r="OD26" s="134"/>
      <c r="OE26" s="133"/>
      <c r="OF26" s="134"/>
      <c r="OG26" s="133"/>
      <c r="OH26" s="134"/>
      <c r="OI26" s="133"/>
      <c r="OJ26" s="134"/>
      <c r="OK26" s="133"/>
      <c r="OL26" s="134"/>
      <c r="OM26" s="133"/>
      <c r="ON26" s="134"/>
      <c r="OO26" s="133"/>
      <c r="OP26" s="134"/>
      <c r="OQ26" s="133"/>
      <c r="OR26" s="134"/>
      <c r="OS26" s="133"/>
      <c r="OT26" s="134"/>
      <c r="OU26" s="133"/>
      <c r="OV26" s="134"/>
      <c r="OW26" s="133"/>
      <c r="OX26" s="134"/>
      <c r="OY26" s="133"/>
      <c r="OZ26" s="134"/>
      <c r="PA26" s="133"/>
      <c r="PB26" s="134"/>
      <c r="PC26" s="133"/>
      <c r="PD26" s="134"/>
      <c r="PE26" s="133"/>
      <c r="PF26" s="134"/>
      <c r="PG26" s="133"/>
      <c r="PH26" s="134"/>
      <c r="PI26" s="133"/>
      <c r="PJ26" s="134"/>
      <c r="PK26" s="133"/>
      <c r="PL26" s="134"/>
      <c r="PM26" s="133"/>
      <c r="PN26" s="134"/>
      <c r="PO26" s="133"/>
      <c r="PP26" s="134"/>
      <c r="PQ26" s="133"/>
      <c r="PR26" s="134"/>
      <c r="PS26" s="133"/>
      <c r="PT26" s="134"/>
      <c r="PU26" s="133"/>
      <c r="PV26" s="134"/>
      <c r="PW26" s="133"/>
      <c r="PX26" s="134"/>
      <c r="PY26" s="133"/>
      <c r="PZ26" s="134"/>
      <c r="QA26" s="133"/>
      <c r="QB26" s="134"/>
      <c r="QC26" s="133"/>
      <c r="QD26" s="134"/>
      <c r="QE26" s="133"/>
      <c r="QF26" s="134"/>
      <c r="QG26" s="133"/>
      <c r="QH26" s="134"/>
      <c r="QI26" s="133"/>
      <c r="QJ26" s="134"/>
      <c r="QK26" s="133"/>
      <c r="QL26" s="134"/>
      <c r="QM26" s="133"/>
      <c r="QN26" s="134"/>
      <c r="QO26" s="133"/>
      <c r="QP26" s="134"/>
      <c r="QQ26" s="133"/>
      <c r="QR26" s="134"/>
      <c r="QS26" s="133"/>
      <c r="QT26" s="134"/>
      <c r="QU26" s="133"/>
      <c r="QV26" s="134"/>
      <c r="QW26" s="133"/>
      <c r="QX26" s="134"/>
      <c r="QY26" s="133"/>
      <c r="QZ26" s="134"/>
      <c r="RA26" s="133"/>
      <c r="RB26" s="134"/>
      <c r="RC26" s="133"/>
      <c r="RD26" s="134"/>
      <c r="RE26" s="133"/>
      <c r="RF26" s="134"/>
      <c r="RG26" s="133"/>
      <c r="RH26" s="134"/>
      <c r="RI26" s="133"/>
      <c r="RJ26" s="134"/>
      <c r="RK26" s="133"/>
      <c r="RL26" s="134"/>
      <c r="RM26" s="133"/>
      <c r="RN26" s="134"/>
      <c r="RO26" s="133"/>
      <c r="RP26" s="134"/>
      <c r="RQ26" s="133"/>
      <c r="RR26" s="134"/>
      <c r="RS26" s="133"/>
      <c r="RT26" s="134"/>
      <c r="RU26" s="133"/>
      <c r="RV26" s="134"/>
      <c r="RW26" s="133"/>
      <c r="RX26" s="134"/>
      <c r="RY26" s="133"/>
      <c r="RZ26" s="134"/>
      <c r="SA26" s="133"/>
      <c r="SB26" s="134"/>
      <c r="SC26" s="133"/>
      <c r="SD26" s="134"/>
      <c r="SE26" s="133"/>
      <c r="SF26" s="134"/>
      <c r="SG26" s="133"/>
      <c r="SH26" s="134"/>
      <c r="SI26" s="133"/>
      <c r="SJ26" s="134"/>
      <c r="SK26" s="133"/>
      <c r="SL26" s="134"/>
      <c r="SM26" s="133"/>
      <c r="SN26" s="134"/>
      <c r="SO26" s="133"/>
      <c r="SP26" s="134"/>
      <c r="SQ26" s="133"/>
      <c r="SR26" s="134"/>
      <c r="SS26" s="133"/>
      <c r="ST26" s="134"/>
      <c r="SU26" s="133"/>
      <c r="SV26" s="134"/>
      <c r="SW26" s="133"/>
      <c r="SX26" s="134"/>
      <c r="SY26" s="133"/>
      <c r="SZ26" s="134"/>
      <c r="TA26" s="133"/>
      <c r="TB26" s="134"/>
      <c r="TC26" s="133"/>
      <c r="TD26" s="134"/>
      <c r="TE26" s="133"/>
      <c r="TF26" s="134"/>
      <c r="TG26" s="133"/>
      <c r="TH26" s="134"/>
      <c r="TI26" s="133"/>
      <c r="TJ26" s="134"/>
      <c r="TK26" s="133"/>
      <c r="TL26" s="134"/>
      <c r="TM26" s="133"/>
      <c r="TN26" s="134"/>
      <c r="TO26" s="133"/>
      <c r="TP26" s="134"/>
      <c r="TQ26" s="133"/>
      <c r="TR26" s="134"/>
      <c r="TS26" s="133"/>
      <c r="TT26" s="134"/>
      <c r="TU26" s="133"/>
      <c r="TV26" s="134"/>
      <c r="TW26" s="133"/>
      <c r="TX26" s="134"/>
      <c r="TY26" s="133"/>
      <c r="TZ26" s="134"/>
      <c r="UA26" s="133"/>
      <c r="UB26" s="134"/>
      <c r="UC26" s="133"/>
      <c r="UD26" s="134"/>
      <c r="UE26" s="133"/>
      <c r="UF26" s="134"/>
      <c r="UG26" s="133"/>
      <c r="UH26" s="134"/>
      <c r="UI26" s="133"/>
      <c r="UJ26" s="134"/>
      <c r="UK26" s="133"/>
      <c r="UL26" s="134"/>
      <c r="UM26" s="133"/>
      <c r="UN26" s="134"/>
      <c r="UO26" s="133"/>
      <c r="UP26" s="134"/>
      <c r="UQ26" s="133"/>
      <c r="UR26" s="134"/>
      <c r="US26" s="133"/>
      <c r="UT26" s="134"/>
      <c r="UU26" s="133"/>
      <c r="UV26" s="134"/>
      <c r="UW26" s="133"/>
      <c r="UX26" s="134"/>
      <c r="UY26" s="133"/>
      <c r="UZ26" s="134"/>
      <c r="VA26" s="133"/>
      <c r="VB26" s="134"/>
      <c r="VC26" s="133"/>
      <c r="VD26" s="134"/>
      <c r="VE26" s="133"/>
      <c r="VF26" s="134"/>
      <c r="VG26" s="133"/>
      <c r="VH26" s="134"/>
      <c r="VI26" s="133"/>
      <c r="VJ26" s="134"/>
      <c r="VK26" s="133"/>
      <c r="VL26" s="134"/>
      <c r="VM26" s="133"/>
      <c r="VN26" s="134"/>
      <c r="VO26" s="133"/>
      <c r="VP26" s="134"/>
      <c r="VQ26" s="133"/>
      <c r="VR26" s="134"/>
      <c r="VS26" s="133"/>
      <c r="VT26" s="134"/>
      <c r="VU26" s="133"/>
      <c r="VV26" s="134"/>
      <c r="VW26" s="133"/>
      <c r="VX26" s="134"/>
      <c r="VY26" s="133"/>
      <c r="VZ26" s="134"/>
      <c r="WA26" s="133"/>
      <c r="WB26" s="134"/>
      <c r="WC26" s="133"/>
      <c r="WD26" s="134"/>
      <c r="WE26" s="133"/>
      <c r="WF26" s="134"/>
      <c r="WG26" s="133"/>
      <c r="WH26" s="134"/>
      <c r="WI26" s="133"/>
      <c r="WJ26" s="134"/>
      <c r="WK26" s="133"/>
      <c r="WL26" s="134"/>
      <c r="WM26" s="133"/>
      <c r="WN26" s="134"/>
      <c r="WO26" s="133"/>
      <c r="WP26" s="134"/>
      <c r="WQ26" s="133"/>
      <c r="WR26" s="134"/>
      <c r="WS26" s="133"/>
      <c r="WT26" s="134"/>
      <c r="WU26" s="133"/>
      <c r="WV26" s="134"/>
      <c r="WW26" s="133"/>
      <c r="WX26" s="134"/>
      <c r="WY26" s="133"/>
      <c r="WZ26" s="134"/>
      <c r="XA26" s="133"/>
      <c r="XB26" s="134"/>
      <c r="XC26" s="133"/>
      <c r="XD26" s="134"/>
      <c r="XE26" s="133"/>
      <c r="XF26" s="134"/>
      <c r="XG26" s="133"/>
      <c r="XH26" s="134"/>
      <c r="XI26" s="133"/>
      <c r="XJ26" s="134"/>
      <c r="XK26" s="133"/>
      <c r="XL26" s="134"/>
      <c r="XM26" s="133"/>
      <c r="XN26" s="134"/>
      <c r="XO26" s="133"/>
      <c r="XP26" s="134"/>
      <c r="XQ26" s="133"/>
      <c r="XR26" s="134"/>
      <c r="XS26" s="133"/>
      <c r="XT26" s="134"/>
      <c r="XU26" s="133"/>
      <c r="XV26" s="134"/>
      <c r="XW26" s="133"/>
      <c r="XX26" s="134"/>
      <c r="XY26" s="133"/>
      <c r="XZ26" s="134"/>
      <c r="YA26" s="133"/>
      <c r="YB26" s="134"/>
      <c r="YC26" s="133"/>
      <c r="YD26" s="134"/>
      <c r="YE26" s="133"/>
      <c r="YF26" s="134"/>
      <c r="YG26" s="133"/>
      <c r="YH26" s="134"/>
      <c r="YI26" s="133"/>
      <c r="YJ26" s="134"/>
      <c r="YK26" s="133"/>
      <c r="YL26" s="134"/>
      <c r="YM26" s="133"/>
      <c r="YN26" s="134"/>
      <c r="YO26" s="133"/>
      <c r="YP26" s="134"/>
      <c r="YQ26" s="133"/>
      <c r="YR26" s="134"/>
      <c r="YS26" s="133"/>
      <c r="YT26" s="134"/>
      <c r="YU26" s="133"/>
      <c r="YV26" s="134"/>
      <c r="YW26" s="133"/>
      <c r="YX26" s="134"/>
      <c r="YY26" s="133"/>
      <c r="YZ26" s="134"/>
      <c r="ZA26" s="133"/>
      <c r="ZB26" s="134"/>
      <c r="ZC26" s="133"/>
      <c r="ZD26" s="134"/>
      <c r="ZE26" s="133"/>
      <c r="ZF26" s="134"/>
      <c r="ZG26" s="133"/>
      <c r="ZH26" s="134"/>
      <c r="ZI26" s="133"/>
      <c r="ZJ26" s="134"/>
      <c r="ZK26" s="133"/>
      <c r="ZL26" s="134"/>
      <c r="ZM26" s="133"/>
      <c r="ZN26" s="134"/>
      <c r="ZO26" s="133"/>
      <c r="ZP26" s="134"/>
      <c r="ZQ26" s="133"/>
      <c r="ZR26" s="134"/>
      <c r="ZS26" s="133"/>
      <c r="ZT26" s="134"/>
      <c r="ZU26" s="133"/>
      <c r="ZV26" s="134"/>
      <c r="ZW26" s="133"/>
      <c r="ZX26" s="134"/>
      <c r="ZY26" s="133"/>
      <c r="ZZ26" s="134"/>
      <c r="AAA26" s="133"/>
      <c r="AAB26" s="134"/>
      <c r="AAC26" s="133"/>
      <c r="AAD26" s="134"/>
      <c r="AAE26" s="133"/>
      <c r="AAF26" s="134"/>
      <c r="AAG26" s="133"/>
      <c r="AAH26" s="134"/>
      <c r="AAI26" s="133"/>
      <c r="AAJ26" s="134"/>
      <c r="AAK26" s="133"/>
      <c r="AAL26" s="134"/>
      <c r="AAM26" s="133"/>
      <c r="AAN26" s="134"/>
      <c r="AAO26" s="133"/>
      <c r="AAP26" s="134"/>
      <c r="AAQ26" s="133"/>
      <c r="AAR26" s="134"/>
      <c r="AAS26" s="133"/>
      <c r="AAT26" s="134"/>
      <c r="AAU26" s="133"/>
      <c r="AAV26" s="134"/>
      <c r="AAW26" s="133"/>
      <c r="AAX26" s="134"/>
      <c r="AAY26" s="133"/>
      <c r="AAZ26" s="134"/>
      <c r="ABA26" s="133"/>
      <c r="ABB26" s="134"/>
      <c r="ABC26" s="133"/>
      <c r="ABD26" s="134"/>
      <c r="ABE26" s="133"/>
      <c r="ABF26" s="134"/>
      <c r="ABG26" s="133"/>
      <c r="ABH26" s="134"/>
      <c r="ABI26" s="133"/>
      <c r="ABJ26" s="134"/>
      <c r="ABK26" s="133"/>
      <c r="ABL26" s="134"/>
      <c r="ABM26" s="133"/>
      <c r="ABN26" s="134"/>
      <c r="ABO26" s="133"/>
      <c r="ABP26" s="134"/>
      <c r="ABQ26" s="133"/>
      <c r="ABR26" s="134"/>
      <c r="ABS26" s="133"/>
      <c r="ABT26" s="134"/>
      <c r="ABU26" s="133"/>
      <c r="ABV26" s="134"/>
      <c r="ABW26" s="133"/>
      <c r="ABX26" s="134"/>
      <c r="ABY26" s="133"/>
      <c r="ABZ26" s="134"/>
      <c r="ACA26" s="133"/>
      <c r="ACB26" s="134"/>
      <c r="ACC26" s="133"/>
      <c r="ACD26" s="134"/>
      <c r="ACE26" s="133"/>
      <c r="ACF26" s="134"/>
      <c r="ACG26" s="133"/>
      <c r="ACH26" s="134"/>
      <c r="ACI26" s="133"/>
      <c r="ACJ26" s="134"/>
      <c r="ACK26" s="133"/>
      <c r="ACL26" s="134"/>
      <c r="ACM26" s="133"/>
      <c r="ACN26" s="134"/>
      <c r="ACO26" s="133"/>
      <c r="ACP26" s="134"/>
      <c r="ACQ26" s="133"/>
      <c r="ACR26" s="134"/>
      <c r="ACS26" s="133"/>
      <c r="ACT26" s="134"/>
      <c r="ACU26" s="133"/>
      <c r="ACV26" s="134"/>
      <c r="ACW26" s="133"/>
      <c r="ACX26" s="134"/>
      <c r="ACY26" s="133"/>
      <c r="ACZ26" s="134"/>
      <c r="ADA26" s="133"/>
      <c r="ADB26" s="134"/>
      <c r="ADC26" s="133"/>
      <c r="ADD26" s="134"/>
      <c r="ADE26" s="133"/>
      <c r="ADF26" s="134"/>
      <c r="ADG26" s="133"/>
      <c r="ADH26" s="134"/>
      <c r="ADI26" s="133"/>
      <c r="ADJ26" s="134"/>
      <c r="ADK26" s="133"/>
      <c r="ADL26" s="134"/>
      <c r="ADM26" s="133"/>
      <c r="ADN26" s="134"/>
      <c r="ADO26" s="133"/>
      <c r="ADP26" s="134"/>
      <c r="ADQ26" s="133"/>
      <c r="ADR26" s="134"/>
      <c r="ADS26" s="133"/>
      <c r="ADT26" s="134"/>
      <c r="ADU26" s="133"/>
      <c r="ADV26" s="134"/>
      <c r="ADW26" s="133"/>
      <c r="ADX26" s="134"/>
      <c r="ADY26" s="133"/>
      <c r="ADZ26" s="134"/>
      <c r="AEA26" s="133"/>
      <c r="AEB26" s="134"/>
      <c r="AEC26" s="133"/>
      <c r="AED26" s="134"/>
      <c r="AEE26" s="133"/>
      <c r="AEF26" s="134"/>
      <c r="AEG26" s="133"/>
      <c r="AEH26" s="134"/>
      <c r="AEI26" s="133"/>
      <c r="AEJ26" s="134"/>
      <c r="AEK26" s="133"/>
      <c r="AEL26" s="134"/>
      <c r="AEM26" s="133"/>
      <c r="AEN26" s="134"/>
      <c r="AEO26" s="133"/>
      <c r="AEP26" s="134"/>
      <c r="AEQ26" s="133"/>
      <c r="AER26" s="134"/>
      <c r="AES26" s="133"/>
      <c r="AET26" s="134"/>
      <c r="AEU26" s="133"/>
      <c r="AEV26" s="134"/>
      <c r="AEW26" s="133"/>
      <c r="AEX26" s="134"/>
      <c r="AEY26" s="133"/>
      <c r="AEZ26" s="134"/>
      <c r="AFA26" s="133"/>
      <c r="AFB26" s="134"/>
      <c r="AFC26" s="133"/>
      <c r="AFD26" s="134"/>
      <c r="AFE26" s="133"/>
      <c r="AFF26" s="134"/>
      <c r="AFG26" s="133"/>
      <c r="AFH26" s="134"/>
      <c r="AFI26" s="133"/>
      <c r="AFJ26" s="134"/>
      <c r="AFK26" s="133"/>
      <c r="AFL26" s="134"/>
      <c r="AFM26" s="133"/>
      <c r="AFN26" s="134"/>
      <c r="AFO26" s="133"/>
      <c r="AFP26" s="134"/>
      <c r="AFQ26" s="133"/>
      <c r="AFR26" s="134"/>
      <c r="AFS26" s="133"/>
      <c r="AFT26" s="134"/>
      <c r="AFU26" s="133"/>
      <c r="AFV26" s="134"/>
      <c r="AFW26" s="133"/>
      <c r="AFX26" s="134"/>
      <c r="AFY26" s="133"/>
      <c r="AFZ26" s="134"/>
      <c r="AGA26" s="133"/>
      <c r="AGB26" s="134"/>
      <c r="AGC26" s="133"/>
      <c r="AGD26" s="134"/>
      <c r="AGE26" s="133"/>
      <c r="AGF26" s="134"/>
      <c r="AGG26" s="133"/>
      <c r="AGH26" s="134"/>
      <c r="AGI26" s="133"/>
      <c r="AGJ26" s="134"/>
      <c r="AGK26" s="133"/>
      <c r="AGL26" s="134"/>
      <c r="AGM26" s="133"/>
      <c r="AGN26" s="134"/>
      <c r="AGO26" s="133"/>
      <c r="AGP26" s="134"/>
      <c r="AGQ26" s="133"/>
      <c r="AGR26" s="134"/>
      <c r="AGS26" s="133"/>
      <c r="AGT26" s="134"/>
      <c r="AGU26" s="133"/>
      <c r="AGV26" s="134"/>
      <c r="AGW26" s="133"/>
      <c r="AGX26" s="134"/>
      <c r="AGY26" s="133"/>
      <c r="AGZ26" s="134"/>
      <c r="AHA26" s="133"/>
      <c r="AHB26" s="134"/>
      <c r="AHC26" s="133"/>
      <c r="AHD26" s="134"/>
      <c r="AHE26" s="133"/>
      <c r="AHF26" s="134"/>
      <c r="AHG26" s="133"/>
      <c r="AHH26" s="134"/>
      <c r="AHI26" s="133"/>
      <c r="AHJ26" s="134"/>
      <c r="AHK26" s="133"/>
      <c r="AHL26" s="134"/>
      <c r="AHM26" s="133"/>
      <c r="AHN26" s="134"/>
      <c r="AHO26" s="133"/>
      <c r="AHP26" s="134"/>
      <c r="AHQ26" s="133"/>
      <c r="AHR26" s="134"/>
      <c r="AHS26" s="133"/>
      <c r="AHT26" s="134"/>
      <c r="AHU26" s="133"/>
      <c r="AHV26" s="134"/>
      <c r="AHW26" s="133"/>
      <c r="AHX26" s="134"/>
      <c r="AHY26" s="133"/>
      <c r="AHZ26" s="134"/>
      <c r="AIA26" s="133"/>
      <c r="AIB26" s="134"/>
      <c r="AIC26" s="133"/>
      <c r="AID26" s="134"/>
      <c r="AIE26" s="133"/>
      <c r="AIF26" s="134"/>
      <c r="AIG26" s="133"/>
      <c r="AIH26" s="134"/>
      <c r="AII26" s="133"/>
      <c r="AIJ26" s="134"/>
      <c r="AIK26" s="133"/>
      <c r="AIL26" s="134"/>
      <c r="AIM26" s="133"/>
      <c r="AIN26" s="134"/>
      <c r="AIO26" s="133"/>
      <c r="AIP26" s="134"/>
      <c r="AIQ26" s="133"/>
      <c r="AIR26" s="134"/>
      <c r="AIS26" s="133"/>
      <c r="AIT26" s="134"/>
      <c r="AIU26" s="133"/>
      <c r="AIV26" s="134"/>
      <c r="AIW26" s="133"/>
      <c r="AIX26" s="134"/>
      <c r="AIY26" s="133"/>
      <c r="AIZ26" s="134"/>
      <c r="AJA26" s="133"/>
      <c r="AJB26" s="134"/>
      <c r="AJC26" s="133"/>
      <c r="AJD26" s="134"/>
      <c r="AJE26" s="133"/>
      <c r="AJF26" s="134"/>
      <c r="AJG26" s="133"/>
      <c r="AJH26" s="134"/>
      <c r="AJI26" s="133"/>
      <c r="AJJ26" s="134"/>
      <c r="AJK26" s="133"/>
      <c r="AJL26" s="134"/>
      <c r="AJM26" s="133"/>
      <c r="AJN26" s="134"/>
      <c r="AJO26" s="133"/>
      <c r="AJP26" s="134"/>
      <c r="AJQ26" s="133"/>
      <c r="AJR26" s="134"/>
      <c r="AJS26" s="133"/>
      <c r="AJT26" s="134"/>
      <c r="AJU26" s="133"/>
      <c r="AJV26" s="134"/>
      <c r="AJW26" s="133"/>
      <c r="AJX26" s="134"/>
      <c r="AJY26" s="133"/>
      <c r="AJZ26" s="134"/>
      <c r="AKA26" s="133"/>
      <c r="AKB26" s="134"/>
      <c r="AKC26" s="133"/>
      <c r="AKD26" s="134"/>
      <c r="AKE26" s="133"/>
      <c r="AKF26" s="134"/>
      <c r="AKG26" s="133"/>
      <c r="AKH26" s="134"/>
      <c r="AKI26" s="133"/>
      <c r="AKJ26" s="134"/>
      <c r="AKK26" s="133"/>
      <c r="AKL26" s="134"/>
      <c r="AKM26" s="133"/>
      <c r="AKN26" s="134"/>
      <c r="AKO26" s="133"/>
      <c r="AKP26" s="134"/>
      <c r="AKQ26" s="133"/>
      <c r="AKR26" s="134"/>
      <c r="AKS26" s="133"/>
      <c r="AKT26" s="134"/>
      <c r="AKU26" s="133"/>
      <c r="AKV26" s="134"/>
      <c r="AKW26" s="133"/>
      <c r="AKX26" s="134"/>
      <c r="AKY26" s="133"/>
      <c r="AKZ26" s="134"/>
      <c r="ALA26" s="133"/>
      <c r="ALB26" s="134"/>
      <c r="ALC26" s="133"/>
      <c r="ALD26" s="134"/>
      <c r="ALE26" s="133"/>
      <c r="ALF26" s="134"/>
      <c r="ALG26" s="133"/>
      <c r="ALH26" s="134"/>
      <c r="ALI26" s="133"/>
      <c r="ALJ26" s="134"/>
      <c r="ALK26" s="133"/>
      <c r="ALL26" s="134"/>
      <c r="ALM26" s="133"/>
      <c r="ALN26" s="134"/>
      <c r="ALO26" s="133"/>
      <c r="ALP26" s="134"/>
      <c r="ALQ26" s="133"/>
      <c r="ALR26" s="134"/>
      <c r="ALS26" s="133"/>
      <c r="ALT26" s="134"/>
      <c r="ALU26" s="133"/>
      <c r="ALV26" s="134"/>
      <c r="ALW26" s="133"/>
      <c r="ALX26" s="134"/>
      <c r="ALY26" s="133"/>
      <c r="ALZ26" s="134"/>
      <c r="AMA26" s="133"/>
      <c r="AMB26" s="134"/>
      <c r="AMC26" s="133"/>
      <c r="AMD26" s="134"/>
      <c r="AME26" s="133"/>
      <c r="AMF26" s="134"/>
      <c r="AMG26" s="133"/>
      <c r="AMH26" s="134"/>
      <c r="AMI26" s="133"/>
      <c r="AMJ26" s="134"/>
      <c r="AMK26" s="133"/>
      <c r="AML26" s="134"/>
      <c r="AMM26" s="133"/>
      <c r="AMN26" s="134"/>
      <c r="AMO26" s="133"/>
      <c r="AMP26" s="134"/>
      <c r="AMQ26" s="133"/>
      <c r="AMR26" s="134"/>
      <c r="AMS26" s="133"/>
      <c r="AMT26" s="134"/>
      <c r="AMU26" s="133"/>
      <c r="AMV26" s="134"/>
      <c r="AMW26" s="133"/>
      <c r="AMX26" s="134"/>
      <c r="AMY26" s="133"/>
      <c r="AMZ26" s="134"/>
      <c r="ANA26" s="133"/>
      <c r="ANB26" s="134"/>
      <c r="ANC26" s="133"/>
      <c r="AND26" s="134"/>
      <c r="ANE26" s="133"/>
      <c r="ANF26" s="134"/>
      <c r="ANG26" s="133"/>
      <c r="ANH26" s="134"/>
      <c r="ANI26" s="133"/>
      <c r="ANJ26" s="134"/>
      <c r="ANK26" s="133"/>
      <c r="ANL26" s="134"/>
      <c r="ANM26" s="133"/>
      <c r="ANN26" s="134"/>
      <c r="ANO26" s="133"/>
      <c r="ANP26" s="134"/>
      <c r="ANQ26" s="133"/>
      <c r="ANR26" s="134"/>
      <c r="ANS26" s="133"/>
      <c r="ANT26" s="134"/>
      <c r="ANU26" s="133"/>
      <c r="ANV26" s="134"/>
      <c r="ANW26" s="133"/>
      <c r="ANX26" s="134"/>
      <c r="ANY26" s="133"/>
      <c r="ANZ26" s="134"/>
      <c r="AOA26" s="133"/>
      <c r="AOB26" s="134"/>
      <c r="AOC26" s="133"/>
      <c r="AOD26" s="134"/>
      <c r="AOE26" s="133"/>
      <c r="AOF26" s="134"/>
      <c r="AOG26" s="133"/>
      <c r="AOH26" s="134"/>
      <c r="AOI26" s="133"/>
      <c r="AOJ26" s="134"/>
      <c r="AOK26" s="133"/>
      <c r="AOL26" s="134"/>
      <c r="AOM26" s="133"/>
      <c r="AON26" s="134"/>
      <c r="AOO26" s="133"/>
      <c r="AOP26" s="134"/>
      <c r="AOQ26" s="133"/>
      <c r="AOR26" s="134"/>
      <c r="AOS26" s="133"/>
      <c r="AOT26" s="134"/>
      <c r="AOU26" s="133"/>
      <c r="AOV26" s="134"/>
      <c r="AOW26" s="133"/>
      <c r="AOX26" s="134"/>
      <c r="AOY26" s="133"/>
      <c r="AOZ26" s="134"/>
      <c r="APA26" s="133"/>
      <c r="APB26" s="134"/>
      <c r="APC26" s="133"/>
      <c r="APD26" s="134"/>
      <c r="APE26" s="133"/>
      <c r="APF26" s="134"/>
      <c r="APG26" s="133"/>
      <c r="APH26" s="134"/>
      <c r="API26" s="133"/>
      <c r="APJ26" s="134"/>
      <c r="APK26" s="133"/>
      <c r="APL26" s="134"/>
      <c r="APM26" s="133"/>
      <c r="APN26" s="134"/>
      <c r="APO26" s="133"/>
      <c r="APP26" s="134"/>
      <c r="APQ26" s="133"/>
      <c r="APR26" s="134"/>
      <c r="APS26" s="133"/>
      <c r="APT26" s="134"/>
      <c r="APU26" s="133"/>
      <c r="APV26" s="134"/>
      <c r="APW26" s="133"/>
      <c r="APX26" s="134"/>
      <c r="APY26" s="133"/>
      <c r="APZ26" s="134"/>
      <c r="AQA26" s="133"/>
      <c r="AQB26" s="134"/>
      <c r="AQC26" s="133"/>
      <c r="AQD26" s="134"/>
      <c r="AQE26" s="133"/>
      <c r="AQF26" s="134"/>
      <c r="AQG26" s="133"/>
      <c r="AQH26" s="134"/>
      <c r="AQI26" s="133"/>
      <c r="AQJ26" s="134"/>
      <c r="AQK26" s="133"/>
      <c r="AQL26" s="134"/>
      <c r="AQM26" s="133"/>
      <c r="AQN26" s="134"/>
      <c r="AQO26" s="133"/>
      <c r="AQP26" s="134"/>
      <c r="AQQ26" s="133"/>
      <c r="AQR26" s="134"/>
      <c r="AQS26" s="133"/>
      <c r="AQT26" s="134"/>
      <c r="AQU26" s="133"/>
      <c r="AQV26" s="134"/>
      <c r="AQW26" s="133"/>
      <c r="AQX26" s="134"/>
      <c r="AQY26" s="133"/>
      <c r="AQZ26" s="134"/>
      <c r="ARA26" s="133"/>
      <c r="ARB26" s="134"/>
      <c r="ARC26" s="133"/>
      <c r="ARD26" s="134"/>
      <c r="ARE26" s="133"/>
      <c r="ARF26" s="134"/>
      <c r="ARG26" s="133"/>
      <c r="ARH26" s="134"/>
      <c r="ARI26" s="133"/>
      <c r="ARJ26" s="134"/>
      <c r="ARK26" s="133"/>
      <c r="ARL26" s="134"/>
      <c r="ARM26" s="133"/>
      <c r="ARN26" s="134"/>
      <c r="ARO26" s="133"/>
      <c r="ARP26" s="134"/>
      <c r="ARQ26" s="133"/>
      <c r="ARR26" s="134"/>
      <c r="ARS26" s="133"/>
      <c r="ART26" s="134"/>
      <c r="ARU26" s="133"/>
      <c r="ARV26" s="134"/>
      <c r="ARW26" s="133"/>
      <c r="ARX26" s="134"/>
      <c r="ARY26" s="133"/>
      <c r="ARZ26" s="134"/>
      <c r="ASA26" s="133"/>
      <c r="ASB26" s="134"/>
      <c r="ASC26" s="133"/>
      <c r="ASD26" s="134"/>
      <c r="ASE26" s="133"/>
      <c r="ASF26" s="134"/>
      <c r="ASG26" s="133"/>
      <c r="ASH26" s="134"/>
      <c r="ASI26" s="133"/>
      <c r="ASJ26" s="134"/>
      <c r="ASK26" s="133"/>
      <c r="ASL26" s="134"/>
      <c r="ASM26" s="133"/>
      <c r="ASN26" s="134"/>
      <c r="ASO26" s="133"/>
      <c r="ASP26" s="134"/>
      <c r="ASQ26" s="133"/>
      <c r="ASR26" s="134"/>
      <c r="ASS26" s="133"/>
      <c r="AST26" s="134"/>
      <c r="ASU26" s="133"/>
      <c r="ASV26" s="134"/>
      <c r="ASW26" s="133"/>
      <c r="ASX26" s="134"/>
      <c r="ASY26" s="133"/>
      <c r="ASZ26" s="134"/>
      <c r="ATA26" s="133"/>
      <c r="ATB26" s="134"/>
      <c r="ATC26" s="133"/>
      <c r="ATD26" s="134"/>
      <c r="ATE26" s="133"/>
      <c r="ATF26" s="134"/>
      <c r="ATG26" s="133"/>
      <c r="ATH26" s="134"/>
      <c r="ATI26" s="133"/>
      <c r="ATJ26" s="134"/>
      <c r="ATK26" s="133"/>
      <c r="ATL26" s="134"/>
      <c r="ATM26" s="133"/>
      <c r="ATN26" s="134"/>
      <c r="ATO26" s="133"/>
      <c r="ATP26" s="134"/>
      <c r="ATQ26" s="133"/>
      <c r="ATR26" s="134"/>
      <c r="ATS26" s="133"/>
      <c r="ATT26" s="134"/>
      <c r="ATU26" s="133"/>
      <c r="ATV26" s="134"/>
      <c r="ATW26" s="133"/>
      <c r="ATX26" s="134"/>
      <c r="ATY26" s="133"/>
      <c r="ATZ26" s="134"/>
      <c r="AUA26" s="133"/>
      <c r="AUB26" s="134"/>
      <c r="AUC26" s="133"/>
      <c r="AUD26" s="134"/>
      <c r="AUE26" s="133"/>
      <c r="AUF26" s="134"/>
      <c r="AUG26" s="133"/>
      <c r="AUH26" s="134"/>
      <c r="AUI26" s="133"/>
      <c r="AUJ26" s="134"/>
      <c r="AUK26" s="133"/>
      <c r="AUL26" s="134"/>
      <c r="AUM26" s="133"/>
      <c r="AUN26" s="134"/>
      <c r="AUO26" s="133"/>
      <c r="AUP26" s="134"/>
      <c r="AUQ26" s="133"/>
      <c r="AUR26" s="134"/>
      <c r="AUS26" s="133"/>
      <c r="AUT26" s="134"/>
      <c r="AUU26" s="133"/>
      <c r="AUV26" s="134"/>
      <c r="AUW26" s="133"/>
      <c r="AUX26" s="134"/>
      <c r="AUY26" s="133"/>
      <c r="AUZ26" s="134"/>
      <c r="AVA26" s="133"/>
      <c r="AVB26" s="134"/>
      <c r="AVC26" s="133"/>
      <c r="AVD26" s="134"/>
      <c r="AVE26" s="133"/>
      <c r="AVF26" s="134"/>
      <c r="AVG26" s="133"/>
      <c r="AVH26" s="134"/>
      <c r="AVI26" s="133"/>
      <c r="AVJ26" s="134"/>
      <c r="AVK26" s="133"/>
      <c r="AVL26" s="134"/>
      <c r="AVM26" s="133"/>
      <c r="AVN26" s="134"/>
      <c r="AVO26" s="133"/>
      <c r="AVP26" s="134"/>
      <c r="AVQ26" s="133"/>
      <c r="AVR26" s="134"/>
      <c r="AVS26" s="133"/>
      <c r="AVT26" s="134"/>
      <c r="AVU26" s="133"/>
      <c r="AVV26" s="134"/>
      <c r="AVW26" s="133"/>
      <c r="AVX26" s="134"/>
      <c r="AVY26" s="133"/>
      <c r="AVZ26" s="134"/>
      <c r="AWA26" s="133"/>
      <c r="AWB26" s="134"/>
      <c r="AWC26" s="133"/>
      <c r="AWD26" s="134"/>
      <c r="AWE26" s="133"/>
      <c r="AWF26" s="134"/>
      <c r="AWG26" s="133"/>
      <c r="AWH26" s="134"/>
      <c r="AWI26" s="133"/>
      <c r="AWJ26" s="134"/>
      <c r="AWK26" s="133"/>
      <c r="AWL26" s="134"/>
      <c r="AWM26" s="133"/>
      <c r="AWN26" s="134"/>
      <c r="AWO26" s="133"/>
      <c r="AWP26" s="134"/>
      <c r="AWQ26" s="133"/>
      <c r="AWR26" s="134"/>
      <c r="AWS26" s="133"/>
      <c r="AWT26" s="134"/>
      <c r="AWU26" s="133"/>
      <c r="AWV26" s="134"/>
      <c r="AWW26" s="133"/>
      <c r="AWX26" s="134"/>
      <c r="AWY26" s="133"/>
      <c r="AWZ26" s="134"/>
      <c r="AXA26" s="133"/>
      <c r="AXB26" s="134"/>
      <c r="AXC26" s="133"/>
      <c r="AXD26" s="134"/>
      <c r="AXE26" s="133"/>
      <c r="AXF26" s="134"/>
      <c r="AXG26" s="133"/>
      <c r="AXH26" s="134"/>
      <c r="AXI26" s="133"/>
      <c r="AXJ26" s="134"/>
      <c r="AXK26" s="133"/>
      <c r="AXL26" s="134"/>
      <c r="AXM26" s="133"/>
      <c r="AXN26" s="134"/>
      <c r="AXO26" s="133"/>
      <c r="AXP26" s="134"/>
      <c r="AXQ26" s="133"/>
      <c r="AXR26" s="134"/>
      <c r="AXS26" s="133"/>
      <c r="AXT26" s="134"/>
      <c r="AXU26" s="133"/>
      <c r="AXV26" s="134"/>
      <c r="AXW26" s="133"/>
      <c r="AXX26" s="134"/>
      <c r="AXY26" s="133"/>
      <c r="AXZ26" s="134"/>
      <c r="AYA26" s="133"/>
      <c r="AYB26" s="134"/>
      <c r="AYC26" s="133"/>
      <c r="AYD26" s="134"/>
      <c r="AYE26" s="133"/>
      <c r="AYF26" s="134"/>
      <c r="AYG26" s="133"/>
      <c r="AYH26" s="134"/>
      <c r="AYI26" s="133"/>
      <c r="AYJ26" s="134"/>
      <c r="AYK26" s="133"/>
      <c r="AYL26" s="134"/>
      <c r="AYM26" s="133"/>
      <c r="AYN26" s="134"/>
      <c r="AYO26" s="133"/>
      <c r="AYP26" s="134"/>
      <c r="AYQ26" s="133"/>
      <c r="AYR26" s="134"/>
      <c r="AYS26" s="133"/>
      <c r="AYT26" s="134"/>
      <c r="AYU26" s="133"/>
      <c r="AYV26" s="134"/>
      <c r="AYW26" s="133"/>
      <c r="AYX26" s="134"/>
      <c r="AYY26" s="133"/>
      <c r="AYZ26" s="134"/>
      <c r="AZA26" s="133"/>
      <c r="AZB26" s="134"/>
      <c r="AZC26" s="133"/>
      <c r="AZD26" s="134"/>
      <c r="AZE26" s="133"/>
      <c r="AZF26" s="134"/>
      <c r="AZG26" s="133"/>
      <c r="AZH26" s="134"/>
      <c r="AZI26" s="133"/>
      <c r="AZJ26" s="134"/>
      <c r="AZK26" s="133"/>
      <c r="AZL26" s="134"/>
      <c r="AZM26" s="133"/>
      <c r="AZN26" s="134"/>
      <c r="AZO26" s="133"/>
      <c r="AZP26" s="134"/>
      <c r="AZQ26" s="133"/>
      <c r="AZR26" s="134"/>
      <c r="AZS26" s="133"/>
      <c r="AZT26" s="134"/>
      <c r="AZU26" s="133"/>
      <c r="AZV26" s="134"/>
      <c r="AZW26" s="133"/>
      <c r="AZX26" s="134"/>
      <c r="AZY26" s="133"/>
      <c r="AZZ26" s="134"/>
      <c r="BAA26" s="133"/>
      <c r="BAB26" s="134"/>
      <c r="BAC26" s="133"/>
      <c r="BAD26" s="134"/>
      <c r="BAE26" s="133"/>
      <c r="BAF26" s="134"/>
      <c r="BAG26" s="133"/>
      <c r="BAH26" s="134"/>
      <c r="BAI26" s="133"/>
      <c r="BAJ26" s="134"/>
      <c r="BAK26" s="133"/>
      <c r="BAL26" s="134"/>
      <c r="BAM26" s="133"/>
      <c r="BAN26" s="134"/>
      <c r="BAO26" s="133"/>
      <c r="BAP26" s="134"/>
      <c r="BAQ26" s="133"/>
      <c r="BAR26" s="134"/>
      <c r="BAS26" s="133"/>
      <c r="BAT26" s="134"/>
      <c r="BAU26" s="133"/>
      <c r="BAV26" s="134"/>
      <c r="BAW26" s="133"/>
      <c r="BAX26" s="134"/>
      <c r="BAY26" s="133"/>
      <c r="BAZ26" s="134"/>
      <c r="BBA26" s="133"/>
      <c r="BBB26" s="134"/>
      <c r="BBC26" s="133"/>
      <c r="BBD26" s="134"/>
      <c r="BBE26" s="133"/>
      <c r="BBF26" s="134"/>
      <c r="BBG26" s="133"/>
      <c r="BBH26" s="134"/>
      <c r="BBI26" s="133"/>
      <c r="BBJ26" s="134"/>
      <c r="BBK26" s="133"/>
      <c r="BBL26" s="134"/>
      <c r="BBM26" s="133"/>
      <c r="BBN26" s="134"/>
      <c r="BBO26" s="133"/>
      <c r="BBP26" s="134"/>
      <c r="BBQ26" s="133"/>
      <c r="BBR26" s="134"/>
      <c r="BBS26" s="133"/>
      <c r="BBT26" s="134"/>
      <c r="BBU26" s="133"/>
      <c r="BBV26" s="134"/>
      <c r="BBW26" s="133"/>
      <c r="BBX26" s="134"/>
      <c r="BBY26" s="133"/>
      <c r="BBZ26" s="134"/>
      <c r="BCA26" s="133"/>
      <c r="BCB26" s="134"/>
      <c r="BCC26" s="133"/>
      <c r="BCD26" s="134"/>
      <c r="BCE26" s="133"/>
      <c r="BCF26" s="134"/>
      <c r="BCG26" s="133"/>
      <c r="BCH26" s="134"/>
      <c r="BCI26" s="133"/>
      <c r="BCJ26" s="134"/>
      <c r="BCK26" s="133"/>
      <c r="BCL26" s="134"/>
      <c r="BCM26" s="133"/>
      <c r="BCN26" s="134"/>
      <c r="BCO26" s="133"/>
      <c r="BCP26" s="134"/>
      <c r="BCQ26" s="133"/>
      <c r="BCR26" s="134"/>
      <c r="BCS26" s="133"/>
      <c r="BCT26" s="134"/>
      <c r="BCU26" s="133"/>
      <c r="BCV26" s="134"/>
      <c r="BCW26" s="133"/>
      <c r="BCX26" s="134"/>
      <c r="BCY26" s="133"/>
      <c r="BCZ26" s="134"/>
      <c r="BDA26" s="133"/>
      <c r="BDB26" s="134"/>
      <c r="BDC26" s="133"/>
      <c r="BDD26" s="134"/>
      <c r="BDE26" s="133"/>
      <c r="BDF26" s="134"/>
      <c r="BDG26" s="133"/>
      <c r="BDH26" s="134"/>
      <c r="BDI26" s="133"/>
      <c r="BDJ26" s="134"/>
      <c r="BDK26" s="133"/>
      <c r="BDL26" s="134"/>
      <c r="BDM26" s="133"/>
      <c r="BDN26" s="134"/>
      <c r="BDO26" s="133"/>
      <c r="BDP26" s="134"/>
      <c r="BDQ26" s="133"/>
      <c r="BDR26" s="134"/>
      <c r="BDS26" s="133"/>
      <c r="BDT26" s="134"/>
      <c r="BDU26" s="133"/>
      <c r="BDV26" s="134"/>
      <c r="BDW26" s="133"/>
      <c r="BDX26" s="134"/>
      <c r="BDY26" s="133"/>
      <c r="BDZ26" s="134"/>
      <c r="BEA26" s="133"/>
      <c r="BEB26" s="134"/>
      <c r="BEC26" s="133"/>
      <c r="BED26" s="134"/>
      <c r="BEE26" s="133"/>
      <c r="BEF26" s="134"/>
      <c r="BEG26" s="133"/>
      <c r="BEH26" s="134"/>
      <c r="BEI26" s="133"/>
      <c r="BEJ26" s="134"/>
      <c r="BEK26" s="133"/>
      <c r="BEL26" s="134"/>
      <c r="BEM26" s="133"/>
      <c r="BEN26" s="134"/>
      <c r="BEO26" s="133"/>
      <c r="BEP26" s="134"/>
      <c r="BEQ26" s="133"/>
      <c r="BER26" s="134"/>
      <c r="BES26" s="133"/>
      <c r="BET26" s="134"/>
      <c r="BEU26" s="133"/>
      <c r="BEV26" s="134"/>
      <c r="BEW26" s="133"/>
      <c r="BEX26" s="134"/>
      <c r="BEY26" s="133"/>
      <c r="BEZ26" s="134"/>
      <c r="BFA26" s="133"/>
      <c r="BFB26" s="134"/>
      <c r="BFC26" s="133"/>
      <c r="BFD26" s="134"/>
      <c r="BFE26" s="133"/>
      <c r="BFF26" s="134"/>
      <c r="BFG26" s="133"/>
      <c r="BFH26" s="134"/>
      <c r="BFI26" s="133"/>
      <c r="BFJ26" s="134"/>
      <c r="BFK26" s="133"/>
      <c r="BFL26" s="134"/>
      <c r="BFM26" s="133"/>
      <c r="BFN26" s="134"/>
      <c r="BFO26" s="133"/>
      <c r="BFP26" s="134"/>
      <c r="BFQ26" s="133"/>
      <c r="BFR26" s="134"/>
      <c r="BFS26" s="133"/>
      <c r="BFT26" s="134"/>
      <c r="BFU26" s="133"/>
      <c r="BFV26" s="134"/>
      <c r="BFW26" s="133"/>
      <c r="BFX26" s="134"/>
      <c r="BFY26" s="133"/>
      <c r="BFZ26" s="134"/>
      <c r="BGA26" s="133"/>
      <c r="BGB26" s="134"/>
      <c r="BGC26" s="133"/>
      <c r="BGD26" s="134"/>
      <c r="BGE26" s="133"/>
      <c r="BGF26" s="134"/>
      <c r="BGG26" s="133"/>
      <c r="BGH26" s="134"/>
      <c r="BGI26" s="133"/>
      <c r="BGJ26" s="134"/>
      <c r="BGK26" s="133"/>
      <c r="BGL26" s="134"/>
      <c r="BGM26" s="133"/>
      <c r="BGN26" s="134"/>
      <c r="BGO26" s="133"/>
      <c r="BGP26" s="134"/>
      <c r="BGQ26" s="133"/>
      <c r="BGR26" s="134"/>
      <c r="BGS26" s="133"/>
      <c r="BGT26" s="134"/>
      <c r="BGU26" s="133"/>
      <c r="BGV26" s="134"/>
      <c r="BGW26" s="133"/>
      <c r="BGX26" s="134"/>
      <c r="BGY26" s="133"/>
      <c r="BGZ26" s="134"/>
      <c r="BHA26" s="133"/>
      <c r="BHB26" s="134"/>
      <c r="BHC26" s="133"/>
      <c r="BHD26" s="134"/>
      <c r="BHE26" s="133"/>
      <c r="BHF26" s="134"/>
      <c r="BHG26" s="133"/>
      <c r="BHH26" s="134"/>
      <c r="BHI26" s="133"/>
      <c r="BHJ26" s="134"/>
      <c r="BHK26" s="133"/>
      <c r="BHL26" s="134"/>
      <c r="BHM26" s="133"/>
      <c r="BHN26" s="134"/>
      <c r="BHO26" s="133"/>
      <c r="BHP26" s="134"/>
      <c r="BHQ26" s="133"/>
      <c r="BHR26" s="134"/>
      <c r="BHS26" s="133"/>
      <c r="BHT26" s="134"/>
      <c r="BHU26" s="133"/>
      <c r="BHV26" s="134"/>
      <c r="BHW26" s="133"/>
      <c r="BHX26" s="134"/>
      <c r="BHY26" s="133"/>
      <c r="BHZ26" s="134"/>
      <c r="BIA26" s="133"/>
      <c r="BIB26" s="134"/>
      <c r="BIC26" s="133"/>
      <c r="BID26" s="134"/>
      <c r="BIE26" s="133"/>
      <c r="BIF26" s="134"/>
      <c r="BIG26" s="133"/>
      <c r="BIH26" s="134"/>
      <c r="BII26" s="133"/>
      <c r="BIJ26" s="134"/>
      <c r="BIK26" s="133"/>
      <c r="BIL26" s="134"/>
      <c r="BIM26" s="133"/>
      <c r="BIN26" s="134"/>
      <c r="BIO26" s="133"/>
      <c r="BIP26" s="134"/>
      <c r="BIQ26" s="133"/>
      <c r="BIR26" s="134"/>
      <c r="BIS26" s="133"/>
      <c r="BIT26" s="134"/>
      <c r="BIU26" s="133"/>
      <c r="BIV26" s="134"/>
      <c r="BIW26" s="133"/>
      <c r="BIX26" s="134"/>
      <c r="BIY26" s="133"/>
      <c r="BIZ26" s="134"/>
      <c r="BJA26" s="133"/>
      <c r="BJB26" s="134"/>
      <c r="BJC26" s="133"/>
      <c r="BJD26" s="134"/>
      <c r="BJE26" s="133"/>
      <c r="BJF26" s="134"/>
      <c r="BJG26" s="133"/>
      <c r="BJH26" s="134"/>
      <c r="BJI26" s="133"/>
      <c r="BJJ26" s="134"/>
      <c r="BJK26" s="133"/>
      <c r="BJL26" s="134"/>
      <c r="BJM26" s="133"/>
      <c r="BJN26" s="134"/>
      <c r="BJO26" s="133"/>
      <c r="BJP26" s="134"/>
      <c r="BJQ26" s="133"/>
      <c r="BJR26" s="134"/>
      <c r="BJS26" s="133"/>
      <c r="BJT26" s="134"/>
      <c r="BJU26" s="133"/>
      <c r="BJV26" s="134"/>
      <c r="BJW26" s="133"/>
      <c r="BJX26" s="134"/>
      <c r="BJY26" s="133"/>
      <c r="BJZ26" s="134"/>
      <c r="BKA26" s="133"/>
      <c r="BKB26" s="134"/>
      <c r="BKC26" s="133"/>
      <c r="BKD26" s="134"/>
      <c r="BKE26" s="133"/>
      <c r="BKF26" s="134"/>
      <c r="BKG26" s="133"/>
      <c r="BKH26" s="134"/>
      <c r="BKI26" s="133"/>
      <c r="BKJ26" s="134"/>
      <c r="BKK26" s="133"/>
      <c r="BKL26" s="134"/>
      <c r="BKM26" s="133"/>
      <c r="BKN26" s="134"/>
      <c r="BKO26" s="133"/>
      <c r="BKP26" s="134"/>
      <c r="BKQ26" s="133"/>
      <c r="BKR26" s="134"/>
      <c r="BKS26" s="133"/>
      <c r="BKT26" s="134"/>
      <c r="BKU26" s="133"/>
      <c r="BKV26" s="134"/>
      <c r="BKW26" s="133"/>
      <c r="BKX26" s="134"/>
      <c r="BKY26" s="133"/>
      <c r="BKZ26" s="134"/>
      <c r="BLA26" s="133"/>
      <c r="BLB26" s="134"/>
      <c r="BLC26" s="133"/>
      <c r="BLD26" s="134"/>
      <c r="BLE26" s="133"/>
      <c r="BLF26" s="134"/>
      <c r="BLG26" s="133"/>
      <c r="BLH26" s="134"/>
      <c r="BLI26" s="133"/>
      <c r="BLJ26" s="134"/>
      <c r="BLK26" s="133"/>
      <c r="BLL26" s="134"/>
      <c r="BLM26" s="133"/>
      <c r="BLN26" s="134"/>
      <c r="BLO26" s="133"/>
      <c r="BLP26" s="134"/>
      <c r="BLQ26" s="133"/>
      <c r="BLR26" s="134"/>
      <c r="BLS26" s="133"/>
      <c r="BLT26" s="134"/>
      <c r="BLU26" s="133"/>
      <c r="BLV26" s="134"/>
      <c r="BLW26" s="133"/>
      <c r="BLX26" s="134"/>
      <c r="BLY26" s="133"/>
      <c r="BLZ26" s="134"/>
      <c r="BMA26" s="133"/>
      <c r="BMB26" s="134"/>
      <c r="BMC26" s="133"/>
      <c r="BMD26" s="134"/>
      <c r="BME26" s="133"/>
      <c r="BMF26" s="134"/>
      <c r="BMG26" s="133"/>
      <c r="BMH26" s="134"/>
      <c r="BMI26" s="133"/>
      <c r="BMJ26" s="134"/>
      <c r="BMK26" s="133"/>
      <c r="BML26" s="134"/>
      <c r="BMM26" s="133"/>
      <c r="BMN26" s="134"/>
      <c r="BMO26" s="133"/>
      <c r="BMP26" s="134"/>
      <c r="BMQ26" s="133"/>
      <c r="BMR26" s="134"/>
      <c r="BMS26" s="133"/>
      <c r="BMT26" s="134"/>
      <c r="BMU26" s="133"/>
      <c r="BMV26" s="134"/>
      <c r="BMW26" s="133"/>
      <c r="BMX26" s="134"/>
      <c r="BMY26" s="133"/>
      <c r="BMZ26" s="134"/>
      <c r="BNA26" s="133"/>
      <c r="BNB26" s="134"/>
      <c r="BNC26" s="133"/>
      <c r="BND26" s="134"/>
      <c r="BNE26" s="133"/>
      <c r="BNF26" s="134"/>
      <c r="BNG26" s="133"/>
      <c r="BNH26" s="134"/>
      <c r="BNI26" s="133"/>
      <c r="BNJ26" s="134"/>
      <c r="BNK26" s="133"/>
      <c r="BNL26" s="134"/>
      <c r="BNM26" s="133"/>
      <c r="BNN26" s="134"/>
      <c r="BNO26" s="133"/>
      <c r="BNP26" s="134"/>
      <c r="BNQ26" s="133"/>
      <c r="BNR26" s="134"/>
      <c r="BNS26" s="133"/>
      <c r="BNT26" s="134"/>
      <c r="BNU26" s="133"/>
      <c r="BNV26" s="134"/>
      <c r="BNW26" s="133"/>
      <c r="BNX26" s="134"/>
      <c r="BNY26" s="133"/>
      <c r="BNZ26" s="134"/>
      <c r="BOA26" s="133"/>
      <c r="BOB26" s="134"/>
      <c r="BOC26" s="133"/>
      <c r="BOD26" s="134"/>
      <c r="BOE26" s="133"/>
      <c r="BOF26" s="134"/>
      <c r="BOG26" s="133"/>
      <c r="BOH26" s="134"/>
      <c r="BOI26" s="133"/>
      <c r="BOJ26" s="134"/>
      <c r="BOK26" s="133"/>
      <c r="BOL26" s="134"/>
      <c r="BOM26" s="133"/>
      <c r="BON26" s="134"/>
      <c r="BOO26" s="133"/>
      <c r="BOP26" s="134"/>
      <c r="BOQ26" s="133"/>
      <c r="BOR26" s="134"/>
      <c r="BOS26" s="133"/>
      <c r="BOT26" s="134"/>
      <c r="BOU26" s="133"/>
      <c r="BOV26" s="134"/>
      <c r="BOW26" s="133"/>
      <c r="BOX26" s="134"/>
      <c r="BOY26" s="133"/>
      <c r="BOZ26" s="134"/>
      <c r="BPA26" s="133"/>
      <c r="BPB26" s="134"/>
      <c r="BPC26" s="133"/>
      <c r="BPD26" s="134"/>
      <c r="BPE26" s="133"/>
      <c r="BPF26" s="134"/>
      <c r="BPG26" s="133"/>
      <c r="BPH26" s="134"/>
      <c r="BPI26" s="133"/>
      <c r="BPJ26" s="134"/>
      <c r="BPK26" s="133"/>
      <c r="BPL26" s="134"/>
      <c r="BPM26" s="133"/>
      <c r="BPN26" s="134"/>
      <c r="BPO26" s="133"/>
      <c r="BPP26" s="134"/>
      <c r="BPQ26" s="133"/>
      <c r="BPR26" s="134"/>
      <c r="BPS26" s="133"/>
      <c r="BPT26" s="134"/>
      <c r="BPU26" s="133"/>
      <c r="BPV26" s="134"/>
      <c r="BPW26" s="133"/>
      <c r="BPX26" s="134"/>
      <c r="BPY26" s="133"/>
      <c r="BPZ26" s="134"/>
      <c r="BQA26" s="133"/>
      <c r="BQB26" s="134"/>
      <c r="BQC26" s="133"/>
      <c r="BQD26" s="134"/>
      <c r="BQE26" s="133"/>
      <c r="BQF26" s="134"/>
      <c r="BQG26" s="133"/>
      <c r="BQH26" s="134"/>
      <c r="BQI26" s="133"/>
      <c r="BQJ26" s="134"/>
      <c r="BQK26" s="133"/>
      <c r="BQL26" s="134"/>
      <c r="BQM26" s="133"/>
      <c r="BQN26" s="134"/>
      <c r="BQO26" s="133"/>
      <c r="BQP26" s="134"/>
      <c r="BQQ26" s="133"/>
      <c r="BQR26" s="134"/>
      <c r="BQS26" s="133"/>
      <c r="BQT26" s="134"/>
      <c r="BQU26" s="133"/>
      <c r="BQV26" s="134"/>
      <c r="BQW26" s="133"/>
      <c r="BQX26" s="134"/>
      <c r="BQY26" s="133"/>
      <c r="BQZ26" s="134"/>
      <c r="BRA26" s="133"/>
      <c r="BRB26" s="134"/>
      <c r="BRC26" s="133"/>
      <c r="BRD26" s="134"/>
      <c r="BRE26" s="133"/>
      <c r="BRF26" s="134"/>
      <c r="BRG26" s="133"/>
      <c r="BRH26" s="134"/>
      <c r="BRI26" s="133"/>
      <c r="BRJ26" s="134"/>
      <c r="BRK26" s="133"/>
      <c r="BRL26" s="134"/>
      <c r="BRM26" s="133"/>
      <c r="BRN26" s="134"/>
      <c r="BRO26" s="133"/>
      <c r="BRP26" s="134"/>
      <c r="BRQ26" s="133"/>
      <c r="BRR26" s="134"/>
      <c r="BRS26" s="133"/>
      <c r="BRT26" s="134"/>
      <c r="BRU26" s="133"/>
      <c r="BRV26" s="134"/>
      <c r="BRW26" s="133"/>
      <c r="BRX26" s="134"/>
      <c r="BRY26" s="133"/>
      <c r="BRZ26" s="134"/>
      <c r="BSA26" s="133"/>
      <c r="BSB26" s="134"/>
      <c r="BSC26" s="133"/>
      <c r="BSD26" s="134"/>
      <c r="BSE26" s="133"/>
      <c r="BSF26" s="134"/>
      <c r="BSG26" s="133"/>
      <c r="BSH26" s="134"/>
      <c r="BSI26" s="133"/>
      <c r="BSJ26" s="134"/>
      <c r="BSK26" s="133"/>
      <c r="BSL26" s="134"/>
      <c r="BSM26" s="133"/>
      <c r="BSN26" s="134"/>
      <c r="BSO26" s="133"/>
      <c r="BSP26" s="134"/>
      <c r="BSQ26" s="133"/>
      <c r="BSR26" s="134"/>
      <c r="BSS26" s="133"/>
      <c r="BST26" s="134"/>
      <c r="BSU26" s="133"/>
      <c r="BSV26" s="134"/>
      <c r="BSW26" s="133"/>
      <c r="BSX26" s="134"/>
      <c r="BSY26" s="133"/>
      <c r="BSZ26" s="134"/>
      <c r="BTA26" s="133"/>
      <c r="BTB26" s="134"/>
      <c r="BTC26" s="133"/>
      <c r="BTD26" s="134"/>
      <c r="BTE26" s="133"/>
      <c r="BTF26" s="134"/>
      <c r="BTG26" s="133"/>
      <c r="BTH26" s="134"/>
      <c r="BTI26" s="133"/>
      <c r="BTJ26" s="134"/>
      <c r="BTK26" s="133"/>
      <c r="BTL26" s="134"/>
      <c r="BTM26" s="133"/>
      <c r="BTN26" s="134"/>
      <c r="BTO26" s="133"/>
      <c r="BTP26" s="134"/>
      <c r="BTQ26" s="133"/>
      <c r="BTR26" s="134"/>
      <c r="BTS26" s="133"/>
      <c r="BTT26" s="134"/>
      <c r="BTU26" s="133"/>
      <c r="BTV26" s="134"/>
      <c r="BTW26" s="133"/>
      <c r="BTX26" s="134"/>
      <c r="BTY26" s="133"/>
      <c r="BTZ26" s="134"/>
      <c r="BUA26" s="133"/>
      <c r="BUB26" s="134"/>
      <c r="BUC26" s="133"/>
      <c r="BUD26" s="134"/>
      <c r="BUE26" s="133"/>
      <c r="BUF26" s="134"/>
      <c r="BUG26" s="133"/>
      <c r="BUH26" s="134"/>
      <c r="BUI26" s="133"/>
      <c r="BUJ26" s="134"/>
      <c r="BUK26" s="133"/>
      <c r="BUL26" s="134"/>
      <c r="BUM26" s="133"/>
      <c r="BUN26" s="134"/>
      <c r="BUO26" s="133"/>
      <c r="BUP26" s="134"/>
      <c r="BUQ26" s="133"/>
      <c r="BUR26" s="134"/>
      <c r="BUS26" s="133"/>
      <c r="BUT26" s="134"/>
      <c r="BUU26" s="133"/>
      <c r="BUV26" s="134"/>
      <c r="BUW26" s="133"/>
      <c r="BUX26" s="134"/>
      <c r="BUY26" s="133"/>
      <c r="BUZ26" s="134"/>
      <c r="BVA26" s="133"/>
      <c r="BVB26" s="134"/>
      <c r="BVC26" s="133"/>
      <c r="BVD26" s="134"/>
      <c r="BVE26" s="133"/>
      <c r="BVF26" s="134"/>
      <c r="BVG26" s="133"/>
      <c r="BVH26" s="134"/>
      <c r="BVI26" s="133"/>
      <c r="BVJ26" s="134"/>
      <c r="BVK26" s="133"/>
      <c r="BVL26" s="134"/>
      <c r="BVM26" s="133"/>
      <c r="BVN26" s="134"/>
      <c r="BVO26" s="133"/>
      <c r="BVP26" s="134"/>
      <c r="BVQ26" s="133"/>
      <c r="BVR26" s="134"/>
      <c r="BVS26" s="133"/>
      <c r="BVT26" s="134"/>
      <c r="BVU26" s="133"/>
      <c r="BVV26" s="134"/>
      <c r="BVW26" s="133"/>
      <c r="BVX26" s="134"/>
      <c r="BVY26" s="133"/>
      <c r="BVZ26" s="134"/>
      <c r="BWA26" s="133"/>
      <c r="BWB26" s="134"/>
      <c r="BWC26" s="133"/>
      <c r="BWD26" s="134"/>
      <c r="BWE26" s="133"/>
      <c r="BWF26" s="134"/>
      <c r="BWG26" s="133"/>
      <c r="BWH26" s="134"/>
      <c r="BWI26" s="133"/>
      <c r="BWJ26" s="134"/>
      <c r="BWK26" s="133"/>
      <c r="BWL26" s="134"/>
      <c r="BWM26" s="133"/>
      <c r="BWN26" s="134"/>
      <c r="BWO26" s="133"/>
      <c r="BWP26" s="134"/>
      <c r="BWQ26" s="133"/>
      <c r="BWR26" s="134"/>
      <c r="BWS26" s="133"/>
      <c r="BWT26" s="134"/>
      <c r="BWU26" s="133"/>
      <c r="BWV26" s="134"/>
      <c r="BWW26" s="133"/>
      <c r="BWX26" s="134"/>
      <c r="BWY26" s="133"/>
      <c r="BWZ26" s="134"/>
      <c r="BXA26" s="133"/>
      <c r="BXB26" s="134"/>
      <c r="BXC26" s="133"/>
      <c r="BXD26" s="134"/>
      <c r="BXE26" s="133"/>
      <c r="BXF26" s="134"/>
      <c r="BXG26" s="133"/>
      <c r="BXH26" s="134"/>
      <c r="BXI26" s="133"/>
      <c r="BXJ26" s="134"/>
      <c r="BXK26" s="133"/>
      <c r="BXL26" s="134"/>
      <c r="BXM26" s="133"/>
      <c r="BXN26" s="134"/>
      <c r="BXO26" s="133"/>
      <c r="BXP26" s="134"/>
      <c r="BXQ26" s="133"/>
      <c r="BXR26" s="134"/>
      <c r="BXS26" s="133"/>
      <c r="BXT26" s="134"/>
      <c r="BXU26" s="133"/>
      <c r="BXV26" s="134"/>
      <c r="BXW26" s="133"/>
      <c r="BXX26" s="134"/>
      <c r="BXY26" s="133"/>
      <c r="BXZ26" s="134"/>
      <c r="BYA26" s="133"/>
      <c r="BYB26" s="134"/>
      <c r="BYC26" s="133"/>
      <c r="BYD26" s="134"/>
      <c r="BYE26" s="133"/>
      <c r="BYF26" s="134"/>
      <c r="BYG26" s="133"/>
      <c r="BYH26" s="134"/>
      <c r="BYI26" s="133"/>
      <c r="BYJ26" s="134"/>
      <c r="BYK26" s="133"/>
      <c r="BYL26" s="134"/>
      <c r="BYM26" s="133"/>
      <c r="BYN26" s="134"/>
      <c r="BYO26" s="133"/>
      <c r="BYP26" s="134"/>
      <c r="BYQ26" s="133"/>
      <c r="BYR26" s="134"/>
      <c r="BYS26" s="133"/>
      <c r="BYT26" s="134"/>
      <c r="BYU26" s="133"/>
      <c r="BYV26" s="134"/>
      <c r="BYW26" s="133"/>
      <c r="BYX26" s="134"/>
      <c r="BYY26" s="133"/>
      <c r="BYZ26" s="134"/>
      <c r="BZA26" s="133"/>
      <c r="BZB26" s="134"/>
      <c r="BZC26" s="133"/>
      <c r="BZD26" s="134"/>
      <c r="BZE26" s="133"/>
      <c r="BZF26" s="134"/>
      <c r="BZG26" s="133"/>
      <c r="BZH26" s="134"/>
      <c r="BZI26" s="133"/>
      <c r="BZJ26" s="134"/>
      <c r="BZK26" s="133"/>
      <c r="BZL26" s="134"/>
      <c r="BZM26" s="133"/>
      <c r="BZN26" s="134"/>
      <c r="BZO26" s="133"/>
      <c r="BZP26" s="134"/>
      <c r="BZQ26" s="133"/>
      <c r="BZR26" s="134"/>
      <c r="BZS26" s="133"/>
      <c r="BZT26" s="134"/>
      <c r="BZU26" s="133"/>
      <c r="BZV26" s="134"/>
      <c r="BZW26" s="133"/>
      <c r="BZX26" s="134"/>
      <c r="BZY26" s="133"/>
      <c r="BZZ26" s="134"/>
      <c r="CAA26" s="133"/>
      <c r="CAB26" s="134"/>
      <c r="CAC26" s="133"/>
      <c r="CAD26" s="134"/>
      <c r="CAE26" s="133"/>
      <c r="CAF26" s="134"/>
      <c r="CAG26" s="133"/>
      <c r="CAH26" s="134"/>
      <c r="CAI26" s="133"/>
      <c r="CAJ26" s="134"/>
      <c r="CAK26" s="133"/>
      <c r="CAL26" s="134"/>
      <c r="CAM26" s="133"/>
      <c r="CAN26" s="134"/>
      <c r="CAO26" s="133"/>
      <c r="CAP26" s="134"/>
      <c r="CAQ26" s="133"/>
      <c r="CAR26" s="134"/>
      <c r="CAS26" s="133"/>
      <c r="CAT26" s="134"/>
      <c r="CAU26" s="133"/>
      <c r="CAV26" s="134"/>
      <c r="CAW26" s="133"/>
      <c r="CAX26" s="134"/>
      <c r="CAY26" s="133"/>
      <c r="CAZ26" s="134"/>
      <c r="CBA26" s="133"/>
      <c r="CBB26" s="134"/>
      <c r="CBC26" s="133"/>
      <c r="CBD26" s="134"/>
      <c r="CBE26" s="133"/>
      <c r="CBF26" s="134"/>
      <c r="CBG26" s="133"/>
      <c r="CBH26" s="134"/>
      <c r="CBI26" s="133"/>
      <c r="CBJ26" s="134"/>
      <c r="CBK26" s="133"/>
      <c r="CBL26" s="134"/>
      <c r="CBM26" s="133"/>
      <c r="CBN26" s="134"/>
      <c r="CBO26" s="133"/>
      <c r="CBP26" s="134"/>
      <c r="CBQ26" s="133"/>
      <c r="CBR26" s="134"/>
      <c r="CBS26" s="133"/>
      <c r="CBT26" s="134"/>
      <c r="CBU26" s="133"/>
      <c r="CBV26" s="134"/>
      <c r="CBW26" s="133"/>
      <c r="CBX26" s="134"/>
      <c r="CBY26" s="133"/>
      <c r="CBZ26" s="134"/>
      <c r="CCA26" s="133"/>
      <c r="CCB26" s="134"/>
      <c r="CCC26" s="133"/>
      <c r="CCD26" s="134"/>
      <c r="CCE26" s="133"/>
      <c r="CCF26" s="134"/>
      <c r="CCG26" s="133"/>
      <c r="CCH26" s="134"/>
      <c r="CCI26" s="133"/>
      <c r="CCJ26" s="134"/>
      <c r="CCK26" s="133"/>
      <c r="CCL26" s="134"/>
      <c r="CCM26" s="133"/>
      <c r="CCN26" s="134"/>
      <c r="CCO26" s="133"/>
      <c r="CCP26" s="134"/>
      <c r="CCQ26" s="133"/>
      <c r="CCR26" s="134"/>
      <c r="CCS26" s="133"/>
      <c r="CCT26" s="134"/>
      <c r="CCU26" s="133"/>
      <c r="CCV26" s="134"/>
      <c r="CCW26" s="133"/>
      <c r="CCX26" s="134"/>
      <c r="CCY26" s="133"/>
      <c r="CCZ26" s="134"/>
      <c r="CDA26" s="133"/>
      <c r="CDB26" s="134"/>
      <c r="CDC26" s="133"/>
      <c r="CDD26" s="134"/>
      <c r="CDE26" s="133"/>
      <c r="CDF26" s="134"/>
      <c r="CDG26" s="133"/>
      <c r="CDH26" s="134"/>
      <c r="CDI26" s="133"/>
      <c r="CDJ26" s="134"/>
      <c r="CDK26" s="133"/>
      <c r="CDL26" s="134"/>
      <c r="CDM26" s="133"/>
      <c r="CDN26" s="134"/>
      <c r="CDO26" s="133"/>
      <c r="CDP26" s="134"/>
      <c r="CDQ26" s="133"/>
      <c r="CDR26" s="134"/>
      <c r="CDS26" s="133"/>
      <c r="CDT26" s="134"/>
      <c r="CDU26" s="133"/>
      <c r="CDV26" s="134"/>
      <c r="CDW26" s="133"/>
      <c r="CDX26" s="134"/>
      <c r="CDY26" s="133"/>
      <c r="CDZ26" s="134"/>
      <c r="CEA26" s="133"/>
      <c r="CEB26" s="134"/>
      <c r="CEC26" s="133"/>
      <c r="CED26" s="134"/>
      <c r="CEE26" s="133"/>
      <c r="CEF26" s="134"/>
      <c r="CEG26" s="133"/>
      <c r="CEH26" s="134"/>
      <c r="CEI26" s="133"/>
      <c r="CEJ26" s="134"/>
      <c r="CEK26" s="133"/>
      <c r="CEL26" s="134"/>
      <c r="CEM26" s="133"/>
      <c r="CEN26" s="134"/>
      <c r="CEO26" s="133"/>
      <c r="CEP26" s="134"/>
      <c r="CEQ26" s="133"/>
      <c r="CER26" s="134"/>
      <c r="CES26" s="133"/>
      <c r="CET26" s="134"/>
      <c r="CEU26" s="133"/>
      <c r="CEV26" s="134"/>
      <c r="CEW26" s="133"/>
      <c r="CEX26" s="134"/>
      <c r="CEY26" s="133"/>
      <c r="CEZ26" s="134"/>
      <c r="CFA26" s="133"/>
      <c r="CFB26" s="134"/>
      <c r="CFC26" s="133"/>
      <c r="CFD26" s="134"/>
      <c r="CFE26" s="133"/>
      <c r="CFF26" s="134"/>
      <c r="CFG26" s="133"/>
      <c r="CFH26" s="134"/>
      <c r="CFI26" s="133"/>
      <c r="CFJ26" s="134"/>
      <c r="CFK26" s="133"/>
      <c r="CFL26" s="134"/>
      <c r="CFM26" s="133"/>
      <c r="CFN26" s="134"/>
      <c r="CFO26" s="133"/>
      <c r="CFP26" s="134"/>
      <c r="CFQ26" s="133"/>
      <c r="CFR26" s="134"/>
      <c r="CFS26" s="133"/>
      <c r="CFT26" s="134"/>
      <c r="CFU26" s="133"/>
      <c r="CFV26" s="134"/>
      <c r="CFW26" s="133"/>
      <c r="CFX26" s="134"/>
      <c r="CFY26" s="133"/>
      <c r="CFZ26" s="134"/>
      <c r="CGA26" s="133"/>
      <c r="CGB26" s="134"/>
      <c r="CGC26" s="133"/>
      <c r="CGD26" s="134"/>
      <c r="CGE26" s="133"/>
      <c r="CGF26" s="134"/>
      <c r="CGG26" s="133"/>
      <c r="CGH26" s="134"/>
      <c r="CGI26" s="133"/>
      <c r="CGJ26" s="134"/>
      <c r="CGK26" s="133"/>
      <c r="CGL26" s="134"/>
      <c r="CGM26" s="133"/>
      <c r="CGN26" s="134"/>
      <c r="CGO26" s="133"/>
      <c r="CGP26" s="134"/>
      <c r="CGQ26" s="133"/>
      <c r="CGR26" s="134"/>
      <c r="CGS26" s="133"/>
      <c r="CGT26" s="134"/>
      <c r="CGU26" s="133"/>
      <c r="CGV26" s="134"/>
      <c r="CGW26" s="133"/>
      <c r="CGX26" s="134"/>
      <c r="CGY26" s="133"/>
      <c r="CGZ26" s="134"/>
      <c r="CHA26" s="133"/>
      <c r="CHB26" s="134"/>
      <c r="CHC26" s="133"/>
      <c r="CHD26" s="134"/>
      <c r="CHE26" s="133"/>
      <c r="CHF26" s="134"/>
      <c r="CHG26" s="133"/>
      <c r="CHH26" s="134"/>
      <c r="CHI26" s="133"/>
      <c r="CHJ26" s="134"/>
      <c r="CHK26" s="133"/>
      <c r="CHL26" s="134"/>
      <c r="CHM26" s="133"/>
      <c r="CHN26" s="134"/>
      <c r="CHO26" s="133"/>
      <c r="CHP26" s="134"/>
      <c r="CHQ26" s="133"/>
      <c r="CHR26" s="134"/>
      <c r="CHS26" s="133"/>
      <c r="CHT26" s="134"/>
      <c r="CHU26" s="133"/>
      <c r="CHV26" s="134"/>
      <c r="CHW26" s="133"/>
      <c r="CHX26" s="134"/>
      <c r="CHY26" s="133"/>
      <c r="CHZ26" s="134"/>
      <c r="CIA26" s="133"/>
      <c r="CIB26" s="134"/>
      <c r="CIC26" s="133"/>
      <c r="CID26" s="134"/>
      <c r="CIE26" s="133"/>
      <c r="CIF26" s="134"/>
      <c r="CIG26" s="133"/>
      <c r="CIH26" s="134"/>
      <c r="CII26" s="133"/>
      <c r="CIJ26" s="134"/>
      <c r="CIK26" s="133"/>
      <c r="CIL26" s="134"/>
      <c r="CIM26" s="133"/>
      <c r="CIN26" s="134"/>
      <c r="CIO26" s="133"/>
      <c r="CIP26" s="134"/>
      <c r="CIQ26" s="133"/>
      <c r="CIR26" s="134"/>
      <c r="CIS26" s="133"/>
      <c r="CIT26" s="134"/>
      <c r="CIU26" s="133"/>
      <c r="CIV26" s="134"/>
      <c r="CIW26" s="133"/>
      <c r="CIX26" s="134"/>
      <c r="CIY26" s="133"/>
      <c r="CIZ26" s="134"/>
      <c r="CJA26" s="133"/>
      <c r="CJB26" s="134"/>
      <c r="CJC26" s="133"/>
      <c r="CJD26" s="134"/>
      <c r="CJE26" s="133"/>
      <c r="CJF26" s="134"/>
      <c r="CJG26" s="133"/>
      <c r="CJH26" s="134"/>
      <c r="CJI26" s="133"/>
      <c r="CJJ26" s="134"/>
      <c r="CJK26" s="133"/>
      <c r="CJL26" s="134"/>
      <c r="CJM26" s="133"/>
      <c r="CJN26" s="134"/>
      <c r="CJO26" s="133"/>
      <c r="CJP26" s="134"/>
      <c r="CJQ26" s="133"/>
      <c r="CJR26" s="134"/>
      <c r="CJS26" s="133"/>
      <c r="CJT26" s="134"/>
      <c r="CJU26" s="133"/>
      <c r="CJV26" s="134"/>
      <c r="CJW26" s="133"/>
      <c r="CJX26" s="134"/>
      <c r="CJY26" s="133"/>
      <c r="CJZ26" s="134"/>
      <c r="CKA26" s="133"/>
      <c r="CKB26" s="134"/>
      <c r="CKC26" s="133"/>
      <c r="CKD26" s="134"/>
      <c r="CKE26" s="133"/>
      <c r="CKF26" s="134"/>
      <c r="CKG26" s="133"/>
      <c r="CKH26" s="134"/>
      <c r="CKI26" s="133"/>
      <c r="CKJ26" s="134"/>
      <c r="CKK26" s="133"/>
      <c r="CKL26" s="134"/>
      <c r="CKM26" s="133"/>
      <c r="CKN26" s="134"/>
      <c r="CKO26" s="133"/>
      <c r="CKP26" s="134"/>
      <c r="CKQ26" s="133"/>
      <c r="CKR26" s="134"/>
      <c r="CKS26" s="133"/>
      <c r="CKT26" s="134"/>
      <c r="CKU26" s="133"/>
      <c r="CKV26" s="134"/>
      <c r="CKW26" s="133"/>
      <c r="CKX26" s="134"/>
      <c r="CKY26" s="133"/>
      <c r="CKZ26" s="134"/>
      <c r="CLA26" s="133"/>
      <c r="CLB26" s="134"/>
      <c r="CLC26" s="133"/>
      <c r="CLD26" s="134"/>
      <c r="CLE26" s="133"/>
      <c r="CLF26" s="134"/>
      <c r="CLG26" s="133"/>
      <c r="CLH26" s="134"/>
      <c r="CLI26" s="133"/>
      <c r="CLJ26" s="134"/>
      <c r="CLK26" s="133"/>
      <c r="CLL26" s="134"/>
      <c r="CLM26" s="133"/>
      <c r="CLN26" s="134"/>
      <c r="CLO26" s="133"/>
      <c r="CLP26" s="134"/>
      <c r="CLQ26" s="133"/>
      <c r="CLR26" s="134"/>
      <c r="CLS26" s="133"/>
      <c r="CLT26" s="134"/>
      <c r="CLU26" s="133"/>
      <c r="CLV26" s="134"/>
      <c r="CLW26" s="133"/>
      <c r="CLX26" s="134"/>
      <c r="CLY26" s="133"/>
      <c r="CLZ26" s="134"/>
      <c r="CMA26" s="133"/>
      <c r="CMB26" s="134"/>
      <c r="CMC26" s="133"/>
      <c r="CMD26" s="134"/>
      <c r="CME26" s="133"/>
      <c r="CMF26" s="134"/>
      <c r="CMG26" s="133"/>
      <c r="CMH26" s="134"/>
      <c r="CMI26" s="133"/>
      <c r="CMJ26" s="134"/>
      <c r="CMK26" s="133"/>
      <c r="CML26" s="134"/>
      <c r="CMM26" s="133"/>
      <c r="CMN26" s="134"/>
      <c r="CMO26" s="133"/>
      <c r="CMP26" s="134"/>
      <c r="CMQ26" s="133"/>
      <c r="CMR26" s="134"/>
      <c r="CMS26" s="133"/>
      <c r="CMT26" s="134"/>
      <c r="CMU26" s="133"/>
      <c r="CMV26" s="134"/>
      <c r="CMW26" s="133"/>
      <c r="CMX26" s="134"/>
      <c r="CMY26" s="133"/>
      <c r="CMZ26" s="134"/>
      <c r="CNA26" s="133"/>
      <c r="CNB26" s="134"/>
      <c r="CNC26" s="133"/>
      <c r="CND26" s="134"/>
      <c r="CNE26" s="133"/>
      <c r="CNF26" s="134"/>
      <c r="CNG26" s="133"/>
      <c r="CNH26" s="134"/>
      <c r="CNI26" s="133"/>
      <c r="CNJ26" s="134"/>
      <c r="CNK26" s="133"/>
      <c r="CNL26" s="134"/>
      <c r="CNM26" s="133"/>
      <c r="CNN26" s="134"/>
      <c r="CNO26" s="133"/>
      <c r="CNP26" s="134"/>
      <c r="CNQ26" s="133"/>
      <c r="CNR26" s="134"/>
      <c r="CNS26" s="133"/>
      <c r="CNT26" s="134"/>
      <c r="CNU26" s="133"/>
      <c r="CNV26" s="134"/>
      <c r="CNW26" s="133"/>
      <c r="CNX26" s="134"/>
      <c r="CNY26" s="133"/>
      <c r="CNZ26" s="134"/>
      <c r="COA26" s="133"/>
      <c r="COB26" s="134"/>
      <c r="COC26" s="133"/>
      <c r="COD26" s="134"/>
      <c r="COE26" s="133"/>
      <c r="COF26" s="134"/>
      <c r="COG26" s="133"/>
      <c r="COH26" s="134"/>
      <c r="COI26" s="133"/>
      <c r="COJ26" s="134"/>
      <c r="COK26" s="133"/>
      <c r="COL26" s="134"/>
      <c r="COM26" s="133"/>
      <c r="CON26" s="134"/>
      <c r="COO26" s="133"/>
      <c r="COP26" s="134"/>
      <c r="COQ26" s="133"/>
      <c r="COR26" s="134"/>
      <c r="COS26" s="133"/>
      <c r="COT26" s="134"/>
      <c r="COU26" s="133"/>
      <c r="COV26" s="134"/>
      <c r="COW26" s="133"/>
      <c r="COX26" s="134"/>
      <c r="COY26" s="133"/>
      <c r="COZ26" s="134"/>
      <c r="CPA26" s="133"/>
      <c r="CPB26" s="134"/>
      <c r="CPC26" s="133"/>
      <c r="CPD26" s="134"/>
      <c r="CPE26" s="133"/>
      <c r="CPF26" s="134"/>
      <c r="CPG26" s="133"/>
      <c r="CPH26" s="134"/>
      <c r="CPI26" s="133"/>
      <c r="CPJ26" s="134"/>
      <c r="CPK26" s="133"/>
      <c r="CPL26" s="134"/>
      <c r="CPM26" s="133"/>
      <c r="CPN26" s="134"/>
      <c r="CPO26" s="133"/>
      <c r="CPP26" s="134"/>
      <c r="CPQ26" s="133"/>
      <c r="CPR26" s="134"/>
      <c r="CPS26" s="133"/>
      <c r="CPT26" s="134"/>
      <c r="CPU26" s="133"/>
      <c r="CPV26" s="134"/>
      <c r="CPW26" s="133"/>
      <c r="CPX26" s="134"/>
      <c r="CPY26" s="133"/>
      <c r="CPZ26" s="134"/>
      <c r="CQA26" s="133"/>
      <c r="CQB26" s="134"/>
      <c r="CQC26" s="133"/>
      <c r="CQD26" s="134"/>
      <c r="CQE26" s="133"/>
      <c r="CQF26" s="134"/>
      <c r="CQG26" s="133"/>
      <c r="CQH26" s="134"/>
      <c r="CQI26" s="133"/>
      <c r="CQJ26" s="134"/>
      <c r="CQK26" s="133"/>
      <c r="CQL26" s="134"/>
      <c r="CQM26" s="133"/>
      <c r="CQN26" s="134"/>
      <c r="CQO26" s="133"/>
      <c r="CQP26" s="134"/>
      <c r="CQQ26" s="133"/>
      <c r="CQR26" s="134"/>
      <c r="CQS26" s="133"/>
      <c r="CQT26" s="134"/>
      <c r="CQU26" s="133"/>
      <c r="CQV26" s="134"/>
      <c r="CQW26" s="133"/>
      <c r="CQX26" s="134"/>
      <c r="CQY26" s="133"/>
      <c r="CQZ26" s="134"/>
      <c r="CRA26" s="133"/>
      <c r="CRB26" s="134"/>
      <c r="CRC26" s="133"/>
      <c r="CRD26" s="134"/>
      <c r="CRE26" s="133"/>
      <c r="CRF26" s="134"/>
      <c r="CRG26" s="133"/>
      <c r="CRH26" s="134"/>
      <c r="CRI26" s="133"/>
      <c r="CRJ26" s="134"/>
      <c r="CRK26" s="133"/>
      <c r="CRL26" s="134"/>
      <c r="CRM26" s="133"/>
      <c r="CRN26" s="134"/>
      <c r="CRO26" s="133"/>
      <c r="CRP26" s="134"/>
      <c r="CRQ26" s="133"/>
      <c r="CRR26" s="134"/>
      <c r="CRS26" s="133"/>
      <c r="CRT26" s="134"/>
      <c r="CRU26" s="133"/>
      <c r="CRV26" s="134"/>
      <c r="CRW26" s="133"/>
      <c r="CRX26" s="134"/>
      <c r="CRY26" s="133"/>
      <c r="CRZ26" s="134"/>
      <c r="CSA26" s="133"/>
      <c r="CSB26" s="134"/>
      <c r="CSC26" s="133"/>
      <c r="CSD26" s="134"/>
      <c r="CSE26" s="133"/>
      <c r="CSF26" s="134"/>
      <c r="CSG26" s="133"/>
      <c r="CSH26" s="134"/>
      <c r="CSI26" s="133"/>
      <c r="CSJ26" s="134"/>
      <c r="CSK26" s="133"/>
      <c r="CSL26" s="134"/>
      <c r="CSM26" s="133"/>
      <c r="CSN26" s="134"/>
      <c r="CSO26" s="133"/>
      <c r="CSP26" s="134"/>
      <c r="CSQ26" s="133"/>
      <c r="CSR26" s="134"/>
      <c r="CSS26" s="133"/>
      <c r="CST26" s="134"/>
      <c r="CSU26" s="133"/>
      <c r="CSV26" s="134"/>
      <c r="CSW26" s="133"/>
      <c r="CSX26" s="134"/>
      <c r="CSY26" s="133"/>
      <c r="CSZ26" s="134"/>
      <c r="CTA26" s="133"/>
      <c r="CTB26" s="134"/>
      <c r="CTC26" s="133"/>
      <c r="CTD26" s="134"/>
      <c r="CTE26" s="133"/>
      <c r="CTF26" s="134"/>
      <c r="CTG26" s="133"/>
      <c r="CTH26" s="134"/>
      <c r="CTI26" s="133"/>
      <c r="CTJ26" s="134"/>
      <c r="CTK26" s="133"/>
      <c r="CTL26" s="134"/>
      <c r="CTM26" s="133"/>
      <c r="CTN26" s="134"/>
      <c r="CTO26" s="133"/>
      <c r="CTP26" s="134"/>
      <c r="CTQ26" s="133"/>
      <c r="CTR26" s="134"/>
      <c r="CTS26" s="133"/>
      <c r="CTT26" s="134"/>
      <c r="CTU26" s="133"/>
      <c r="CTV26" s="134"/>
      <c r="CTW26" s="133"/>
      <c r="CTX26" s="134"/>
      <c r="CTY26" s="133"/>
      <c r="CTZ26" s="134"/>
      <c r="CUA26" s="133"/>
      <c r="CUB26" s="134"/>
      <c r="CUC26" s="133"/>
      <c r="CUD26" s="134"/>
      <c r="CUE26" s="133"/>
      <c r="CUF26" s="134"/>
      <c r="CUG26" s="133"/>
      <c r="CUH26" s="134"/>
      <c r="CUI26" s="133"/>
      <c r="CUJ26" s="134"/>
      <c r="CUK26" s="133"/>
      <c r="CUL26" s="134"/>
      <c r="CUM26" s="133"/>
      <c r="CUN26" s="134"/>
      <c r="CUO26" s="133"/>
      <c r="CUP26" s="134"/>
      <c r="CUQ26" s="133"/>
      <c r="CUR26" s="134"/>
      <c r="CUS26" s="133"/>
      <c r="CUT26" s="134"/>
      <c r="CUU26" s="133"/>
      <c r="CUV26" s="134"/>
      <c r="CUW26" s="133"/>
      <c r="CUX26" s="134"/>
      <c r="CUY26" s="133"/>
      <c r="CUZ26" s="134"/>
      <c r="CVA26" s="133"/>
      <c r="CVB26" s="134"/>
      <c r="CVC26" s="133"/>
      <c r="CVD26" s="134"/>
      <c r="CVE26" s="133"/>
      <c r="CVF26" s="134"/>
      <c r="CVG26" s="133"/>
      <c r="CVH26" s="134"/>
      <c r="CVI26" s="133"/>
      <c r="CVJ26" s="134"/>
      <c r="CVK26" s="133"/>
      <c r="CVL26" s="134"/>
      <c r="CVM26" s="133"/>
      <c r="CVN26" s="134"/>
      <c r="CVO26" s="133"/>
      <c r="CVP26" s="134"/>
      <c r="CVQ26" s="133"/>
      <c r="CVR26" s="134"/>
      <c r="CVS26" s="133"/>
      <c r="CVT26" s="134"/>
      <c r="CVU26" s="133"/>
      <c r="CVV26" s="134"/>
      <c r="CVW26" s="133"/>
      <c r="CVX26" s="134"/>
      <c r="CVY26" s="133"/>
      <c r="CVZ26" s="134"/>
      <c r="CWA26" s="133"/>
      <c r="CWB26" s="134"/>
      <c r="CWC26" s="133"/>
      <c r="CWD26" s="134"/>
      <c r="CWE26" s="133"/>
      <c r="CWF26" s="134"/>
      <c r="CWG26" s="133"/>
      <c r="CWH26" s="134"/>
      <c r="CWI26" s="133"/>
      <c r="CWJ26" s="134"/>
      <c r="CWK26" s="133"/>
      <c r="CWL26" s="134"/>
      <c r="CWM26" s="133"/>
      <c r="CWN26" s="134"/>
      <c r="CWO26" s="133"/>
      <c r="CWP26" s="134"/>
      <c r="CWQ26" s="133"/>
      <c r="CWR26" s="134"/>
      <c r="CWS26" s="133"/>
      <c r="CWT26" s="134"/>
      <c r="CWU26" s="133"/>
      <c r="CWV26" s="134"/>
      <c r="CWW26" s="133"/>
      <c r="CWX26" s="134"/>
      <c r="CWY26" s="133"/>
      <c r="CWZ26" s="134"/>
      <c r="CXA26" s="133"/>
      <c r="CXB26" s="134"/>
      <c r="CXC26" s="133"/>
      <c r="CXD26" s="134"/>
      <c r="CXE26" s="133"/>
      <c r="CXF26" s="134"/>
      <c r="CXG26" s="133"/>
      <c r="CXH26" s="134"/>
      <c r="CXI26" s="133"/>
      <c r="CXJ26" s="134"/>
      <c r="CXK26" s="133"/>
      <c r="CXL26" s="134"/>
      <c r="CXM26" s="133"/>
      <c r="CXN26" s="134"/>
      <c r="CXO26" s="133"/>
      <c r="CXP26" s="134"/>
      <c r="CXQ26" s="133"/>
      <c r="CXR26" s="134"/>
      <c r="CXS26" s="133"/>
      <c r="CXT26" s="134"/>
      <c r="CXU26" s="133"/>
      <c r="CXV26" s="134"/>
      <c r="CXW26" s="133"/>
      <c r="CXX26" s="134"/>
      <c r="CXY26" s="133"/>
      <c r="CXZ26" s="134"/>
      <c r="CYA26" s="133"/>
      <c r="CYB26" s="134"/>
      <c r="CYC26" s="133"/>
      <c r="CYD26" s="134"/>
      <c r="CYE26" s="133"/>
      <c r="CYF26" s="134"/>
      <c r="CYG26" s="133"/>
      <c r="CYH26" s="134"/>
      <c r="CYI26" s="133"/>
      <c r="CYJ26" s="134"/>
      <c r="CYK26" s="133"/>
      <c r="CYL26" s="134"/>
      <c r="CYM26" s="133"/>
      <c r="CYN26" s="134"/>
      <c r="CYO26" s="133"/>
      <c r="CYP26" s="134"/>
      <c r="CYQ26" s="133"/>
      <c r="CYR26" s="134"/>
      <c r="CYS26" s="133"/>
      <c r="CYT26" s="134"/>
      <c r="CYU26" s="133"/>
      <c r="CYV26" s="134"/>
      <c r="CYW26" s="133"/>
      <c r="CYX26" s="134"/>
      <c r="CYY26" s="133"/>
      <c r="CYZ26" s="134"/>
      <c r="CZA26" s="133"/>
      <c r="CZB26" s="134"/>
      <c r="CZC26" s="133"/>
      <c r="CZD26" s="134"/>
      <c r="CZE26" s="133"/>
      <c r="CZF26" s="134"/>
      <c r="CZG26" s="133"/>
      <c r="CZH26" s="134"/>
      <c r="CZI26" s="133"/>
      <c r="CZJ26" s="134"/>
      <c r="CZK26" s="133"/>
      <c r="CZL26" s="134"/>
      <c r="CZM26" s="133"/>
      <c r="CZN26" s="134"/>
      <c r="CZO26" s="133"/>
      <c r="CZP26" s="134"/>
      <c r="CZQ26" s="133"/>
      <c r="CZR26" s="134"/>
      <c r="CZS26" s="133"/>
      <c r="CZT26" s="134"/>
      <c r="CZU26" s="133"/>
      <c r="CZV26" s="134"/>
      <c r="CZW26" s="133"/>
      <c r="CZX26" s="134"/>
      <c r="CZY26" s="133"/>
      <c r="CZZ26" s="134"/>
      <c r="DAA26" s="133"/>
      <c r="DAB26" s="134"/>
      <c r="DAC26" s="133"/>
      <c r="DAD26" s="134"/>
      <c r="DAE26" s="133"/>
      <c r="DAF26" s="134"/>
      <c r="DAG26" s="133"/>
      <c r="DAH26" s="134"/>
      <c r="DAI26" s="133"/>
      <c r="DAJ26" s="134"/>
      <c r="DAK26" s="133"/>
      <c r="DAL26" s="134"/>
      <c r="DAM26" s="133"/>
      <c r="DAN26" s="134"/>
      <c r="DAO26" s="133"/>
      <c r="DAP26" s="134"/>
      <c r="DAQ26" s="133"/>
      <c r="DAR26" s="134"/>
      <c r="DAS26" s="133"/>
      <c r="DAT26" s="134"/>
      <c r="DAU26" s="133"/>
      <c r="DAV26" s="134"/>
      <c r="DAW26" s="133"/>
      <c r="DAX26" s="134"/>
      <c r="DAY26" s="133"/>
      <c r="DAZ26" s="134"/>
      <c r="DBA26" s="133"/>
      <c r="DBB26" s="134"/>
      <c r="DBC26" s="133"/>
      <c r="DBD26" s="134"/>
      <c r="DBE26" s="133"/>
      <c r="DBF26" s="134"/>
      <c r="DBG26" s="133"/>
      <c r="DBH26" s="134"/>
      <c r="DBI26" s="133"/>
      <c r="DBJ26" s="134"/>
      <c r="DBK26" s="133"/>
      <c r="DBL26" s="134"/>
      <c r="DBM26" s="133"/>
      <c r="DBN26" s="134"/>
      <c r="DBO26" s="133"/>
      <c r="DBP26" s="134"/>
      <c r="DBQ26" s="133"/>
      <c r="DBR26" s="134"/>
      <c r="DBS26" s="133"/>
      <c r="DBT26" s="134"/>
      <c r="DBU26" s="133"/>
      <c r="DBV26" s="134"/>
      <c r="DBW26" s="133"/>
      <c r="DBX26" s="134"/>
      <c r="DBY26" s="133"/>
      <c r="DBZ26" s="134"/>
      <c r="DCA26" s="133"/>
      <c r="DCB26" s="134"/>
      <c r="DCC26" s="133"/>
      <c r="DCD26" s="134"/>
      <c r="DCE26" s="133"/>
      <c r="DCF26" s="134"/>
      <c r="DCG26" s="133"/>
      <c r="DCH26" s="134"/>
      <c r="DCI26" s="133"/>
      <c r="DCJ26" s="134"/>
      <c r="DCK26" s="133"/>
      <c r="DCL26" s="134"/>
      <c r="DCM26" s="133"/>
      <c r="DCN26" s="134"/>
      <c r="DCO26" s="133"/>
      <c r="DCP26" s="134"/>
      <c r="DCQ26" s="133"/>
      <c r="DCR26" s="134"/>
      <c r="DCS26" s="133"/>
      <c r="DCT26" s="134"/>
      <c r="DCU26" s="133"/>
      <c r="DCV26" s="134"/>
      <c r="DCW26" s="133"/>
      <c r="DCX26" s="134"/>
      <c r="DCY26" s="133"/>
      <c r="DCZ26" s="134"/>
      <c r="DDA26" s="133"/>
      <c r="DDB26" s="134"/>
      <c r="DDC26" s="133"/>
      <c r="DDD26" s="134"/>
      <c r="DDE26" s="133"/>
      <c r="DDF26" s="134"/>
      <c r="DDG26" s="133"/>
      <c r="DDH26" s="134"/>
      <c r="DDI26" s="133"/>
      <c r="DDJ26" s="134"/>
      <c r="DDK26" s="133"/>
      <c r="DDL26" s="134"/>
      <c r="DDM26" s="133"/>
      <c r="DDN26" s="134"/>
      <c r="DDO26" s="133"/>
      <c r="DDP26" s="134"/>
      <c r="DDQ26" s="133"/>
      <c r="DDR26" s="134"/>
      <c r="DDS26" s="133"/>
      <c r="DDT26" s="134"/>
      <c r="DDU26" s="133"/>
      <c r="DDV26" s="134"/>
      <c r="DDW26" s="133"/>
      <c r="DDX26" s="134"/>
      <c r="DDY26" s="133"/>
      <c r="DDZ26" s="134"/>
      <c r="DEA26" s="133"/>
      <c r="DEB26" s="134"/>
      <c r="DEC26" s="133"/>
      <c r="DED26" s="134"/>
      <c r="DEE26" s="133"/>
      <c r="DEF26" s="134"/>
      <c r="DEG26" s="133"/>
      <c r="DEH26" s="134"/>
      <c r="DEI26" s="133"/>
      <c r="DEJ26" s="134"/>
      <c r="DEK26" s="133"/>
      <c r="DEL26" s="134"/>
      <c r="DEM26" s="133"/>
      <c r="DEN26" s="134"/>
      <c r="DEO26" s="133"/>
      <c r="DEP26" s="134"/>
      <c r="DEQ26" s="133"/>
      <c r="DER26" s="134"/>
      <c r="DES26" s="133"/>
      <c r="DET26" s="134"/>
      <c r="DEU26" s="133"/>
      <c r="DEV26" s="134"/>
      <c r="DEW26" s="133"/>
      <c r="DEX26" s="134"/>
      <c r="DEY26" s="133"/>
      <c r="DEZ26" s="134"/>
      <c r="DFA26" s="133"/>
      <c r="DFB26" s="134"/>
      <c r="DFC26" s="133"/>
      <c r="DFD26" s="134"/>
      <c r="DFE26" s="133"/>
      <c r="DFF26" s="134"/>
      <c r="DFG26" s="133"/>
      <c r="DFH26" s="134"/>
      <c r="DFI26" s="133"/>
      <c r="DFJ26" s="134"/>
      <c r="DFK26" s="133"/>
      <c r="DFL26" s="134"/>
      <c r="DFM26" s="133"/>
      <c r="DFN26" s="134"/>
      <c r="DFO26" s="133"/>
      <c r="DFP26" s="134"/>
      <c r="DFQ26" s="133"/>
      <c r="DFR26" s="134"/>
      <c r="DFS26" s="133"/>
      <c r="DFT26" s="134"/>
      <c r="DFU26" s="133"/>
      <c r="DFV26" s="134"/>
      <c r="DFW26" s="133"/>
      <c r="DFX26" s="134"/>
      <c r="DFY26" s="133"/>
      <c r="DFZ26" s="134"/>
      <c r="DGA26" s="133"/>
      <c r="DGB26" s="134"/>
      <c r="DGC26" s="133"/>
      <c r="DGD26" s="134"/>
      <c r="DGE26" s="133"/>
      <c r="DGF26" s="134"/>
      <c r="DGG26" s="133"/>
      <c r="DGH26" s="134"/>
      <c r="DGI26" s="133"/>
      <c r="DGJ26" s="134"/>
      <c r="DGK26" s="133"/>
      <c r="DGL26" s="134"/>
      <c r="DGM26" s="133"/>
      <c r="DGN26" s="134"/>
      <c r="DGO26" s="133"/>
      <c r="DGP26" s="134"/>
      <c r="DGQ26" s="133"/>
      <c r="DGR26" s="134"/>
      <c r="DGS26" s="133"/>
      <c r="DGT26" s="134"/>
      <c r="DGU26" s="133"/>
      <c r="DGV26" s="134"/>
      <c r="DGW26" s="133"/>
      <c r="DGX26" s="134"/>
      <c r="DGY26" s="133"/>
      <c r="DGZ26" s="134"/>
      <c r="DHA26" s="133"/>
      <c r="DHB26" s="134"/>
      <c r="DHC26" s="133"/>
      <c r="DHD26" s="134"/>
      <c r="DHE26" s="133"/>
      <c r="DHF26" s="134"/>
      <c r="DHG26" s="133"/>
      <c r="DHH26" s="134"/>
      <c r="DHI26" s="133"/>
      <c r="DHJ26" s="134"/>
      <c r="DHK26" s="133"/>
      <c r="DHL26" s="134"/>
      <c r="DHM26" s="133"/>
      <c r="DHN26" s="134"/>
      <c r="DHO26" s="133"/>
      <c r="DHP26" s="134"/>
      <c r="DHQ26" s="133"/>
      <c r="DHR26" s="134"/>
      <c r="DHS26" s="133"/>
      <c r="DHT26" s="134"/>
      <c r="DHU26" s="133"/>
      <c r="DHV26" s="134"/>
      <c r="DHW26" s="133"/>
      <c r="DHX26" s="134"/>
      <c r="DHY26" s="133"/>
      <c r="DHZ26" s="134"/>
      <c r="DIA26" s="133"/>
      <c r="DIB26" s="134"/>
      <c r="DIC26" s="133"/>
      <c r="DID26" s="134"/>
      <c r="DIE26" s="133"/>
      <c r="DIF26" s="134"/>
      <c r="DIG26" s="133"/>
      <c r="DIH26" s="134"/>
      <c r="DII26" s="133"/>
      <c r="DIJ26" s="134"/>
      <c r="DIK26" s="133"/>
      <c r="DIL26" s="134"/>
      <c r="DIM26" s="133"/>
      <c r="DIN26" s="134"/>
      <c r="DIO26" s="133"/>
      <c r="DIP26" s="134"/>
      <c r="DIQ26" s="133"/>
      <c r="DIR26" s="134"/>
      <c r="DIS26" s="133"/>
      <c r="DIT26" s="134"/>
      <c r="DIU26" s="133"/>
      <c r="DIV26" s="134"/>
      <c r="DIW26" s="133"/>
      <c r="DIX26" s="134"/>
      <c r="DIY26" s="133"/>
      <c r="DIZ26" s="134"/>
      <c r="DJA26" s="133"/>
      <c r="DJB26" s="134"/>
      <c r="DJC26" s="133"/>
      <c r="DJD26" s="134"/>
      <c r="DJE26" s="133"/>
      <c r="DJF26" s="134"/>
      <c r="DJG26" s="133"/>
      <c r="DJH26" s="134"/>
      <c r="DJI26" s="133"/>
      <c r="DJJ26" s="134"/>
      <c r="DJK26" s="133"/>
      <c r="DJL26" s="134"/>
      <c r="DJM26" s="133"/>
      <c r="DJN26" s="134"/>
      <c r="DJO26" s="133"/>
      <c r="DJP26" s="134"/>
      <c r="DJQ26" s="133"/>
      <c r="DJR26" s="134"/>
      <c r="DJS26" s="133"/>
      <c r="DJT26" s="134"/>
      <c r="DJU26" s="133"/>
      <c r="DJV26" s="134"/>
      <c r="DJW26" s="133"/>
      <c r="DJX26" s="134"/>
      <c r="DJY26" s="133"/>
      <c r="DJZ26" s="134"/>
      <c r="DKA26" s="133"/>
      <c r="DKB26" s="134"/>
      <c r="DKC26" s="133"/>
      <c r="DKD26" s="134"/>
      <c r="DKE26" s="133"/>
      <c r="DKF26" s="134"/>
      <c r="DKG26" s="133"/>
      <c r="DKH26" s="134"/>
      <c r="DKI26" s="133"/>
      <c r="DKJ26" s="134"/>
      <c r="DKK26" s="133"/>
      <c r="DKL26" s="134"/>
      <c r="DKM26" s="133"/>
      <c r="DKN26" s="134"/>
      <c r="DKO26" s="133"/>
      <c r="DKP26" s="134"/>
      <c r="DKQ26" s="133"/>
      <c r="DKR26" s="134"/>
      <c r="DKS26" s="133"/>
      <c r="DKT26" s="134"/>
      <c r="DKU26" s="133"/>
      <c r="DKV26" s="134"/>
      <c r="DKW26" s="133"/>
      <c r="DKX26" s="134"/>
      <c r="DKY26" s="133"/>
      <c r="DKZ26" s="134"/>
      <c r="DLA26" s="133"/>
      <c r="DLB26" s="134"/>
      <c r="DLC26" s="133"/>
      <c r="DLD26" s="134"/>
      <c r="DLE26" s="133"/>
      <c r="DLF26" s="134"/>
      <c r="DLG26" s="133"/>
      <c r="DLH26" s="134"/>
      <c r="DLI26" s="133"/>
      <c r="DLJ26" s="134"/>
      <c r="DLK26" s="133"/>
      <c r="DLL26" s="134"/>
      <c r="DLM26" s="133"/>
      <c r="DLN26" s="134"/>
      <c r="DLO26" s="133"/>
      <c r="DLP26" s="134"/>
      <c r="DLQ26" s="133"/>
      <c r="DLR26" s="134"/>
      <c r="DLS26" s="133"/>
      <c r="DLT26" s="134"/>
      <c r="DLU26" s="133"/>
      <c r="DLV26" s="134"/>
      <c r="DLW26" s="133"/>
      <c r="DLX26" s="134"/>
      <c r="DLY26" s="133"/>
      <c r="DLZ26" s="134"/>
      <c r="DMA26" s="133"/>
      <c r="DMB26" s="134"/>
      <c r="DMC26" s="133"/>
      <c r="DMD26" s="134"/>
      <c r="DME26" s="133"/>
      <c r="DMF26" s="134"/>
      <c r="DMG26" s="133"/>
      <c r="DMH26" s="134"/>
      <c r="DMI26" s="133"/>
      <c r="DMJ26" s="134"/>
      <c r="DMK26" s="133"/>
      <c r="DML26" s="134"/>
      <c r="DMM26" s="133"/>
      <c r="DMN26" s="134"/>
      <c r="DMO26" s="133"/>
      <c r="DMP26" s="134"/>
      <c r="DMQ26" s="133"/>
      <c r="DMR26" s="134"/>
      <c r="DMS26" s="133"/>
      <c r="DMT26" s="134"/>
      <c r="DMU26" s="133"/>
      <c r="DMV26" s="134"/>
      <c r="DMW26" s="133"/>
      <c r="DMX26" s="134"/>
      <c r="DMY26" s="133"/>
      <c r="DMZ26" s="134"/>
      <c r="DNA26" s="133"/>
      <c r="DNB26" s="134"/>
      <c r="DNC26" s="133"/>
      <c r="DND26" s="134"/>
      <c r="DNE26" s="133"/>
      <c r="DNF26" s="134"/>
      <c r="DNG26" s="133"/>
      <c r="DNH26" s="134"/>
      <c r="DNI26" s="133"/>
      <c r="DNJ26" s="134"/>
      <c r="DNK26" s="133"/>
      <c r="DNL26" s="134"/>
      <c r="DNM26" s="133"/>
      <c r="DNN26" s="134"/>
      <c r="DNO26" s="133"/>
      <c r="DNP26" s="134"/>
      <c r="DNQ26" s="133"/>
      <c r="DNR26" s="134"/>
      <c r="DNS26" s="133"/>
      <c r="DNT26" s="134"/>
      <c r="DNU26" s="133"/>
      <c r="DNV26" s="134"/>
      <c r="DNW26" s="133"/>
      <c r="DNX26" s="134"/>
      <c r="DNY26" s="133"/>
      <c r="DNZ26" s="134"/>
      <c r="DOA26" s="133"/>
      <c r="DOB26" s="134"/>
      <c r="DOC26" s="133"/>
      <c r="DOD26" s="134"/>
      <c r="DOE26" s="133"/>
      <c r="DOF26" s="134"/>
      <c r="DOG26" s="133"/>
      <c r="DOH26" s="134"/>
      <c r="DOI26" s="133"/>
      <c r="DOJ26" s="134"/>
      <c r="DOK26" s="133"/>
      <c r="DOL26" s="134"/>
      <c r="DOM26" s="133"/>
      <c r="DON26" s="134"/>
      <c r="DOO26" s="133"/>
      <c r="DOP26" s="134"/>
      <c r="DOQ26" s="133"/>
      <c r="DOR26" s="134"/>
      <c r="DOS26" s="133"/>
      <c r="DOT26" s="134"/>
      <c r="DOU26" s="133"/>
      <c r="DOV26" s="134"/>
      <c r="DOW26" s="133"/>
      <c r="DOX26" s="134"/>
      <c r="DOY26" s="133"/>
      <c r="DOZ26" s="134"/>
      <c r="DPA26" s="133"/>
      <c r="DPB26" s="134"/>
      <c r="DPC26" s="133"/>
      <c r="DPD26" s="134"/>
      <c r="DPE26" s="133"/>
      <c r="DPF26" s="134"/>
      <c r="DPG26" s="133"/>
      <c r="DPH26" s="134"/>
      <c r="DPI26" s="133"/>
      <c r="DPJ26" s="134"/>
      <c r="DPK26" s="133"/>
      <c r="DPL26" s="134"/>
      <c r="DPM26" s="133"/>
      <c r="DPN26" s="134"/>
      <c r="DPO26" s="133"/>
      <c r="DPP26" s="134"/>
      <c r="DPQ26" s="133"/>
      <c r="DPR26" s="134"/>
      <c r="DPS26" s="133"/>
      <c r="DPT26" s="134"/>
      <c r="DPU26" s="133"/>
      <c r="DPV26" s="134"/>
      <c r="DPW26" s="133"/>
      <c r="DPX26" s="134"/>
      <c r="DPY26" s="133"/>
      <c r="DPZ26" s="134"/>
      <c r="DQA26" s="133"/>
      <c r="DQB26" s="134"/>
      <c r="DQC26" s="133"/>
      <c r="DQD26" s="134"/>
      <c r="DQE26" s="133"/>
      <c r="DQF26" s="134"/>
      <c r="DQG26" s="133"/>
      <c r="DQH26" s="134"/>
      <c r="DQI26" s="133"/>
      <c r="DQJ26" s="134"/>
      <c r="DQK26" s="133"/>
      <c r="DQL26" s="134"/>
      <c r="DQM26" s="133"/>
      <c r="DQN26" s="134"/>
      <c r="DQO26" s="133"/>
      <c r="DQP26" s="134"/>
      <c r="DQQ26" s="133"/>
      <c r="DQR26" s="134"/>
      <c r="DQS26" s="133"/>
      <c r="DQT26" s="134"/>
      <c r="DQU26" s="133"/>
      <c r="DQV26" s="134"/>
      <c r="DQW26" s="133"/>
      <c r="DQX26" s="134"/>
      <c r="DQY26" s="133"/>
      <c r="DQZ26" s="134"/>
      <c r="DRA26" s="133"/>
      <c r="DRB26" s="134"/>
      <c r="DRC26" s="133"/>
      <c r="DRD26" s="134"/>
      <c r="DRE26" s="133"/>
      <c r="DRF26" s="134"/>
      <c r="DRG26" s="133"/>
      <c r="DRH26" s="134"/>
      <c r="DRI26" s="133"/>
      <c r="DRJ26" s="134"/>
      <c r="DRK26" s="133"/>
      <c r="DRL26" s="134"/>
      <c r="DRM26" s="133"/>
      <c r="DRN26" s="134"/>
      <c r="DRO26" s="133"/>
      <c r="DRP26" s="134"/>
      <c r="DRQ26" s="133"/>
      <c r="DRR26" s="134"/>
      <c r="DRS26" s="133"/>
      <c r="DRT26" s="134"/>
      <c r="DRU26" s="133"/>
      <c r="DRV26" s="134"/>
      <c r="DRW26" s="133"/>
      <c r="DRX26" s="134"/>
      <c r="DRY26" s="133"/>
      <c r="DRZ26" s="134"/>
      <c r="DSA26" s="133"/>
      <c r="DSB26" s="134"/>
      <c r="DSC26" s="133"/>
      <c r="DSD26" s="134"/>
      <c r="DSE26" s="133"/>
      <c r="DSF26" s="134"/>
      <c r="DSG26" s="133"/>
      <c r="DSH26" s="134"/>
      <c r="DSI26" s="133"/>
      <c r="DSJ26" s="134"/>
      <c r="DSK26" s="133"/>
      <c r="DSL26" s="134"/>
      <c r="DSM26" s="133"/>
      <c r="DSN26" s="134"/>
      <c r="DSO26" s="133"/>
      <c r="DSP26" s="134"/>
      <c r="DSQ26" s="133"/>
      <c r="DSR26" s="134"/>
      <c r="DSS26" s="133"/>
      <c r="DST26" s="134"/>
      <c r="DSU26" s="133"/>
      <c r="DSV26" s="134"/>
      <c r="DSW26" s="133"/>
      <c r="DSX26" s="134"/>
      <c r="DSY26" s="133"/>
      <c r="DSZ26" s="134"/>
      <c r="DTA26" s="133"/>
      <c r="DTB26" s="134"/>
      <c r="DTC26" s="133"/>
      <c r="DTD26" s="134"/>
      <c r="DTE26" s="133"/>
      <c r="DTF26" s="134"/>
      <c r="DTG26" s="133"/>
      <c r="DTH26" s="134"/>
      <c r="DTI26" s="133"/>
      <c r="DTJ26" s="134"/>
      <c r="DTK26" s="133"/>
      <c r="DTL26" s="134"/>
      <c r="DTM26" s="133"/>
      <c r="DTN26" s="134"/>
      <c r="DTO26" s="133"/>
      <c r="DTP26" s="134"/>
      <c r="DTQ26" s="133"/>
      <c r="DTR26" s="134"/>
      <c r="DTS26" s="133"/>
      <c r="DTT26" s="134"/>
      <c r="DTU26" s="133"/>
      <c r="DTV26" s="134"/>
      <c r="DTW26" s="133"/>
      <c r="DTX26" s="134"/>
      <c r="DTY26" s="133"/>
      <c r="DTZ26" s="134"/>
      <c r="DUA26" s="133"/>
      <c r="DUB26" s="134"/>
      <c r="DUC26" s="133"/>
      <c r="DUD26" s="134"/>
      <c r="DUE26" s="133"/>
      <c r="DUF26" s="134"/>
      <c r="DUG26" s="133"/>
      <c r="DUH26" s="134"/>
      <c r="DUI26" s="133"/>
      <c r="DUJ26" s="134"/>
      <c r="DUK26" s="133"/>
      <c r="DUL26" s="134"/>
      <c r="DUM26" s="133"/>
      <c r="DUN26" s="134"/>
      <c r="DUO26" s="133"/>
      <c r="DUP26" s="134"/>
      <c r="DUQ26" s="133"/>
      <c r="DUR26" s="134"/>
      <c r="DUS26" s="133"/>
      <c r="DUT26" s="134"/>
      <c r="DUU26" s="133"/>
      <c r="DUV26" s="134"/>
      <c r="DUW26" s="133"/>
      <c r="DUX26" s="134"/>
      <c r="DUY26" s="133"/>
      <c r="DUZ26" s="134"/>
      <c r="DVA26" s="133"/>
      <c r="DVB26" s="134"/>
      <c r="DVC26" s="133"/>
      <c r="DVD26" s="134"/>
      <c r="DVE26" s="133"/>
      <c r="DVF26" s="134"/>
      <c r="DVG26" s="133"/>
      <c r="DVH26" s="134"/>
      <c r="DVI26" s="133"/>
      <c r="DVJ26" s="134"/>
      <c r="DVK26" s="133"/>
      <c r="DVL26" s="134"/>
      <c r="DVM26" s="133"/>
      <c r="DVN26" s="134"/>
      <c r="DVO26" s="133"/>
      <c r="DVP26" s="134"/>
      <c r="DVQ26" s="133"/>
      <c r="DVR26" s="134"/>
      <c r="DVS26" s="133"/>
      <c r="DVT26" s="134"/>
      <c r="DVU26" s="133"/>
      <c r="DVV26" s="134"/>
      <c r="DVW26" s="133"/>
      <c r="DVX26" s="134"/>
      <c r="DVY26" s="133"/>
      <c r="DVZ26" s="134"/>
      <c r="DWA26" s="133"/>
      <c r="DWB26" s="134"/>
      <c r="DWC26" s="133"/>
      <c r="DWD26" s="134"/>
      <c r="DWE26" s="133"/>
      <c r="DWF26" s="134"/>
      <c r="DWG26" s="133"/>
      <c r="DWH26" s="134"/>
      <c r="DWI26" s="133"/>
      <c r="DWJ26" s="134"/>
      <c r="DWK26" s="133"/>
      <c r="DWL26" s="134"/>
      <c r="DWM26" s="133"/>
      <c r="DWN26" s="134"/>
      <c r="DWO26" s="133"/>
      <c r="DWP26" s="134"/>
      <c r="DWQ26" s="133"/>
      <c r="DWR26" s="134"/>
      <c r="DWS26" s="133"/>
      <c r="DWT26" s="134"/>
      <c r="DWU26" s="133"/>
      <c r="DWV26" s="134"/>
      <c r="DWW26" s="133"/>
      <c r="DWX26" s="134"/>
      <c r="DWY26" s="133"/>
      <c r="DWZ26" s="134"/>
      <c r="DXA26" s="133"/>
      <c r="DXB26" s="134"/>
      <c r="DXC26" s="133"/>
      <c r="DXD26" s="134"/>
      <c r="DXE26" s="133"/>
      <c r="DXF26" s="134"/>
      <c r="DXG26" s="133"/>
      <c r="DXH26" s="134"/>
      <c r="DXI26" s="133"/>
      <c r="DXJ26" s="134"/>
      <c r="DXK26" s="133"/>
      <c r="DXL26" s="134"/>
      <c r="DXM26" s="133"/>
      <c r="DXN26" s="134"/>
      <c r="DXO26" s="133"/>
      <c r="DXP26" s="134"/>
      <c r="DXQ26" s="133"/>
      <c r="DXR26" s="134"/>
      <c r="DXS26" s="133"/>
      <c r="DXT26" s="134"/>
      <c r="DXU26" s="133"/>
      <c r="DXV26" s="134"/>
      <c r="DXW26" s="133"/>
      <c r="DXX26" s="134"/>
      <c r="DXY26" s="133"/>
      <c r="DXZ26" s="134"/>
      <c r="DYA26" s="133"/>
      <c r="DYB26" s="134"/>
      <c r="DYC26" s="133"/>
      <c r="DYD26" s="134"/>
      <c r="DYE26" s="133"/>
      <c r="DYF26" s="134"/>
      <c r="DYG26" s="133"/>
      <c r="DYH26" s="134"/>
      <c r="DYI26" s="133"/>
      <c r="DYJ26" s="134"/>
      <c r="DYK26" s="133"/>
      <c r="DYL26" s="134"/>
      <c r="DYM26" s="133"/>
      <c r="DYN26" s="134"/>
      <c r="DYO26" s="133"/>
      <c r="DYP26" s="134"/>
      <c r="DYQ26" s="133"/>
      <c r="DYR26" s="134"/>
      <c r="DYS26" s="133"/>
      <c r="DYT26" s="134"/>
      <c r="DYU26" s="133"/>
      <c r="DYV26" s="134"/>
      <c r="DYW26" s="133"/>
      <c r="DYX26" s="134"/>
      <c r="DYY26" s="133"/>
      <c r="DYZ26" s="134"/>
      <c r="DZA26" s="133"/>
      <c r="DZB26" s="134"/>
      <c r="DZC26" s="133"/>
      <c r="DZD26" s="134"/>
      <c r="DZE26" s="133"/>
      <c r="DZF26" s="134"/>
      <c r="DZG26" s="133"/>
      <c r="DZH26" s="134"/>
      <c r="DZI26" s="133"/>
      <c r="DZJ26" s="134"/>
      <c r="DZK26" s="133"/>
      <c r="DZL26" s="134"/>
      <c r="DZM26" s="133"/>
      <c r="DZN26" s="134"/>
      <c r="DZO26" s="133"/>
      <c r="DZP26" s="134"/>
      <c r="DZQ26" s="133"/>
      <c r="DZR26" s="134"/>
      <c r="DZS26" s="133"/>
      <c r="DZT26" s="134"/>
      <c r="DZU26" s="133"/>
      <c r="DZV26" s="134"/>
      <c r="DZW26" s="133"/>
      <c r="DZX26" s="134"/>
      <c r="DZY26" s="133"/>
      <c r="DZZ26" s="134"/>
      <c r="EAA26" s="133"/>
      <c r="EAB26" s="134"/>
      <c r="EAC26" s="133"/>
      <c r="EAD26" s="134"/>
      <c r="EAE26" s="133"/>
      <c r="EAF26" s="134"/>
      <c r="EAG26" s="133"/>
      <c r="EAH26" s="134"/>
      <c r="EAI26" s="133"/>
      <c r="EAJ26" s="134"/>
      <c r="EAK26" s="133"/>
      <c r="EAL26" s="134"/>
      <c r="EAM26" s="133"/>
      <c r="EAN26" s="134"/>
      <c r="EAO26" s="133"/>
      <c r="EAP26" s="134"/>
      <c r="EAQ26" s="133"/>
      <c r="EAR26" s="134"/>
      <c r="EAS26" s="133"/>
      <c r="EAT26" s="134"/>
      <c r="EAU26" s="133"/>
      <c r="EAV26" s="134"/>
      <c r="EAW26" s="133"/>
      <c r="EAX26" s="134"/>
      <c r="EAY26" s="133"/>
      <c r="EAZ26" s="134"/>
      <c r="EBA26" s="133"/>
      <c r="EBB26" s="134"/>
      <c r="EBC26" s="133"/>
      <c r="EBD26" s="134"/>
      <c r="EBE26" s="133"/>
      <c r="EBF26" s="134"/>
      <c r="EBG26" s="133"/>
      <c r="EBH26" s="134"/>
      <c r="EBI26" s="133"/>
      <c r="EBJ26" s="134"/>
      <c r="EBK26" s="133"/>
      <c r="EBL26" s="134"/>
      <c r="EBM26" s="133"/>
      <c r="EBN26" s="134"/>
      <c r="EBO26" s="133"/>
      <c r="EBP26" s="134"/>
      <c r="EBQ26" s="133"/>
      <c r="EBR26" s="134"/>
      <c r="EBS26" s="133"/>
      <c r="EBT26" s="134"/>
      <c r="EBU26" s="133"/>
      <c r="EBV26" s="134"/>
      <c r="EBW26" s="133"/>
      <c r="EBX26" s="134"/>
      <c r="EBY26" s="133"/>
      <c r="EBZ26" s="134"/>
      <c r="ECA26" s="133"/>
      <c r="ECB26" s="134"/>
      <c r="ECC26" s="133"/>
      <c r="ECD26" s="134"/>
      <c r="ECE26" s="133"/>
      <c r="ECF26" s="134"/>
      <c r="ECG26" s="133"/>
      <c r="ECH26" s="134"/>
      <c r="ECI26" s="133"/>
      <c r="ECJ26" s="134"/>
      <c r="ECK26" s="133"/>
      <c r="ECL26" s="134"/>
      <c r="ECM26" s="133"/>
      <c r="ECN26" s="134"/>
      <c r="ECO26" s="133"/>
      <c r="ECP26" s="134"/>
      <c r="ECQ26" s="133"/>
      <c r="ECR26" s="134"/>
      <c r="ECS26" s="133"/>
      <c r="ECT26" s="134"/>
      <c r="ECU26" s="133"/>
      <c r="ECV26" s="134"/>
      <c r="ECW26" s="133"/>
      <c r="ECX26" s="134"/>
      <c r="ECY26" s="133"/>
      <c r="ECZ26" s="134"/>
      <c r="EDA26" s="133"/>
      <c r="EDB26" s="134"/>
      <c r="EDC26" s="133"/>
      <c r="EDD26" s="134"/>
      <c r="EDE26" s="133"/>
      <c r="EDF26" s="134"/>
      <c r="EDG26" s="133"/>
      <c r="EDH26" s="134"/>
      <c r="EDI26" s="133"/>
      <c r="EDJ26" s="134"/>
      <c r="EDK26" s="133"/>
      <c r="EDL26" s="134"/>
      <c r="EDM26" s="133"/>
      <c r="EDN26" s="134"/>
      <c r="EDO26" s="133"/>
      <c r="EDP26" s="134"/>
      <c r="EDQ26" s="133"/>
      <c r="EDR26" s="134"/>
      <c r="EDS26" s="133"/>
      <c r="EDT26" s="134"/>
      <c r="EDU26" s="133"/>
      <c r="EDV26" s="134"/>
      <c r="EDW26" s="133"/>
      <c r="EDX26" s="134"/>
      <c r="EDY26" s="133"/>
      <c r="EDZ26" s="134"/>
      <c r="EEA26" s="133"/>
      <c r="EEB26" s="134"/>
      <c r="EEC26" s="133"/>
      <c r="EED26" s="134"/>
      <c r="EEE26" s="133"/>
      <c r="EEF26" s="134"/>
      <c r="EEG26" s="133"/>
      <c r="EEH26" s="134"/>
      <c r="EEI26" s="133"/>
      <c r="EEJ26" s="134"/>
      <c r="EEK26" s="133"/>
      <c r="EEL26" s="134"/>
      <c r="EEM26" s="133"/>
      <c r="EEN26" s="134"/>
      <c r="EEO26" s="133"/>
      <c r="EEP26" s="134"/>
      <c r="EEQ26" s="133"/>
      <c r="EER26" s="134"/>
      <c r="EES26" s="133"/>
      <c r="EET26" s="134"/>
      <c r="EEU26" s="133"/>
      <c r="EEV26" s="134"/>
      <c r="EEW26" s="133"/>
      <c r="EEX26" s="134"/>
      <c r="EEY26" s="133"/>
      <c r="EEZ26" s="134"/>
      <c r="EFA26" s="133"/>
      <c r="EFB26" s="134"/>
      <c r="EFC26" s="133"/>
      <c r="EFD26" s="134"/>
      <c r="EFE26" s="133"/>
      <c r="EFF26" s="134"/>
      <c r="EFG26" s="133"/>
      <c r="EFH26" s="134"/>
      <c r="EFI26" s="133"/>
      <c r="EFJ26" s="134"/>
      <c r="EFK26" s="133"/>
      <c r="EFL26" s="134"/>
      <c r="EFM26" s="133"/>
      <c r="EFN26" s="134"/>
      <c r="EFO26" s="133"/>
      <c r="EFP26" s="134"/>
      <c r="EFQ26" s="133"/>
      <c r="EFR26" s="134"/>
      <c r="EFS26" s="133"/>
      <c r="EFT26" s="134"/>
      <c r="EFU26" s="133"/>
      <c r="EFV26" s="134"/>
      <c r="EFW26" s="133"/>
      <c r="EFX26" s="134"/>
      <c r="EFY26" s="133"/>
      <c r="EFZ26" s="134"/>
      <c r="EGA26" s="133"/>
      <c r="EGB26" s="134"/>
      <c r="EGC26" s="133"/>
      <c r="EGD26" s="134"/>
      <c r="EGE26" s="133"/>
      <c r="EGF26" s="134"/>
      <c r="EGG26" s="133"/>
      <c r="EGH26" s="134"/>
      <c r="EGI26" s="133"/>
      <c r="EGJ26" s="134"/>
      <c r="EGK26" s="133"/>
      <c r="EGL26" s="134"/>
      <c r="EGM26" s="133"/>
      <c r="EGN26" s="134"/>
      <c r="EGO26" s="133"/>
      <c r="EGP26" s="134"/>
      <c r="EGQ26" s="133"/>
      <c r="EGR26" s="134"/>
      <c r="EGS26" s="133"/>
      <c r="EGT26" s="134"/>
      <c r="EGU26" s="133"/>
      <c r="EGV26" s="134"/>
      <c r="EGW26" s="133"/>
      <c r="EGX26" s="134"/>
      <c r="EGY26" s="133"/>
      <c r="EGZ26" s="134"/>
      <c r="EHA26" s="133"/>
      <c r="EHB26" s="134"/>
      <c r="EHC26" s="133"/>
      <c r="EHD26" s="134"/>
      <c r="EHE26" s="133"/>
      <c r="EHF26" s="134"/>
      <c r="EHG26" s="133"/>
      <c r="EHH26" s="134"/>
      <c r="EHI26" s="133"/>
      <c r="EHJ26" s="134"/>
      <c r="EHK26" s="133"/>
      <c r="EHL26" s="134"/>
      <c r="EHM26" s="133"/>
      <c r="EHN26" s="134"/>
      <c r="EHO26" s="133"/>
      <c r="EHP26" s="134"/>
      <c r="EHQ26" s="133"/>
      <c r="EHR26" s="134"/>
      <c r="EHS26" s="133"/>
      <c r="EHT26" s="134"/>
      <c r="EHU26" s="133"/>
      <c r="EHV26" s="134"/>
      <c r="EHW26" s="133"/>
      <c r="EHX26" s="134"/>
      <c r="EHY26" s="133"/>
      <c r="EHZ26" s="134"/>
      <c r="EIA26" s="133"/>
      <c r="EIB26" s="134"/>
      <c r="EIC26" s="133"/>
      <c r="EID26" s="134"/>
      <c r="EIE26" s="133"/>
      <c r="EIF26" s="134"/>
      <c r="EIG26" s="133"/>
      <c r="EIH26" s="134"/>
      <c r="EII26" s="133"/>
      <c r="EIJ26" s="134"/>
      <c r="EIK26" s="133"/>
      <c r="EIL26" s="134"/>
      <c r="EIM26" s="133"/>
      <c r="EIN26" s="134"/>
      <c r="EIO26" s="133"/>
      <c r="EIP26" s="134"/>
      <c r="EIQ26" s="133"/>
      <c r="EIR26" s="134"/>
      <c r="EIS26" s="133"/>
      <c r="EIT26" s="134"/>
      <c r="EIU26" s="133"/>
      <c r="EIV26" s="134"/>
      <c r="EIW26" s="133"/>
      <c r="EIX26" s="134"/>
      <c r="EIY26" s="133"/>
      <c r="EIZ26" s="134"/>
      <c r="EJA26" s="133"/>
      <c r="EJB26" s="134"/>
      <c r="EJC26" s="133"/>
      <c r="EJD26" s="134"/>
      <c r="EJE26" s="133"/>
      <c r="EJF26" s="134"/>
      <c r="EJG26" s="133"/>
      <c r="EJH26" s="134"/>
      <c r="EJI26" s="133"/>
      <c r="EJJ26" s="134"/>
      <c r="EJK26" s="133"/>
      <c r="EJL26" s="134"/>
      <c r="EJM26" s="133"/>
      <c r="EJN26" s="134"/>
      <c r="EJO26" s="133"/>
      <c r="EJP26" s="134"/>
      <c r="EJQ26" s="133"/>
      <c r="EJR26" s="134"/>
      <c r="EJS26" s="133"/>
      <c r="EJT26" s="134"/>
      <c r="EJU26" s="133"/>
      <c r="EJV26" s="134"/>
      <c r="EJW26" s="133"/>
      <c r="EJX26" s="134"/>
      <c r="EJY26" s="133"/>
      <c r="EJZ26" s="134"/>
      <c r="EKA26" s="133"/>
      <c r="EKB26" s="134"/>
      <c r="EKC26" s="133"/>
      <c r="EKD26" s="134"/>
      <c r="EKE26" s="133"/>
      <c r="EKF26" s="134"/>
      <c r="EKG26" s="133"/>
      <c r="EKH26" s="134"/>
      <c r="EKI26" s="133"/>
      <c r="EKJ26" s="134"/>
      <c r="EKK26" s="133"/>
      <c r="EKL26" s="134"/>
      <c r="EKM26" s="133"/>
      <c r="EKN26" s="134"/>
      <c r="EKO26" s="133"/>
      <c r="EKP26" s="134"/>
      <c r="EKQ26" s="133"/>
      <c r="EKR26" s="134"/>
      <c r="EKS26" s="133"/>
      <c r="EKT26" s="134"/>
      <c r="EKU26" s="133"/>
      <c r="EKV26" s="134"/>
      <c r="EKW26" s="133"/>
      <c r="EKX26" s="134"/>
      <c r="EKY26" s="133"/>
      <c r="EKZ26" s="134"/>
      <c r="ELA26" s="133"/>
      <c r="ELB26" s="134"/>
      <c r="ELC26" s="133"/>
      <c r="ELD26" s="134"/>
      <c r="ELE26" s="133"/>
      <c r="ELF26" s="134"/>
      <c r="ELG26" s="133"/>
      <c r="ELH26" s="134"/>
      <c r="ELI26" s="133"/>
      <c r="ELJ26" s="134"/>
      <c r="ELK26" s="133"/>
      <c r="ELL26" s="134"/>
      <c r="ELM26" s="133"/>
      <c r="ELN26" s="134"/>
      <c r="ELO26" s="133"/>
      <c r="ELP26" s="134"/>
      <c r="ELQ26" s="133"/>
      <c r="ELR26" s="134"/>
      <c r="ELS26" s="133"/>
      <c r="ELT26" s="134"/>
      <c r="ELU26" s="133"/>
      <c r="ELV26" s="134"/>
      <c r="ELW26" s="133"/>
      <c r="ELX26" s="134"/>
      <c r="ELY26" s="133"/>
      <c r="ELZ26" s="134"/>
      <c r="EMA26" s="133"/>
      <c r="EMB26" s="134"/>
      <c r="EMC26" s="133"/>
      <c r="EMD26" s="134"/>
      <c r="EME26" s="133"/>
      <c r="EMF26" s="134"/>
      <c r="EMG26" s="133"/>
      <c r="EMH26" s="134"/>
      <c r="EMI26" s="133"/>
      <c r="EMJ26" s="134"/>
      <c r="EMK26" s="133"/>
      <c r="EML26" s="134"/>
      <c r="EMM26" s="133"/>
      <c r="EMN26" s="134"/>
      <c r="EMO26" s="133"/>
      <c r="EMP26" s="134"/>
      <c r="EMQ26" s="133"/>
      <c r="EMR26" s="134"/>
      <c r="EMS26" s="133"/>
      <c r="EMT26" s="134"/>
      <c r="EMU26" s="133"/>
      <c r="EMV26" s="134"/>
      <c r="EMW26" s="133"/>
      <c r="EMX26" s="134"/>
      <c r="EMY26" s="133"/>
      <c r="EMZ26" s="134"/>
      <c r="ENA26" s="133"/>
      <c r="ENB26" s="134"/>
      <c r="ENC26" s="133"/>
      <c r="END26" s="134"/>
      <c r="ENE26" s="133"/>
      <c r="ENF26" s="134"/>
      <c r="ENG26" s="133"/>
      <c r="ENH26" s="134"/>
      <c r="ENI26" s="133"/>
      <c r="ENJ26" s="134"/>
      <c r="ENK26" s="133"/>
      <c r="ENL26" s="134"/>
      <c r="ENM26" s="133"/>
      <c r="ENN26" s="134"/>
      <c r="ENO26" s="133"/>
      <c r="ENP26" s="134"/>
      <c r="ENQ26" s="133"/>
      <c r="ENR26" s="134"/>
      <c r="ENS26" s="133"/>
      <c r="ENT26" s="134"/>
      <c r="ENU26" s="133"/>
      <c r="ENV26" s="134"/>
      <c r="ENW26" s="133"/>
      <c r="ENX26" s="134"/>
      <c r="ENY26" s="133"/>
      <c r="ENZ26" s="134"/>
      <c r="EOA26" s="133"/>
      <c r="EOB26" s="134"/>
      <c r="EOC26" s="133"/>
      <c r="EOD26" s="134"/>
      <c r="EOE26" s="133"/>
      <c r="EOF26" s="134"/>
      <c r="EOG26" s="133"/>
      <c r="EOH26" s="134"/>
      <c r="EOI26" s="133"/>
      <c r="EOJ26" s="134"/>
      <c r="EOK26" s="133"/>
      <c r="EOL26" s="134"/>
      <c r="EOM26" s="133"/>
      <c r="EON26" s="134"/>
      <c r="EOO26" s="133"/>
      <c r="EOP26" s="134"/>
      <c r="EOQ26" s="133"/>
      <c r="EOR26" s="134"/>
      <c r="EOS26" s="133"/>
      <c r="EOT26" s="134"/>
      <c r="EOU26" s="133"/>
      <c r="EOV26" s="134"/>
      <c r="EOW26" s="133"/>
      <c r="EOX26" s="134"/>
      <c r="EOY26" s="133"/>
      <c r="EOZ26" s="134"/>
      <c r="EPA26" s="133"/>
      <c r="EPB26" s="134"/>
      <c r="EPC26" s="133"/>
      <c r="EPD26" s="134"/>
      <c r="EPE26" s="133"/>
      <c r="EPF26" s="134"/>
      <c r="EPG26" s="133"/>
      <c r="EPH26" s="134"/>
      <c r="EPI26" s="133"/>
      <c r="EPJ26" s="134"/>
      <c r="EPK26" s="133"/>
      <c r="EPL26" s="134"/>
      <c r="EPM26" s="133"/>
      <c r="EPN26" s="134"/>
      <c r="EPO26" s="133"/>
      <c r="EPP26" s="134"/>
      <c r="EPQ26" s="133"/>
      <c r="EPR26" s="134"/>
      <c r="EPS26" s="133"/>
      <c r="EPT26" s="134"/>
      <c r="EPU26" s="133"/>
      <c r="EPV26" s="134"/>
      <c r="EPW26" s="133"/>
      <c r="EPX26" s="134"/>
      <c r="EPY26" s="133"/>
      <c r="EPZ26" s="134"/>
      <c r="EQA26" s="133"/>
      <c r="EQB26" s="134"/>
      <c r="EQC26" s="133"/>
      <c r="EQD26" s="134"/>
      <c r="EQE26" s="133"/>
      <c r="EQF26" s="134"/>
      <c r="EQG26" s="133"/>
      <c r="EQH26" s="134"/>
      <c r="EQI26" s="133"/>
      <c r="EQJ26" s="134"/>
      <c r="EQK26" s="133"/>
      <c r="EQL26" s="134"/>
      <c r="EQM26" s="133"/>
      <c r="EQN26" s="134"/>
      <c r="EQO26" s="133"/>
      <c r="EQP26" s="134"/>
      <c r="EQQ26" s="133"/>
      <c r="EQR26" s="134"/>
      <c r="EQS26" s="133"/>
      <c r="EQT26" s="134"/>
      <c r="EQU26" s="133"/>
      <c r="EQV26" s="134"/>
      <c r="EQW26" s="133"/>
      <c r="EQX26" s="134"/>
      <c r="EQY26" s="133"/>
      <c r="EQZ26" s="134"/>
      <c r="ERA26" s="133"/>
      <c r="ERB26" s="134"/>
      <c r="ERC26" s="133"/>
      <c r="ERD26" s="134"/>
      <c r="ERE26" s="133"/>
      <c r="ERF26" s="134"/>
      <c r="ERG26" s="133"/>
      <c r="ERH26" s="134"/>
      <c r="ERI26" s="133"/>
      <c r="ERJ26" s="134"/>
      <c r="ERK26" s="133"/>
      <c r="ERL26" s="134"/>
      <c r="ERM26" s="133"/>
      <c r="ERN26" s="134"/>
      <c r="ERO26" s="133"/>
      <c r="ERP26" s="134"/>
      <c r="ERQ26" s="133"/>
      <c r="ERR26" s="134"/>
      <c r="ERS26" s="133"/>
      <c r="ERT26" s="134"/>
      <c r="ERU26" s="133"/>
      <c r="ERV26" s="134"/>
      <c r="ERW26" s="133"/>
      <c r="ERX26" s="134"/>
      <c r="ERY26" s="133"/>
      <c r="ERZ26" s="134"/>
      <c r="ESA26" s="133"/>
      <c r="ESB26" s="134"/>
      <c r="ESC26" s="133"/>
      <c r="ESD26" s="134"/>
      <c r="ESE26" s="133"/>
      <c r="ESF26" s="134"/>
      <c r="ESG26" s="133"/>
      <c r="ESH26" s="134"/>
      <c r="ESI26" s="133"/>
      <c r="ESJ26" s="134"/>
      <c r="ESK26" s="133"/>
      <c r="ESL26" s="134"/>
      <c r="ESM26" s="133"/>
      <c r="ESN26" s="134"/>
      <c r="ESO26" s="133"/>
      <c r="ESP26" s="134"/>
      <c r="ESQ26" s="133"/>
      <c r="ESR26" s="134"/>
      <c r="ESS26" s="133"/>
      <c r="EST26" s="134"/>
      <c r="ESU26" s="133"/>
      <c r="ESV26" s="134"/>
      <c r="ESW26" s="133"/>
      <c r="ESX26" s="134"/>
      <c r="ESY26" s="133"/>
      <c r="ESZ26" s="134"/>
      <c r="ETA26" s="133"/>
      <c r="ETB26" s="134"/>
      <c r="ETC26" s="133"/>
      <c r="ETD26" s="134"/>
      <c r="ETE26" s="133"/>
      <c r="ETF26" s="134"/>
      <c r="ETG26" s="133"/>
      <c r="ETH26" s="134"/>
      <c r="ETI26" s="133"/>
      <c r="ETJ26" s="134"/>
      <c r="ETK26" s="133"/>
      <c r="ETL26" s="134"/>
      <c r="ETM26" s="133"/>
      <c r="ETN26" s="134"/>
      <c r="ETO26" s="133"/>
      <c r="ETP26" s="134"/>
      <c r="ETQ26" s="133"/>
      <c r="ETR26" s="134"/>
      <c r="ETS26" s="133"/>
      <c r="ETT26" s="134"/>
      <c r="ETU26" s="133"/>
      <c r="ETV26" s="134"/>
      <c r="ETW26" s="133"/>
      <c r="ETX26" s="134"/>
      <c r="ETY26" s="133"/>
      <c r="ETZ26" s="134"/>
      <c r="EUA26" s="133"/>
      <c r="EUB26" s="134"/>
      <c r="EUC26" s="133"/>
      <c r="EUD26" s="134"/>
      <c r="EUE26" s="133"/>
      <c r="EUF26" s="134"/>
      <c r="EUG26" s="133"/>
      <c r="EUH26" s="134"/>
      <c r="EUI26" s="133"/>
      <c r="EUJ26" s="134"/>
      <c r="EUK26" s="133"/>
      <c r="EUL26" s="134"/>
      <c r="EUM26" s="133"/>
      <c r="EUN26" s="134"/>
      <c r="EUO26" s="133"/>
      <c r="EUP26" s="134"/>
      <c r="EUQ26" s="133"/>
      <c r="EUR26" s="134"/>
      <c r="EUS26" s="133"/>
      <c r="EUT26" s="134"/>
      <c r="EUU26" s="133"/>
      <c r="EUV26" s="134"/>
      <c r="EUW26" s="133"/>
      <c r="EUX26" s="134"/>
      <c r="EUY26" s="133"/>
      <c r="EUZ26" s="134"/>
      <c r="EVA26" s="133"/>
      <c r="EVB26" s="134"/>
      <c r="EVC26" s="133"/>
      <c r="EVD26" s="134"/>
      <c r="EVE26" s="133"/>
      <c r="EVF26" s="134"/>
      <c r="EVG26" s="133"/>
      <c r="EVH26" s="134"/>
      <c r="EVI26" s="133"/>
      <c r="EVJ26" s="134"/>
      <c r="EVK26" s="133"/>
      <c r="EVL26" s="134"/>
      <c r="EVM26" s="133"/>
      <c r="EVN26" s="134"/>
      <c r="EVO26" s="133"/>
      <c r="EVP26" s="134"/>
      <c r="EVQ26" s="133"/>
      <c r="EVR26" s="134"/>
      <c r="EVS26" s="133"/>
      <c r="EVT26" s="134"/>
      <c r="EVU26" s="133"/>
      <c r="EVV26" s="134"/>
      <c r="EVW26" s="133"/>
      <c r="EVX26" s="134"/>
      <c r="EVY26" s="133"/>
      <c r="EVZ26" s="134"/>
      <c r="EWA26" s="133"/>
      <c r="EWB26" s="134"/>
      <c r="EWC26" s="133"/>
      <c r="EWD26" s="134"/>
      <c r="EWE26" s="133"/>
      <c r="EWF26" s="134"/>
      <c r="EWG26" s="133"/>
      <c r="EWH26" s="134"/>
      <c r="EWI26" s="133"/>
      <c r="EWJ26" s="134"/>
      <c r="EWK26" s="133"/>
      <c r="EWL26" s="134"/>
      <c r="EWM26" s="133"/>
      <c r="EWN26" s="134"/>
      <c r="EWO26" s="133"/>
      <c r="EWP26" s="134"/>
      <c r="EWQ26" s="133"/>
      <c r="EWR26" s="134"/>
      <c r="EWS26" s="133"/>
      <c r="EWT26" s="134"/>
      <c r="EWU26" s="133"/>
      <c r="EWV26" s="134"/>
      <c r="EWW26" s="133"/>
      <c r="EWX26" s="134"/>
      <c r="EWY26" s="133"/>
      <c r="EWZ26" s="134"/>
      <c r="EXA26" s="133"/>
      <c r="EXB26" s="134"/>
      <c r="EXC26" s="133"/>
      <c r="EXD26" s="134"/>
      <c r="EXE26" s="133"/>
      <c r="EXF26" s="134"/>
      <c r="EXG26" s="133"/>
      <c r="EXH26" s="134"/>
      <c r="EXI26" s="133"/>
      <c r="EXJ26" s="134"/>
      <c r="EXK26" s="133"/>
      <c r="EXL26" s="134"/>
      <c r="EXM26" s="133"/>
      <c r="EXN26" s="134"/>
      <c r="EXO26" s="133"/>
      <c r="EXP26" s="134"/>
      <c r="EXQ26" s="133"/>
      <c r="EXR26" s="134"/>
      <c r="EXS26" s="133"/>
      <c r="EXT26" s="134"/>
      <c r="EXU26" s="133"/>
      <c r="EXV26" s="134"/>
      <c r="EXW26" s="133"/>
      <c r="EXX26" s="134"/>
      <c r="EXY26" s="133"/>
      <c r="EXZ26" s="134"/>
      <c r="EYA26" s="133"/>
      <c r="EYB26" s="134"/>
      <c r="EYC26" s="133"/>
      <c r="EYD26" s="134"/>
      <c r="EYE26" s="133"/>
      <c r="EYF26" s="134"/>
      <c r="EYG26" s="133"/>
      <c r="EYH26" s="134"/>
      <c r="EYI26" s="133"/>
      <c r="EYJ26" s="134"/>
      <c r="EYK26" s="133"/>
      <c r="EYL26" s="134"/>
      <c r="EYM26" s="133"/>
      <c r="EYN26" s="134"/>
      <c r="EYO26" s="133"/>
      <c r="EYP26" s="134"/>
      <c r="EYQ26" s="133"/>
      <c r="EYR26" s="134"/>
      <c r="EYS26" s="133"/>
      <c r="EYT26" s="134"/>
      <c r="EYU26" s="133"/>
      <c r="EYV26" s="134"/>
      <c r="EYW26" s="133"/>
      <c r="EYX26" s="134"/>
      <c r="EYY26" s="133"/>
      <c r="EYZ26" s="134"/>
      <c r="EZA26" s="133"/>
      <c r="EZB26" s="134"/>
      <c r="EZC26" s="133"/>
      <c r="EZD26" s="134"/>
      <c r="EZE26" s="133"/>
      <c r="EZF26" s="134"/>
      <c r="EZG26" s="133"/>
      <c r="EZH26" s="134"/>
      <c r="EZI26" s="133"/>
      <c r="EZJ26" s="134"/>
      <c r="EZK26" s="133"/>
      <c r="EZL26" s="134"/>
      <c r="EZM26" s="133"/>
      <c r="EZN26" s="134"/>
      <c r="EZO26" s="133"/>
      <c r="EZP26" s="134"/>
      <c r="EZQ26" s="133"/>
      <c r="EZR26" s="134"/>
      <c r="EZS26" s="133"/>
      <c r="EZT26" s="134"/>
      <c r="EZU26" s="133"/>
      <c r="EZV26" s="134"/>
      <c r="EZW26" s="133"/>
      <c r="EZX26" s="134"/>
      <c r="EZY26" s="133"/>
      <c r="EZZ26" s="134"/>
      <c r="FAA26" s="133"/>
      <c r="FAB26" s="134"/>
      <c r="FAC26" s="133"/>
      <c r="FAD26" s="134"/>
      <c r="FAE26" s="133"/>
      <c r="FAF26" s="134"/>
      <c r="FAG26" s="133"/>
      <c r="FAH26" s="134"/>
      <c r="FAI26" s="133"/>
      <c r="FAJ26" s="134"/>
      <c r="FAK26" s="133"/>
      <c r="FAL26" s="134"/>
      <c r="FAM26" s="133"/>
      <c r="FAN26" s="134"/>
      <c r="FAO26" s="133"/>
      <c r="FAP26" s="134"/>
      <c r="FAQ26" s="133"/>
      <c r="FAR26" s="134"/>
      <c r="FAS26" s="133"/>
      <c r="FAT26" s="134"/>
      <c r="FAU26" s="133"/>
      <c r="FAV26" s="134"/>
      <c r="FAW26" s="133"/>
      <c r="FAX26" s="134"/>
      <c r="FAY26" s="133"/>
      <c r="FAZ26" s="134"/>
      <c r="FBA26" s="133"/>
      <c r="FBB26" s="134"/>
      <c r="FBC26" s="133"/>
      <c r="FBD26" s="134"/>
      <c r="FBE26" s="133"/>
      <c r="FBF26" s="134"/>
      <c r="FBG26" s="133"/>
      <c r="FBH26" s="134"/>
      <c r="FBI26" s="133"/>
      <c r="FBJ26" s="134"/>
      <c r="FBK26" s="133"/>
      <c r="FBL26" s="134"/>
      <c r="FBM26" s="133"/>
      <c r="FBN26" s="134"/>
      <c r="FBO26" s="133"/>
      <c r="FBP26" s="134"/>
      <c r="FBQ26" s="133"/>
      <c r="FBR26" s="134"/>
      <c r="FBS26" s="133"/>
      <c r="FBT26" s="134"/>
      <c r="FBU26" s="133"/>
      <c r="FBV26" s="134"/>
      <c r="FBW26" s="133"/>
      <c r="FBX26" s="134"/>
      <c r="FBY26" s="133"/>
      <c r="FBZ26" s="134"/>
      <c r="FCA26" s="133"/>
      <c r="FCB26" s="134"/>
      <c r="FCC26" s="133"/>
      <c r="FCD26" s="134"/>
      <c r="FCE26" s="133"/>
      <c r="FCF26" s="134"/>
      <c r="FCG26" s="133"/>
      <c r="FCH26" s="134"/>
      <c r="FCI26" s="133"/>
      <c r="FCJ26" s="134"/>
      <c r="FCK26" s="133"/>
      <c r="FCL26" s="134"/>
      <c r="FCM26" s="133"/>
      <c r="FCN26" s="134"/>
      <c r="FCO26" s="133"/>
      <c r="FCP26" s="134"/>
      <c r="FCQ26" s="133"/>
      <c r="FCR26" s="134"/>
      <c r="FCS26" s="133"/>
      <c r="FCT26" s="134"/>
      <c r="FCU26" s="133"/>
      <c r="FCV26" s="134"/>
      <c r="FCW26" s="133"/>
      <c r="FCX26" s="134"/>
      <c r="FCY26" s="133"/>
      <c r="FCZ26" s="134"/>
      <c r="FDA26" s="133"/>
      <c r="FDB26" s="134"/>
      <c r="FDC26" s="133"/>
      <c r="FDD26" s="134"/>
      <c r="FDE26" s="133"/>
      <c r="FDF26" s="134"/>
      <c r="FDG26" s="133"/>
      <c r="FDH26" s="134"/>
      <c r="FDI26" s="133"/>
      <c r="FDJ26" s="134"/>
      <c r="FDK26" s="133"/>
      <c r="FDL26" s="134"/>
      <c r="FDM26" s="133"/>
      <c r="FDN26" s="134"/>
      <c r="FDO26" s="133"/>
      <c r="FDP26" s="134"/>
      <c r="FDQ26" s="133"/>
      <c r="FDR26" s="134"/>
      <c r="FDS26" s="133"/>
      <c r="FDT26" s="134"/>
      <c r="FDU26" s="133"/>
      <c r="FDV26" s="134"/>
      <c r="FDW26" s="133"/>
      <c r="FDX26" s="134"/>
      <c r="FDY26" s="133"/>
      <c r="FDZ26" s="134"/>
      <c r="FEA26" s="133"/>
      <c r="FEB26" s="134"/>
      <c r="FEC26" s="133"/>
      <c r="FED26" s="134"/>
      <c r="FEE26" s="133"/>
      <c r="FEF26" s="134"/>
      <c r="FEG26" s="133"/>
      <c r="FEH26" s="134"/>
      <c r="FEI26" s="133"/>
      <c r="FEJ26" s="134"/>
      <c r="FEK26" s="133"/>
      <c r="FEL26" s="134"/>
      <c r="FEM26" s="133"/>
      <c r="FEN26" s="134"/>
      <c r="FEO26" s="133"/>
      <c r="FEP26" s="134"/>
      <c r="FEQ26" s="133"/>
      <c r="FER26" s="134"/>
      <c r="FES26" s="133"/>
      <c r="FET26" s="134"/>
      <c r="FEU26" s="133"/>
      <c r="FEV26" s="134"/>
      <c r="FEW26" s="133"/>
      <c r="FEX26" s="134"/>
      <c r="FEY26" s="133"/>
      <c r="FEZ26" s="134"/>
      <c r="FFA26" s="133"/>
      <c r="FFB26" s="134"/>
      <c r="FFC26" s="133"/>
      <c r="FFD26" s="134"/>
      <c r="FFE26" s="133"/>
      <c r="FFF26" s="134"/>
      <c r="FFG26" s="133"/>
      <c r="FFH26" s="134"/>
      <c r="FFI26" s="133"/>
      <c r="FFJ26" s="134"/>
      <c r="FFK26" s="133"/>
      <c r="FFL26" s="134"/>
      <c r="FFM26" s="133"/>
      <c r="FFN26" s="134"/>
      <c r="FFO26" s="133"/>
      <c r="FFP26" s="134"/>
      <c r="FFQ26" s="133"/>
      <c r="FFR26" s="134"/>
      <c r="FFS26" s="133"/>
      <c r="FFT26" s="134"/>
      <c r="FFU26" s="133"/>
      <c r="FFV26" s="134"/>
      <c r="FFW26" s="133"/>
      <c r="FFX26" s="134"/>
      <c r="FFY26" s="133"/>
      <c r="FFZ26" s="134"/>
      <c r="FGA26" s="133"/>
      <c r="FGB26" s="134"/>
      <c r="FGC26" s="133"/>
      <c r="FGD26" s="134"/>
      <c r="FGE26" s="133"/>
      <c r="FGF26" s="134"/>
      <c r="FGG26" s="133"/>
      <c r="FGH26" s="134"/>
      <c r="FGI26" s="133"/>
      <c r="FGJ26" s="134"/>
      <c r="FGK26" s="133"/>
      <c r="FGL26" s="134"/>
      <c r="FGM26" s="133"/>
      <c r="FGN26" s="134"/>
      <c r="FGO26" s="133"/>
      <c r="FGP26" s="134"/>
      <c r="FGQ26" s="133"/>
      <c r="FGR26" s="134"/>
      <c r="FGS26" s="133"/>
      <c r="FGT26" s="134"/>
      <c r="FGU26" s="133"/>
      <c r="FGV26" s="134"/>
      <c r="FGW26" s="133"/>
      <c r="FGX26" s="134"/>
      <c r="FGY26" s="133"/>
      <c r="FGZ26" s="134"/>
      <c r="FHA26" s="133"/>
      <c r="FHB26" s="134"/>
      <c r="FHC26" s="133"/>
      <c r="FHD26" s="134"/>
      <c r="FHE26" s="133"/>
      <c r="FHF26" s="134"/>
      <c r="FHG26" s="133"/>
      <c r="FHH26" s="134"/>
      <c r="FHI26" s="133"/>
      <c r="FHJ26" s="134"/>
      <c r="FHK26" s="133"/>
      <c r="FHL26" s="134"/>
      <c r="FHM26" s="133"/>
      <c r="FHN26" s="134"/>
      <c r="FHO26" s="133"/>
      <c r="FHP26" s="134"/>
      <c r="FHQ26" s="133"/>
      <c r="FHR26" s="134"/>
      <c r="FHS26" s="133"/>
      <c r="FHT26" s="134"/>
      <c r="FHU26" s="133"/>
      <c r="FHV26" s="134"/>
      <c r="FHW26" s="133"/>
      <c r="FHX26" s="134"/>
      <c r="FHY26" s="133"/>
      <c r="FHZ26" s="134"/>
      <c r="FIA26" s="133"/>
      <c r="FIB26" s="134"/>
      <c r="FIC26" s="133"/>
      <c r="FID26" s="134"/>
      <c r="FIE26" s="133"/>
      <c r="FIF26" s="134"/>
      <c r="FIG26" s="133"/>
      <c r="FIH26" s="134"/>
      <c r="FII26" s="133"/>
      <c r="FIJ26" s="134"/>
      <c r="FIK26" s="133"/>
      <c r="FIL26" s="134"/>
      <c r="FIM26" s="133"/>
      <c r="FIN26" s="134"/>
      <c r="FIO26" s="133"/>
      <c r="FIP26" s="134"/>
      <c r="FIQ26" s="133"/>
      <c r="FIR26" s="134"/>
      <c r="FIS26" s="133"/>
      <c r="FIT26" s="134"/>
      <c r="FIU26" s="133"/>
      <c r="FIV26" s="134"/>
      <c r="FIW26" s="133"/>
      <c r="FIX26" s="134"/>
      <c r="FIY26" s="133"/>
      <c r="FIZ26" s="134"/>
      <c r="FJA26" s="133"/>
      <c r="FJB26" s="134"/>
      <c r="FJC26" s="133"/>
      <c r="FJD26" s="134"/>
      <c r="FJE26" s="133"/>
      <c r="FJF26" s="134"/>
      <c r="FJG26" s="133"/>
      <c r="FJH26" s="134"/>
      <c r="FJI26" s="133"/>
      <c r="FJJ26" s="134"/>
      <c r="FJK26" s="133"/>
      <c r="FJL26" s="134"/>
      <c r="FJM26" s="133"/>
      <c r="FJN26" s="134"/>
      <c r="FJO26" s="133"/>
      <c r="FJP26" s="134"/>
      <c r="FJQ26" s="133"/>
      <c r="FJR26" s="134"/>
      <c r="FJS26" s="133"/>
      <c r="FJT26" s="134"/>
      <c r="FJU26" s="133"/>
      <c r="FJV26" s="134"/>
      <c r="FJW26" s="133"/>
      <c r="FJX26" s="134"/>
      <c r="FJY26" s="133"/>
      <c r="FJZ26" s="134"/>
      <c r="FKA26" s="133"/>
      <c r="FKB26" s="134"/>
      <c r="FKC26" s="133"/>
      <c r="FKD26" s="134"/>
      <c r="FKE26" s="133"/>
      <c r="FKF26" s="134"/>
      <c r="FKG26" s="133"/>
      <c r="FKH26" s="134"/>
      <c r="FKI26" s="133"/>
      <c r="FKJ26" s="134"/>
      <c r="FKK26" s="133"/>
      <c r="FKL26" s="134"/>
      <c r="FKM26" s="133"/>
      <c r="FKN26" s="134"/>
      <c r="FKO26" s="133"/>
      <c r="FKP26" s="134"/>
      <c r="FKQ26" s="133"/>
      <c r="FKR26" s="134"/>
      <c r="FKS26" s="133"/>
      <c r="FKT26" s="134"/>
      <c r="FKU26" s="133"/>
      <c r="FKV26" s="134"/>
      <c r="FKW26" s="133"/>
      <c r="FKX26" s="134"/>
      <c r="FKY26" s="133"/>
      <c r="FKZ26" s="134"/>
      <c r="FLA26" s="133"/>
      <c r="FLB26" s="134"/>
      <c r="FLC26" s="133"/>
      <c r="FLD26" s="134"/>
      <c r="FLE26" s="133"/>
      <c r="FLF26" s="134"/>
      <c r="FLG26" s="133"/>
      <c r="FLH26" s="134"/>
      <c r="FLI26" s="133"/>
      <c r="FLJ26" s="134"/>
      <c r="FLK26" s="133"/>
      <c r="FLL26" s="134"/>
      <c r="FLM26" s="133"/>
      <c r="FLN26" s="134"/>
      <c r="FLO26" s="133"/>
      <c r="FLP26" s="134"/>
      <c r="FLQ26" s="133"/>
      <c r="FLR26" s="134"/>
      <c r="FLS26" s="133"/>
      <c r="FLT26" s="134"/>
      <c r="FLU26" s="133"/>
      <c r="FLV26" s="134"/>
      <c r="FLW26" s="133"/>
      <c r="FLX26" s="134"/>
      <c r="FLY26" s="133"/>
      <c r="FLZ26" s="134"/>
      <c r="FMA26" s="133"/>
      <c r="FMB26" s="134"/>
      <c r="FMC26" s="133"/>
      <c r="FMD26" s="134"/>
      <c r="FME26" s="133"/>
      <c r="FMF26" s="134"/>
      <c r="FMG26" s="133"/>
      <c r="FMH26" s="134"/>
      <c r="FMI26" s="133"/>
      <c r="FMJ26" s="134"/>
      <c r="FMK26" s="133"/>
      <c r="FML26" s="134"/>
      <c r="FMM26" s="133"/>
      <c r="FMN26" s="134"/>
      <c r="FMO26" s="133"/>
      <c r="FMP26" s="134"/>
      <c r="FMQ26" s="133"/>
      <c r="FMR26" s="134"/>
      <c r="FMS26" s="133"/>
      <c r="FMT26" s="134"/>
      <c r="FMU26" s="133"/>
      <c r="FMV26" s="134"/>
      <c r="FMW26" s="133"/>
      <c r="FMX26" s="134"/>
      <c r="FMY26" s="133"/>
      <c r="FMZ26" s="134"/>
      <c r="FNA26" s="133"/>
      <c r="FNB26" s="134"/>
      <c r="FNC26" s="133"/>
      <c r="FND26" s="134"/>
      <c r="FNE26" s="133"/>
      <c r="FNF26" s="134"/>
      <c r="FNG26" s="133"/>
      <c r="FNH26" s="134"/>
      <c r="FNI26" s="133"/>
      <c r="FNJ26" s="134"/>
      <c r="FNK26" s="133"/>
      <c r="FNL26" s="134"/>
      <c r="FNM26" s="133"/>
      <c r="FNN26" s="134"/>
      <c r="FNO26" s="133"/>
      <c r="FNP26" s="134"/>
      <c r="FNQ26" s="133"/>
      <c r="FNR26" s="134"/>
      <c r="FNS26" s="133"/>
      <c r="FNT26" s="134"/>
      <c r="FNU26" s="133"/>
      <c r="FNV26" s="134"/>
      <c r="FNW26" s="133"/>
      <c r="FNX26" s="134"/>
      <c r="FNY26" s="133"/>
      <c r="FNZ26" s="134"/>
      <c r="FOA26" s="133"/>
      <c r="FOB26" s="134"/>
      <c r="FOC26" s="133"/>
      <c r="FOD26" s="134"/>
      <c r="FOE26" s="133"/>
      <c r="FOF26" s="134"/>
      <c r="FOG26" s="133"/>
      <c r="FOH26" s="134"/>
      <c r="FOI26" s="133"/>
      <c r="FOJ26" s="134"/>
      <c r="FOK26" s="133"/>
      <c r="FOL26" s="134"/>
      <c r="FOM26" s="133"/>
      <c r="FON26" s="134"/>
      <c r="FOO26" s="133"/>
      <c r="FOP26" s="134"/>
      <c r="FOQ26" s="133"/>
      <c r="FOR26" s="134"/>
      <c r="FOS26" s="133"/>
      <c r="FOT26" s="134"/>
      <c r="FOU26" s="133"/>
      <c r="FOV26" s="134"/>
      <c r="FOW26" s="133"/>
      <c r="FOX26" s="134"/>
      <c r="FOY26" s="133"/>
      <c r="FOZ26" s="134"/>
      <c r="FPA26" s="133"/>
      <c r="FPB26" s="134"/>
      <c r="FPC26" s="133"/>
      <c r="FPD26" s="134"/>
      <c r="FPE26" s="133"/>
      <c r="FPF26" s="134"/>
      <c r="FPG26" s="133"/>
      <c r="FPH26" s="134"/>
      <c r="FPI26" s="133"/>
      <c r="FPJ26" s="134"/>
      <c r="FPK26" s="133"/>
      <c r="FPL26" s="134"/>
      <c r="FPM26" s="133"/>
      <c r="FPN26" s="134"/>
      <c r="FPO26" s="133"/>
      <c r="FPP26" s="134"/>
      <c r="FPQ26" s="133"/>
      <c r="FPR26" s="134"/>
      <c r="FPS26" s="133"/>
      <c r="FPT26" s="134"/>
      <c r="FPU26" s="133"/>
      <c r="FPV26" s="134"/>
      <c r="FPW26" s="133"/>
      <c r="FPX26" s="134"/>
      <c r="FPY26" s="133"/>
      <c r="FPZ26" s="134"/>
      <c r="FQA26" s="133"/>
      <c r="FQB26" s="134"/>
      <c r="FQC26" s="133"/>
      <c r="FQD26" s="134"/>
      <c r="FQE26" s="133"/>
      <c r="FQF26" s="134"/>
      <c r="FQG26" s="133"/>
      <c r="FQH26" s="134"/>
      <c r="FQI26" s="133"/>
      <c r="FQJ26" s="134"/>
      <c r="FQK26" s="133"/>
      <c r="FQL26" s="134"/>
      <c r="FQM26" s="133"/>
      <c r="FQN26" s="134"/>
      <c r="FQO26" s="133"/>
      <c r="FQP26" s="134"/>
      <c r="FQQ26" s="133"/>
      <c r="FQR26" s="134"/>
      <c r="FQS26" s="133"/>
      <c r="FQT26" s="134"/>
      <c r="FQU26" s="133"/>
      <c r="FQV26" s="134"/>
      <c r="FQW26" s="133"/>
      <c r="FQX26" s="134"/>
      <c r="FQY26" s="133"/>
      <c r="FQZ26" s="134"/>
      <c r="FRA26" s="133"/>
      <c r="FRB26" s="134"/>
      <c r="FRC26" s="133"/>
      <c r="FRD26" s="134"/>
      <c r="FRE26" s="133"/>
      <c r="FRF26" s="134"/>
      <c r="FRG26" s="133"/>
      <c r="FRH26" s="134"/>
      <c r="FRI26" s="133"/>
      <c r="FRJ26" s="134"/>
      <c r="FRK26" s="133"/>
      <c r="FRL26" s="134"/>
      <c r="FRM26" s="133"/>
      <c r="FRN26" s="134"/>
      <c r="FRO26" s="133"/>
      <c r="FRP26" s="134"/>
      <c r="FRQ26" s="133"/>
      <c r="FRR26" s="134"/>
      <c r="FRS26" s="133"/>
      <c r="FRT26" s="134"/>
      <c r="FRU26" s="133"/>
      <c r="FRV26" s="134"/>
      <c r="FRW26" s="133"/>
      <c r="FRX26" s="134"/>
      <c r="FRY26" s="133"/>
      <c r="FRZ26" s="134"/>
      <c r="FSA26" s="133"/>
      <c r="FSB26" s="134"/>
      <c r="FSC26" s="133"/>
      <c r="FSD26" s="134"/>
      <c r="FSE26" s="133"/>
      <c r="FSF26" s="134"/>
      <c r="FSG26" s="133"/>
      <c r="FSH26" s="134"/>
      <c r="FSI26" s="133"/>
      <c r="FSJ26" s="134"/>
      <c r="FSK26" s="133"/>
      <c r="FSL26" s="134"/>
      <c r="FSM26" s="133"/>
      <c r="FSN26" s="134"/>
      <c r="FSO26" s="133"/>
      <c r="FSP26" s="134"/>
      <c r="FSQ26" s="133"/>
      <c r="FSR26" s="134"/>
      <c r="FSS26" s="133"/>
      <c r="FST26" s="134"/>
      <c r="FSU26" s="133"/>
      <c r="FSV26" s="134"/>
      <c r="FSW26" s="133"/>
      <c r="FSX26" s="134"/>
      <c r="FSY26" s="133"/>
      <c r="FSZ26" s="134"/>
      <c r="FTA26" s="133"/>
      <c r="FTB26" s="134"/>
      <c r="FTC26" s="133"/>
      <c r="FTD26" s="134"/>
      <c r="FTE26" s="133"/>
      <c r="FTF26" s="134"/>
      <c r="FTG26" s="133"/>
      <c r="FTH26" s="134"/>
      <c r="FTI26" s="133"/>
      <c r="FTJ26" s="134"/>
      <c r="FTK26" s="133"/>
      <c r="FTL26" s="134"/>
      <c r="FTM26" s="133"/>
      <c r="FTN26" s="134"/>
      <c r="FTO26" s="133"/>
      <c r="FTP26" s="134"/>
      <c r="FTQ26" s="133"/>
      <c r="FTR26" s="134"/>
      <c r="FTS26" s="133"/>
      <c r="FTT26" s="134"/>
      <c r="FTU26" s="133"/>
      <c r="FTV26" s="134"/>
      <c r="FTW26" s="133"/>
      <c r="FTX26" s="134"/>
      <c r="FTY26" s="133"/>
      <c r="FTZ26" s="134"/>
      <c r="FUA26" s="133"/>
      <c r="FUB26" s="134"/>
      <c r="FUC26" s="133"/>
      <c r="FUD26" s="134"/>
      <c r="FUE26" s="133"/>
      <c r="FUF26" s="134"/>
      <c r="FUG26" s="133"/>
      <c r="FUH26" s="134"/>
      <c r="FUI26" s="133"/>
      <c r="FUJ26" s="134"/>
      <c r="FUK26" s="133"/>
      <c r="FUL26" s="134"/>
      <c r="FUM26" s="133"/>
      <c r="FUN26" s="134"/>
      <c r="FUO26" s="133"/>
      <c r="FUP26" s="134"/>
      <c r="FUQ26" s="133"/>
      <c r="FUR26" s="134"/>
      <c r="FUS26" s="133"/>
      <c r="FUT26" s="134"/>
      <c r="FUU26" s="133"/>
      <c r="FUV26" s="134"/>
      <c r="FUW26" s="133"/>
      <c r="FUX26" s="134"/>
      <c r="FUY26" s="133"/>
      <c r="FUZ26" s="134"/>
      <c r="FVA26" s="133"/>
      <c r="FVB26" s="134"/>
      <c r="FVC26" s="133"/>
      <c r="FVD26" s="134"/>
      <c r="FVE26" s="133"/>
      <c r="FVF26" s="134"/>
      <c r="FVG26" s="133"/>
      <c r="FVH26" s="134"/>
      <c r="FVI26" s="133"/>
      <c r="FVJ26" s="134"/>
      <c r="FVK26" s="133"/>
      <c r="FVL26" s="134"/>
      <c r="FVM26" s="133"/>
      <c r="FVN26" s="134"/>
      <c r="FVO26" s="133"/>
      <c r="FVP26" s="134"/>
      <c r="FVQ26" s="133"/>
      <c r="FVR26" s="134"/>
      <c r="FVS26" s="133"/>
      <c r="FVT26" s="134"/>
      <c r="FVU26" s="133"/>
      <c r="FVV26" s="134"/>
      <c r="FVW26" s="133"/>
      <c r="FVX26" s="134"/>
      <c r="FVY26" s="133"/>
      <c r="FVZ26" s="134"/>
      <c r="FWA26" s="133"/>
      <c r="FWB26" s="134"/>
      <c r="FWC26" s="133"/>
      <c r="FWD26" s="134"/>
      <c r="FWE26" s="133"/>
      <c r="FWF26" s="134"/>
      <c r="FWG26" s="133"/>
      <c r="FWH26" s="134"/>
      <c r="FWI26" s="133"/>
      <c r="FWJ26" s="134"/>
      <c r="FWK26" s="133"/>
      <c r="FWL26" s="134"/>
      <c r="FWM26" s="133"/>
      <c r="FWN26" s="134"/>
      <c r="FWO26" s="133"/>
      <c r="FWP26" s="134"/>
      <c r="FWQ26" s="133"/>
      <c r="FWR26" s="134"/>
      <c r="FWS26" s="133"/>
      <c r="FWT26" s="134"/>
      <c r="FWU26" s="133"/>
      <c r="FWV26" s="134"/>
      <c r="FWW26" s="133"/>
      <c r="FWX26" s="134"/>
      <c r="FWY26" s="133"/>
      <c r="FWZ26" s="134"/>
      <c r="FXA26" s="133"/>
      <c r="FXB26" s="134"/>
      <c r="FXC26" s="133"/>
      <c r="FXD26" s="134"/>
      <c r="FXE26" s="133"/>
      <c r="FXF26" s="134"/>
      <c r="FXG26" s="133"/>
      <c r="FXH26" s="134"/>
      <c r="FXI26" s="133"/>
      <c r="FXJ26" s="134"/>
      <c r="FXK26" s="133"/>
      <c r="FXL26" s="134"/>
      <c r="FXM26" s="133"/>
      <c r="FXN26" s="134"/>
      <c r="FXO26" s="133"/>
      <c r="FXP26" s="134"/>
      <c r="FXQ26" s="133"/>
      <c r="FXR26" s="134"/>
      <c r="FXS26" s="133"/>
      <c r="FXT26" s="134"/>
      <c r="FXU26" s="133"/>
      <c r="FXV26" s="134"/>
      <c r="FXW26" s="133"/>
      <c r="FXX26" s="134"/>
      <c r="FXY26" s="133"/>
      <c r="FXZ26" s="134"/>
      <c r="FYA26" s="133"/>
      <c r="FYB26" s="134"/>
      <c r="FYC26" s="133"/>
      <c r="FYD26" s="134"/>
      <c r="FYE26" s="133"/>
      <c r="FYF26" s="134"/>
      <c r="FYG26" s="133"/>
      <c r="FYH26" s="134"/>
      <c r="FYI26" s="133"/>
      <c r="FYJ26" s="134"/>
      <c r="FYK26" s="133"/>
      <c r="FYL26" s="134"/>
      <c r="FYM26" s="133"/>
      <c r="FYN26" s="134"/>
      <c r="FYO26" s="133"/>
      <c r="FYP26" s="134"/>
      <c r="FYQ26" s="133"/>
      <c r="FYR26" s="134"/>
      <c r="FYS26" s="133"/>
      <c r="FYT26" s="134"/>
      <c r="FYU26" s="133"/>
      <c r="FYV26" s="134"/>
      <c r="FYW26" s="133"/>
      <c r="FYX26" s="134"/>
      <c r="FYY26" s="133"/>
      <c r="FYZ26" s="134"/>
      <c r="FZA26" s="133"/>
      <c r="FZB26" s="134"/>
      <c r="FZC26" s="133"/>
      <c r="FZD26" s="134"/>
      <c r="FZE26" s="133"/>
      <c r="FZF26" s="134"/>
      <c r="FZG26" s="133"/>
      <c r="FZH26" s="134"/>
      <c r="FZI26" s="133"/>
      <c r="FZJ26" s="134"/>
      <c r="FZK26" s="133"/>
      <c r="FZL26" s="134"/>
      <c r="FZM26" s="133"/>
      <c r="FZN26" s="134"/>
      <c r="FZO26" s="133"/>
      <c r="FZP26" s="134"/>
      <c r="FZQ26" s="133"/>
      <c r="FZR26" s="134"/>
      <c r="FZS26" s="133"/>
      <c r="FZT26" s="134"/>
      <c r="FZU26" s="133"/>
      <c r="FZV26" s="134"/>
      <c r="FZW26" s="133"/>
      <c r="FZX26" s="134"/>
      <c r="FZY26" s="133"/>
      <c r="FZZ26" s="134"/>
      <c r="GAA26" s="133"/>
      <c r="GAB26" s="134"/>
      <c r="GAC26" s="133"/>
      <c r="GAD26" s="134"/>
      <c r="GAE26" s="133"/>
      <c r="GAF26" s="134"/>
      <c r="GAG26" s="133"/>
      <c r="GAH26" s="134"/>
      <c r="GAI26" s="133"/>
      <c r="GAJ26" s="134"/>
      <c r="GAK26" s="133"/>
      <c r="GAL26" s="134"/>
      <c r="GAM26" s="133"/>
      <c r="GAN26" s="134"/>
      <c r="GAO26" s="133"/>
      <c r="GAP26" s="134"/>
      <c r="GAQ26" s="133"/>
      <c r="GAR26" s="134"/>
      <c r="GAS26" s="133"/>
      <c r="GAT26" s="134"/>
      <c r="GAU26" s="133"/>
      <c r="GAV26" s="134"/>
      <c r="GAW26" s="133"/>
      <c r="GAX26" s="134"/>
      <c r="GAY26" s="133"/>
      <c r="GAZ26" s="134"/>
      <c r="GBA26" s="133"/>
      <c r="GBB26" s="134"/>
      <c r="GBC26" s="133"/>
      <c r="GBD26" s="134"/>
      <c r="GBE26" s="133"/>
      <c r="GBF26" s="134"/>
      <c r="GBG26" s="133"/>
      <c r="GBH26" s="134"/>
      <c r="GBI26" s="133"/>
      <c r="GBJ26" s="134"/>
      <c r="GBK26" s="133"/>
      <c r="GBL26" s="134"/>
      <c r="GBM26" s="133"/>
      <c r="GBN26" s="134"/>
      <c r="GBO26" s="133"/>
      <c r="GBP26" s="134"/>
      <c r="GBQ26" s="133"/>
      <c r="GBR26" s="134"/>
      <c r="GBS26" s="133"/>
      <c r="GBT26" s="134"/>
      <c r="GBU26" s="133"/>
      <c r="GBV26" s="134"/>
      <c r="GBW26" s="133"/>
      <c r="GBX26" s="134"/>
      <c r="GBY26" s="133"/>
      <c r="GBZ26" s="134"/>
      <c r="GCA26" s="133"/>
      <c r="GCB26" s="134"/>
      <c r="GCC26" s="133"/>
      <c r="GCD26" s="134"/>
      <c r="GCE26" s="133"/>
      <c r="GCF26" s="134"/>
      <c r="GCG26" s="133"/>
      <c r="GCH26" s="134"/>
      <c r="GCI26" s="133"/>
      <c r="GCJ26" s="134"/>
      <c r="GCK26" s="133"/>
      <c r="GCL26" s="134"/>
      <c r="GCM26" s="133"/>
      <c r="GCN26" s="134"/>
      <c r="GCO26" s="133"/>
      <c r="GCP26" s="134"/>
      <c r="GCQ26" s="133"/>
      <c r="GCR26" s="134"/>
      <c r="GCS26" s="133"/>
      <c r="GCT26" s="134"/>
      <c r="GCU26" s="133"/>
      <c r="GCV26" s="134"/>
      <c r="GCW26" s="133"/>
      <c r="GCX26" s="134"/>
      <c r="GCY26" s="133"/>
      <c r="GCZ26" s="134"/>
      <c r="GDA26" s="133"/>
      <c r="GDB26" s="134"/>
      <c r="GDC26" s="133"/>
      <c r="GDD26" s="134"/>
      <c r="GDE26" s="133"/>
      <c r="GDF26" s="134"/>
      <c r="GDG26" s="133"/>
      <c r="GDH26" s="134"/>
      <c r="GDI26" s="133"/>
      <c r="GDJ26" s="134"/>
      <c r="GDK26" s="133"/>
      <c r="GDL26" s="134"/>
      <c r="GDM26" s="133"/>
      <c r="GDN26" s="134"/>
      <c r="GDO26" s="133"/>
      <c r="GDP26" s="134"/>
      <c r="GDQ26" s="133"/>
      <c r="GDR26" s="134"/>
      <c r="GDS26" s="133"/>
      <c r="GDT26" s="134"/>
      <c r="GDU26" s="133"/>
      <c r="GDV26" s="134"/>
      <c r="GDW26" s="133"/>
      <c r="GDX26" s="134"/>
      <c r="GDY26" s="133"/>
      <c r="GDZ26" s="134"/>
      <c r="GEA26" s="133"/>
      <c r="GEB26" s="134"/>
      <c r="GEC26" s="133"/>
      <c r="GED26" s="134"/>
      <c r="GEE26" s="133"/>
      <c r="GEF26" s="134"/>
      <c r="GEG26" s="133"/>
      <c r="GEH26" s="134"/>
      <c r="GEI26" s="133"/>
      <c r="GEJ26" s="134"/>
      <c r="GEK26" s="133"/>
      <c r="GEL26" s="134"/>
      <c r="GEM26" s="133"/>
      <c r="GEN26" s="134"/>
      <c r="GEO26" s="133"/>
      <c r="GEP26" s="134"/>
      <c r="GEQ26" s="133"/>
      <c r="GER26" s="134"/>
      <c r="GES26" s="133"/>
      <c r="GET26" s="134"/>
      <c r="GEU26" s="133"/>
      <c r="GEV26" s="134"/>
      <c r="GEW26" s="133"/>
      <c r="GEX26" s="134"/>
      <c r="GEY26" s="133"/>
      <c r="GEZ26" s="134"/>
      <c r="GFA26" s="133"/>
      <c r="GFB26" s="134"/>
      <c r="GFC26" s="133"/>
      <c r="GFD26" s="134"/>
      <c r="GFE26" s="133"/>
      <c r="GFF26" s="134"/>
      <c r="GFG26" s="133"/>
      <c r="GFH26" s="134"/>
      <c r="GFI26" s="133"/>
      <c r="GFJ26" s="134"/>
      <c r="GFK26" s="133"/>
      <c r="GFL26" s="134"/>
      <c r="GFM26" s="133"/>
      <c r="GFN26" s="134"/>
      <c r="GFO26" s="133"/>
      <c r="GFP26" s="134"/>
      <c r="GFQ26" s="133"/>
      <c r="GFR26" s="134"/>
      <c r="GFS26" s="133"/>
      <c r="GFT26" s="134"/>
      <c r="GFU26" s="133"/>
      <c r="GFV26" s="134"/>
      <c r="GFW26" s="133"/>
      <c r="GFX26" s="134"/>
      <c r="GFY26" s="133"/>
      <c r="GFZ26" s="134"/>
      <c r="GGA26" s="133"/>
      <c r="GGB26" s="134"/>
      <c r="GGC26" s="133"/>
      <c r="GGD26" s="134"/>
      <c r="GGE26" s="133"/>
      <c r="GGF26" s="134"/>
      <c r="GGG26" s="133"/>
      <c r="GGH26" s="134"/>
      <c r="GGI26" s="133"/>
      <c r="GGJ26" s="134"/>
      <c r="GGK26" s="133"/>
      <c r="GGL26" s="134"/>
      <c r="GGM26" s="133"/>
      <c r="GGN26" s="134"/>
      <c r="GGO26" s="133"/>
      <c r="GGP26" s="134"/>
      <c r="GGQ26" s="133"/>
      <c r="GGR26" s="134"/>
      <c r="GGS26" s="133"/>
      <c r="GGT26" s="134"/>
      <c r="GGU26" s="133"/>
      <c r="GGV26" s="134"/>
      <c r="GGW26" s="133"/>
      <c r="GGX26" s="134"/>
      <c r="GGY26" s="133"/>
      <c r="GGZ26" s="134"/>
      <c r="GHA26" s="133"/>
      <c r="GHB26" s="134"/>
      <c r="GHC26" s="133"/>
      <c r="GHD26" s="134"/>
      <c r="GHE26" s="133"/>
      <c r="GHF26" s="134"/>
      <c r="GHG26" s="133"/>
      <c r="GHH26" s="134"/>
      <c r="GHI26" s="133"/>
      <c r="GHJ26" s="134"/>
      <c r="GHK26" s="133"/>
      <c r="GHL26" s="134"/>
      <c r="GHM26" s="133"/>
      <c r="GHN26" s="134"/>
      <c r="GHO26" s="133"/>
      <c r="GHP26" s="134"/>
      <c r="GHQ26" s="133"/>
      <c r="GHR26" s="134"/>
      <c r="GHS26" s="133"/>
      <c r="GHT26" s="134"/>
      <c r="GHU26" s="133"/>
      <c r="GHV26" s="134"/>
      <c r="GHW26" s="133"/>
      <c r="GHX26" s="134"/>
      <c r="GHY26" s="133"/>
      <c r="GHZ26" s="134"/>
      <c r="GIA26" s="133"/>
      <c r="GIB26" s="134"/>
      <c r="GIC26" s="133"/>
      <c r="GID26" s="134"/>
      <c r="GIE26" s="133"/>
      <c r="GIF26" s="134"/>
      <c r="GIG26" s="133"/>
      <c r="GIH26" s="134"/>
      <c r="GII26" s="133"/>
      <c r="GIJ26" s="134"/>
      <c r="GIK26" s="133"/>
      <c r="GIL26" s="134"/>
      <c r="GIM26" s="133"/>
      <c r="GIN26" s="134"/>
      <c r="GIO26" s="133"/>
      <c r="GIP26" s="134"/>
      <c r="GIQ26" s="133"/>
      <c r="GIR26" s="134"/>
      <c r="GIS26" s="133"/>
      <c r="GIT26" s="134"/>
      <c r="GIU26" s="133"/>
      <c r="GIV26" s="134"/>
      <c r="GIW26" s="133"/>
      <c r="GIX26" s="134"/>
      <c r="GIY26" s="133"/>
      <c r="GIZ26" s="134"/>
      <c r="GJA26" s="133"/>
      <c r="GJB26" s="134"/>
      <c r="GJC26" s="133"/>
      <c r="GJD26" s="134"/>
      <c r="GJE26" s="133"/>
      <c r="GJF26" s="134"/>
      <c r="GJG26" s="133"/>
      <c r="GJH26" s="134"/>
      <c r="GJI26" s="133"/>
      <c r="GJJ26" s="134"/>
      <c r="GJK26" s="133"/>
      <c r="GJL26" s="134"/>
      <c r="GJM26" s="133"/>
      <c r="GJN26" s="134"/>
      <c r="GJO26" s="133"/>
      <c r="GJP26" s="134"/>
      <c r="GJQ26" s="133"/>
      <c r="GJR26" s="134"/>
      <c r="GJS26" s="133"/>
      <c r="GJT26" s="134"/>
      <c r="GJU26" s="133"/>
      <c r="GJV26" s="134"/>
      <c r="GJW26" s="133"/>
      <c r="GJX26" s="134"/>
      <c r="GJY26" s="133"/>
      <c r="GJZ26" s="134"/>
      <c r="GKA26" s="133"/>
      <c r="GKB26" s="134"/>
      <c r="GKC26" s="133"/>
      <c r="GKD26" s="134"/>
      <c r="GKE26" s="133"/>
      <c r="GKF26" s="134"/>
      <c r="GKG26" s="133"/>
      <c r="GKH26" s="134"/>
      <c r="GKI26" s="133"/>
      <c r="GKJ26" s="134"/>
      <c r="GKK26" s="133"/>
      <c r="GKL26" s="134"/>
      <c r="GKM26" s="133"/>
      <c r="GKN26" s="134"/>
      <c r="GKO26" s="133"/>
      <c r="GKP26" s="134"/>
      <c r="GKQ26" s="133"/>
      <c r="GKR26" s="134"/>
      <c r="GKS26" s="133"/>
      <c r="GKT26" s="134"/>
      <c r="GKU26" s="133"/>
      <c r="GKV26" s="134"/>
      <c r="GKW26" s="133"/>
      <c r="GKX26" s="134"/>
      <c r="GKY26" s="133"/>
      <c r="GKZ26" s="134"/>
      <c r="GLA26" s="133"/>
      <c r="GLB26" s="134"/>
      <c r="GLC26" s="133"/>
      <c r="GLD26" s="134"/>
      <c r="GLE26" s="133"/>
      <c r="GLF26" s="134"/>
      <c r="GLG26" s="133"/>
      <c r="GLH26" s="134"/>
      <c r="GLI26" s="133"/>
      <c r="GLJ26" s="134"/>
      <c r="GLK26" s="133"/>
      <c r="GLL26" s="134"/>
      <c r="GLM26" s="133"/>
      <c r="GLN26" s="134"/>
      <c r="GLO26" s="133"/>
      <c r="GLP26" s="134"/>
      <c r="GLQ26" s="133"/>
      <c r="GLR26" s="134"/>
      <c r="GLS26" s="133"/>
      <c r="GLT26" s="134"/>
      <c r="GLU26" s="133"/>
      <c r="GLV26" s="134"/>
      <c r="GLW26" s="133"/>
      <c r="GLX26" s="134"/>
      <c r="GLY26" s="133"/>
      <c r="GLZ26" s="134"/>
      <c r="GMA26" s="133"/>
      <c r="GMB26" s="134"/>
      <c r="GMC26" s="133"/>
      <c r="GMD26" s="134"/>
      <c r="GME26" s="133"/>
      <c r="GMF26" s="134"/>
      <c r="GMG26" s="133"/>
      <c r="GMH26" s="134"/>
      <c r="GMI26" s="133"/>
      <c r="GMJ26" s="134"/>
      <c r="GMK26" s="133"/>
      <c r="GML26" s="134"/>
      <c r="GMM26" s="133"/>
      <c r="GMN26" s="134"/>
      <c r="GMO26" s="133"/>
      <c r="GMP26" s="134"/>
      <c r="GMQ26" s="133"/>
      <c r="GMR26" s="134"/>
      <c r="GMS26" s="133"/>
      <c r="GMT26" s="134"/>
      <c r="GMU26" s="133"/>
      <c r="GMV26" s="134"/>
      <c r="GMW26" s="133"/>
      <c r="GMX26" s="134"/>
      <c r="GMY26" s="133"/>
      <c r="GMZ26" s="134"/>
      <c r="GNA26" s="133"/>
      <c r="GNB26" s="134"/>
      <c r="GNC26" s="133"/>
      <c r="GND26" s="134"/>
      <c r="GNE26" s="133"/>
      <c r="GNF26" s="134"/>
      <c r="GNG26" s="133"/>
      <c r="GNH26" s="134"/>
      <c r="GNI26" s="133"/>
      <c r="GNJ26" s="134"/>
      <c r="GNK26" s="133"/>
      <c r="GNL26" s="134"/>
      <c r="GNM26" s="133"/>
      <c r="GNN26" s="134"/>
      <c r="GNO26" s="133"/>
      <c r="GNP26" s="134"/>
      <c r="GNQ26" s="133"/>
      <c r="GNR26" s="134"/>
      <c r="GNS26" s="133"/>
      <c r="GNT26" s="134"/>
      <c r="GNU26" s="133"/>
      <c r="GNV26" s="134"/>
      <c r="GNW26" s="133"/>
      <c r="GNX26" s="134"/>
      <c r="GNY26" s="133"/>
      <c r="GNZ26" s="134"/>
      <c r="GOA26" s="133"/>
      <c r="GOB26" s="134"/>
      <c r="GOC26" s="133"/>
      <c r="GOD26" s="134"/>
      <c r="GOE26" s="133"/>
      <c r="GOF26" s="134"/>
      <c r="GOG26" s="133"/>
      <c r="GOH26" s="134"/>
      <c r="GOI26" s="133"/>
      <c r="GOJ26" s="134"/>
      <c r="GOK26" s="133"/>
      <c r="GOL26" s="134"/>
      <c r="GOM26" s="133"/>
      <c r="GON26" s="134"/>
      <c r="GOO26" s="133"/>
      <c r="GOP26" s="134"/>
      <c r="GOQ26" s="133"/>
      <c r="GOR26" s="134"/>
      <c r="GOS26" s="133"/>
      <c r="GOT26" s="134"/>
      <c r="GOU26" s="133"/>
      <c r="GOV26" s="134"/>
      <c r="GOW26" s="133"/>
      <c r="GOX26" s="134"/>
      <c r="GOY26" s="133"/>
      <c r="GOZ26" s="134"/>
      <c r="GPA26" s="133"/>
      <c r="GPB26" s="134"/>
      <c r="GPC26" s="133"/>
      <c r="GPD26" s="134"/>
      <c r="GPE26" s="133"/>
      <c r="GPF26" s="134"/>
      <c r="GPG26" s="133"/>
      <c r="GPH26" s="134"/>
      <c r="GPI26" s="133"/>
      <c r="GPJ26" s="134"/>
      <c r="GPK26" s="133"/>
      <c r="GPL26" s="134"/>
      <c r="GPM26" s="133"/>
      <c r="GPN26" s="134"/>
      <c r="GPO26" s="133"/>
      <c r="GPP26" s="134"/>
      <c r="GPQ26" s="133"/>
      <c r="GPR26" s="134"/>
      <c r="GPS26" s="133"/>
      <c r="GPT26" s="134"/>
      <c r="GPU26" s="133"/>
      <c r="GPV26" s="134"/>
      <c r="GPW26" s="133"/>
      <c r="GPX26" s="134"/>
      <c r="GPY26" s="133"/>
      <c r="GPZ26" s="134"/>
      <c r="GQA26" s="133"/>
      <c r="GQB26" s="134"/>
      <c r="GQC26" s="133"/>
      <c r="GQD26" s="134"/>
      <c r="GQE26" s="133"/>
      <c r="GQF26" s="134"/>
      <c r="GQG26" s="133"/>
      <c r="GQH26" s="134"/>
      <c r="GQI26" s="133"/>
      <c r="GQJ26" s="134"/>
      <c r="GQK26" s="133"/>
      <c r="GQL26" s="134"/>
      <c r="GQM26" s="133"/>
      <c r="GQN26" s="134"/>
      <c r="GQO26" s="133"/>
      <c r="GQP26" s="134"/>
      <c r="GQQ26" s="133"/>
      <c r="GQR26" s="134"/>
      <c r="GQS26" s="133"/>
      <c r="GQT26" s="134"/>
      <c r="GQU26" s="133"/>
      <c r="GQV26" s="134"/>
      <c r="GQW26" s="133"/>
      <c r="GQX26" s="134"/>
      <c r="GQY26" s="133"/>
      <c r="GQZ26" s="134"/>
      <c r="GRA26" s="133"/>
      <c r="GRB26" s="134"/>
      <c r="GRC26" s="133"/>
      <c r="GRD26" s="134"/>
      <c r="GRE26" s="133"/>
      <c r="GRF26" s="134"/>
      <c r="GRG26" s="133"/>
      <c r="GRH26" s="134"/>
      <c r="GRI26" s="133"/>
      <c r="GRJ26" s="134"/>
      <c r="GRK26" s="133"/>
      <c r="GRL26" s="134"/>
      <c r="GRM26" s="133"/>
      <c r="GRN26" s="134"/>
      <c r="GRO26" s="133"/>
      <c r="GRP26" s="134"/>
      <c r="GRQ26" s="133"/>
      <c r="GRR26" s="134"/>
      <c r="GRS26" s="133"/>
      <c r="GRT26" s="134"/>
      <c r="GRU26" s="133"/>
      <c r="GRV26" s="134"/>
      <c r="GRW26" s="133"/>
      <c r="GRX26" s="134"/>
      <c r="GRY26" s="133"/>
      <c r="GRZ26" s="134"/>
      <c r="GSA26" s="133"/>
      <c r="GSB26" s="134"/>
      <c r="GSC26" s="133"/>
      <c r="GSD26" s="134"/>
      <c r="GSE26" s="133"/>
      <c r="GSF26" s="134"/>
      <c r="GSG26" s="133"/>
      <c r="GSH26" s="134"/>
      <c r="GSI26" s="133"/>
      <c r="GSJ26" s="134"/>
      <c r="GSK26" s="133"/>
      <c r="GSL26" s="134"/>
      <c r="GSM26" s="133"/>
      <c r="GSN26" s="134"/>
      <c r="GSO26" s="133"/>
      <c r="GSP26" s="134"/>
      <c r="GSQ26" s="133"/>
      <c r="GSR26" s="134"/>
      <c r="GSS26" s="133"/>
      <c r="GST26" s="134"/>
      <c r="GSU26" s="133"/>
      <c r="GSV26" s="134"/>
      <c r="GSW26" s="133"/>
      <c r="GSX26" s="134"/>
      <c r="GSY26" s="133"/>
      <c r="GSZ26" s="134"/>
      <c r="GTA26" s="133"/>
      <c r="GTB26" s="134"/>
      <c r="GTC26" s="133"/>
      <c r="GTD26" s="134"/>
      <c r="GTE26" s="133"/>
      <c r="GTF26" s="134"/>
      <c r="GTG26" s="133"/>
      <c r="GTH26" s="134"/>
      <c r="GTI26" s="133"/>
      <c r="GTJ26" s="134"/>
      <c r="GTK26" s="133"/>
      <c r="GTL26" s="134"/>
      <c r="GTM26" s="133"/>
      <c r="GTN26" s="134"/>
      <c r="GTO26" s="133"/>
      <c r="GTP26" s="134"/>
      <c r="GTQ26" s="133"/>
      <c r="GTR26" s="134"/>
      <c r="GTS26" s="133"/>
      <c r="GTT26" s="134"/>
      <c r="GTU26" s="133"/>
      <c r="GTV26" s="134"/>
      <c r="GTW26" s="133"/>
      <c r="GTX26" s="134"/>
      <c r="GTY26" s="133"/>
      <c r="GTZ26" s="134"/>
      <c r="GUA26" s="133"/>
      <c r="GUB26" s="134"/>
      <c r="GUC26" s="133"/>
      <c r="GUD26" s="134"/>
      <c r="GUE26" s="133"/>
      <c r="GUF26" s="134"/>
      <c r="GUG26" s="133"/>
      <c r="GUH26" s="134"/>
      <c r="GUI26" s="133"/>
      <c r="GUJ26" s="134"/>
      <c r="GUK26" s="133"/>
      <c r="GUL26" s="134"/>
      <c r="GUM26" s="133"/>
      <c r="GUN26" s="134"/>
      <c r="GUO26" s="133"/>
      <c r="GUP26" s="134"/>
      <c r="GUQ26" s="133"/>
      <c r="GUR26" s="134"/>
      <c r="GUS26" s="133"/>
      <c r="GUT26" s="134"/>
      <c r="GUU26" s="133"/>
      <c r="GUV26" s="134"/>
      <c r="GUW26" s="133"/>
      <c r="GUX26" s="134"/>
      <c r="GUY26" s="133"/>
      <c r="GUZ26" s="134"/>
      <c r="GVA26" s="133"/>
      <c r="GVB26" s="134"/>
      <c r="GVC26" s="133"/>
      <c r="GVD26" s="134"/>
      <c r="GVE26" s="133"/>
      <c r="GVF26" s="134"/>
      <c r="GVG26" s="133"/>
      <c r="GVH26" s="134"/>
      <c r="GVI26" s="133"/>
      <c r="GVJ26" s="134"/>
      <c r="GVK26" s="133"/>
      <c r="GVL26" s="134"/>
      <c r="GVM26" s="133"/>
      <c r="GVN26" s="134"/>
      <c r="GVO26" s="133"/>
      <c r="GVP26" s="134"/>
      <c r="GVQ26" s="133"/>
      <c r="GVR26" s="134"/>
      <c r="GVS26" s="133"/>
      <c r="GVT26" s="134"/>
      <c r="GVU26" s="133"/>
      <c r="GVV26" s="134"/>
      <c r="GVW26" s="133"/>
      <c r="GVX26" s="134"/>
      <c r="GVY26" s="133"/>
      <c r="GVZ26" s="134"/>
      <c r="GWA26" s="133"/>
      <c r="GWB26" s="134"/>
      <c r="GWC26" s="133"/>
      <c r="GWD26" s="134"/>
      <c r="GWE26" s="133"/>
      <c r="GWF26" s="134"/>
      <c r="GWG26" s="133"/>
      <c r="GWH26" s="134"/>
      <c r="GWI26" s="133"/>
      <c r="GWJ26" s="134"/>
      <c r="GWK26" s="133"/>
      <c r="GWL26" s="134"/>
      <c r="GWM26" s="133"/>
      <c r="GWN26" s="134"/>
      <c r="GWO26" s="133"/>
      <c r="GWP26" s="134"/>
      <c r="GWQ26" s="133"/>
      <c r="GWR26" s="134"/>
      <c r="GWS26" s="133"/>
      <c r="GWT26" s="134"/>
      <c r="GWU26" s="133"/>
      <c r="GWV26" s="134"/>
      <c r="GWW26" s="133"/>
      <c r="GWX26" s="134"/>
      <c r="GWY26" s="133"/>
      <c r="GWZ26" s="134"/>
      <c r="GXA26" s="133"/>
      <c r="GXB26" s="134"/>
      <c r="GXC26" s="133"/>
      <c r="GXD26" s="134"/>
      <c r="GXE26" s="133"/>
      <c r="GXF26" s="134"/>
      <c r="GXG26" s="133"/>
      <c r="GXH26" s="134"/>
      <c r="GXI26" s="133"/>
      <c r="GXJ26" s="134"/>
      <c r="GXK26" s="133"/>
      <c r="GXL26" s="134"/>
      <c r="GXM26" s="133"/>
      <c r="GXN26" s="134"/>
      <c r="GXO26" s="133"/>
      <c r="GXP26" s="134"/>
      <c r="GXQ26" s="133"/>
      <c r="GXR26" s="134"/>
      <c r="GXS26" s="133"/>
      <c r="GXT26" s="134"/>
      <c r="GXU26" s="133"/>
      <c r="GXV26" s="134"/>
      <c r="GXW26" s="133"/>
      <c r="GXX26" s="134"/>
      <c r="GXY26" s="133"/>
      <c r="GXZ26" s="134"/>
      <c r="GYA26" s="133"/>
      <c r="GYB26" s="134"/>
      <c r="GYC26" s="133"/>
      <c r="GYD26" s="134"/>
      <c r="GYE26" s="133"/>
      <c r="GYF26" s="134"/>
      <c r="GYG26" s="133"/>
      <c r="GYH26" s="134"/>
      <c r="GYI26" s="133"/>
      <c r="GYJ26" s="134"/>
      <c r="GYK26" s="133"/>
      <c r="GYL26" s="134"/>
      <c r="GYM26" s="133"/>
      <c r="GYN26" s="134"/>
      <c r="GYO26" s="133"/>
      <c r="GYP26" s="134"/>
      <c r="GYQ26" s="133"/>
      <c r="GYR26" s="134"/>
      <c r="GYS26" s="133"/>
      <c r="GYT26" s="134"/>
      <c r="GYU26" s="133"/>
      <c r="GYV26" s="134"/>
      <c r="GYW26" s="133"/>
      <c r="GYX26" s="134"/>
      <c r="GYY26" s="133"/>
      <c r="GYZ26" s="134"/>
      <c r="GZA26" s="133"/>
      <c r="GZB26" s="134"/>
      <c r="GZC26" s="133"/>
      <c r="GZD26" s="134"/>
      <c r="GZE26" s="133"/>
      <c r="GZF26" s="134"/>
      <c r="GZG26" s="133"/>
      <c r="GZH26" s="134"/>
      <c r="GZI26" s="133"/>
      <c r="GZJ26" s="134"/>
      <c r="GZK26" s="133"/>
      <c r="GZL26" s="134"/>
      <c r="GZM26" s="133"/>
      <c r="GZN26" s="134"/>
      <c r="GZO26" s="133"/>
      <c r="GZP26" s="134"/>
      <c r="GZQ26" s="133"/>
      <c r="GZR26" s="134"/>
      <c r="GZS26" s="133"/>
      <c r="GZT26" s="134"/>
      <c r="GZU26" s="133"/>
      <c r="GZV26" s="134"/>
      <c r="GZW26" s="133"/>
      <c r="GZX26" s="134"/>
      <c r="GZY26" s="133"/>
      <c r="GZZ26" s="134"/>
      <c r="HAA26" s="133"/>
      <c r="HAB26" s="134"/>
      <c r="HAC26" s="133"/>
      <c r="HAD26" s="134"/>
      <c r="HAE26" s="133"/>
      <c r="HAF26" s="134"/>
      <c r="HAG26" s="133"/>
      <c r="HAH26" s="134"/>
      <c r="HAI26" s="133"/>
      <c r="HAJ26" s="134"/>
      <c r="HAK26" s="133"/>
      <c r="HAL26" s="134"/>
      <c r="HAM26" s="133"/>
      <c r="HAN26" s="134"/>
      <c r="HAO26" s="133"/>
      <c r="HAP26" s="134"/>
      <c r="HAQ26" s="133"/>
      <c r="HAR26" s="134"/>
      <c r="HAS26" s="133"/>
      <c r="HAT26" s="134"/>
      <c r="HAU26" s="133"/>
      <c r="HAV26" s="134"/>
      <c r="HAW26" s="133"/>
      <c r="HAX26" s="134"/>
      <c r="HAY26" s="133"/>
      <c r="HAZ26" s="134"/>
      <c r="HBA26" s="133"/>
      <c r="HBB26" s="134"/>
      <c r="HBC26" s="133"/>
      <c r="HBD26" s="134"/>
      <c r="HBE26" s="133"/>
      <c r="HBF26" s="134"/>
      <c r="HBG26" s="133"/>
      <c r="HBH26" s="134"/>
      <c r="HBI26" s="133"/>
      <c r="HBJ26" s="134"/>
      <c r="HBK26" s="133"/>
      <c r="HBL26" s="134"/>
      <c r="HBM26" s="133"/>
      <c r="HBN26" s="134"/>
      <c r="HBO26" s="133"/>
      <c r="HBP26" s="134"/>
      <c r="HBQ26" s="133"/>
      <c r="HBR26" s="134"/>
      <c r="HBS26" s="133"/>
      <c r="HBT26" s="134"/>
      <c r="HBU26" s="133"/>
      <c r="HBV26" s="134"/>
      <c r="HBW26" s="133"/>
      <c r="HBX26" s="134"/>
      <c r="HBY26" s="133"/>
      <c r="HBZ26" s="134"/>
      <c r="HCA26" s="133"/>
      <c r="HCB26" s="134"/>
      <c r="HCC26" s="133"/>
      <c r="HCD26" s="134"/>
      <c r="HCE26" s="133"/>
      <c r="HCF26" s="134"/>
      <c r="HCG26" s="133"/>
      <c r="HCH26" s="134"/>
      <c r="HCI26" s="133"/>
      <c r="HCJ26" s="134"/>
      <c r="HCK26" s="133"/>
      <c r="HCL26" s="134"/>
      <c r="HCM26" s="133"/>
      <c r="HCN26" s="134"/>
      <c r="HCO26" s="133"/>
      <c r="HCP26" s="134"/>
      <c r="HCQ26" s="133"/>
      <c r="HCR26" s="134"/>
      <c r="HCS26" s="133"/>
      <c r="HCT26" s="134"/>
      <c r="HCU26" s="133"/>
      <c r="HCV26" s="134"/>
      <c r="HCW26" s="133"/>
      <c r="HCX26" s="134"/>
      <c r="HCY26" s="133"/>
      <c r="HCZ26" s="134"/>
      <c r="HDA26" s="133"/>
      <c r="HDB26" s="134"/>
      <c r="HDC26" s="133"/>
      <c r="HDD26" s="134"/>
      <c r="HDE26" s="133"/>
      <c r="HDF26" s="134"/>
      <c r="HDG26" s="133"/>
      <c r="HDH26" s="134"/>
      <c r="HDI26" s="133"/>
      <c r="HDJ26" s="134"/>
      <c r="HDK26" s="133"/>
      <c r="HDL26" s="134"/>
      <c r="HDM26" s="133"/>
      <c r="HDN26" s="134"/>
      <c r="HDO26" s="133"/>
      <c r="HDP26" s="134"/>
      <c r="HDQ26" s="133"/>
      <c r="HDR26" s="134"/>
      <c r="HDS26" s="133"/>
      <c r="HDT26" s="134"/>
      <c r="HDU26" s="133"/>
      <c r="HDV26" s="134"/>
      <c r="HDW26" s="133"/>
      <c r="HDX26" s="134"/>
      <c r="HDY26" s="133"/>
      <c r="HDZ26" s="134"/>
      <c r="HEA26" s="133"/>
      <c r="HEB26" s="134"/>
      <c r="HEC26" s="133"/>
      <c r="HED26" s="134"/>
      <c r="HEE26" s="133"/>
      <c r="HEF26" s="134"/>
      <c r="HEG26" s="133"/>
      <c r="HEH26" s="134"/>
      <c r="HEI26" s="133"/>
      <c r="HEJ26" s="134"/>
      <c r="HEK26" s="133"/>
      <c r="HEL26" s="134"/>
      <c r="HEM26" s="133"/>
      <c r="HEN26" s="134"/>
      <c r="HEO26" s="133"/>
      <c r="HEP26" s="134"/>
      <c r="HEQ26" s="133"/>
      <c r="HER26" s="134"/>
      <c r="HES26" s="133"/>
      <c r="HET26" s="134"/>
      <c r="HEU26" s="133"/>
      <c r="HEV26" s="134"/>
      <c r="HEW26" s="133"/>
      <c r="HEX26" s="134"/>
      <c r="HEY26" s="133"/>
      <c r="HEZ26" s="134"/>
      <c r="HFA26" s="133"/>
      <c r="HFB26" s="134"/>
      <c r="HFC26" s="133"/>
      <c r="HFD26" s="134"/>
      <c r="HFE26" s="133"/>
      <c r="HFF26" s="134"/>
      <c r="HFG26" s="133"/>
      <c r="HFH26" s="134"/>
      <c r="HFI26" s="133"/>
      <c r="HFJ26" s="134"/>
      <c r="HFK26" s="133"/>
      <c r="HFL26" s="134"/>
      <c r="HFM26" s="133"/>
      <c r="HFN26" s="134"/>
      <c r="HFO26" s="133"/>
      <c r="HFP26" s="134"/>
      <c r="HFQ26" s="133"/>
      <c r="HFR26" s="134"/>
      <c r="HFS26" s="133"/>
      <c r="HFT26" s="134"/>
      <c r="HFU26" s="133"/>
      <c r="HFV26" s="134"/>
      <c r="HFW26" s="133"/>
      <c r="HFX26" s="134"/>
      <c r="HFY26" s="133"/>
      <c r="HFZ26" s="134"/>
      <c r="HGA26" s="133"/>
      <c r="HGB26" s="134"/>
      <c r="HGC26" s="133"/>
      <c r="HGD26" s="134"/>
      <c r="HGE26" s="133"/>
      <c r="HGF26" s="134"/>
      <c r="HGG26" s="133"/>
      <c r="HGH26" s="134"/>
      <c r="HGI26" s="133"/>
      <c r="HGJ26" s="134"/>
      <c r="HGK26" s="133"/>
      <c r="HGL26" s="134"/>
      <c r="HGM26" s="133"/>
      <c r="HGN26" s="134"/>
      <c r="HGO26" s="133"/>
      <c r="HGP26" s="134"/>
      <c r="HGQ26" s="133"/>
      <c r="HGR26" s="134"/>
      <c r="HGS26" s="133"/>
      <c r="HGT26" s="134"/>
      <c r="HGU26" s="133"/>
      <c r="HGV26" s="134"/>
      <c r="HGW26" s="133"/>
      <c r="HGX26" s="134"/>
      <c r="HGY26" s="133"/>
      <c r="HGZ26" s="134"/>
      <c r="HHA26" s="133"/>
      <c r="HHB26" s="134"/>
      <c r="HHC26" s="133"/>
      <c r="HHD26" s="134"/>
      <c r="HHE26" s="133"/>
      <c r="HHF26" s="134"/>
      <c r="HHG26" s="133"/>
      <c r="HHH26" s="134"/>
      <c r="HHI26" s="133"/>
      <c r="HHJ26" s="134"/>
      <c r="HHK26" s="133"/>
      <c r="HHL26" s="134"/>
      <c r="HHM26" s="133"/>
      <c r="HHN26" s="134"/>
      <c r="HHO26" s="133"/>
      <c r="HHP26" s="134"/>
      <c r="HHQ26" s="133"/>
      <c r="HHR26" s="134"/>
      <c r="HHS26" s="133"/>
      <c r="HHT26" s="134"/>
      <c r="HHU26" s="133"/>
      <c r="HHV26" s="134"/>
      <c r="HHW26" s="133"/>
      <c r="HHX26" s="134"/>
      <c r="HHY26" s="133"/>
      <c r="HHZ26" s="134"/>
      <c r="HIA26" s="133"/>
      <c r="HIB26" s="134"/>
      <c r="HIC26" s="133"/>
      <c r="HID26" s="134"/>
      <c r="HIE26" s="133"/>
      <c r="HIF26" s="134"/>
      <c r="HIG26" s="133"/>
      <c r="HIH26" s="134"/>
      <c r="HII26" s="133"/>
      <c r="HIJ26" s="134"/>
      <c r="HIK26" s="133"/>
      <c r="HIL26" s="134"/>
      <c r="HIM26" s="133"/>
      <c r="HIN26" s="134"/>
      <c r="HIO26" s="133"/>
      <c r="HIP26" s="134"/>
      <c r="HIQ26" s="133"/>
      <c r="HIR26" s="134"/>
      <c r="HIS26" s="133"/>
      <c r="HIT26" s="134"/>
      <c r="HIU26" s="133"/>
      <c r="HIV26" s="134"/>
      <c r="HIW26" s="133"/>
      <c r="HIX26" s="134"/>
      <c r="HIY26" s="133"/>
      <c r="HIZ26" s="134"/>
      <c r="HJA26" s="133"/>
      <c r="HJB26" s="134"/>
      <c r="HJC26" s="133"/>
      <c r="HJD26" s="134"/>
      <c r="HJE26" s="133"/>
      <c r="HJF26" s="134"/>
      <c r="HJG26" s="133"/>
      <c r="HJH26" s="134"/>
      <c r="HJI26" s="133"/>
      <c r="HJJ26" s="134"/>
      <c r="HJK26" s="133"/>
      <c r="HJL26" s="134"/>
      <c r="HJM26" s="133"/>
      <c r="HJN26" s="134"/>
      <c r="HJO26" s="133"/>
      <c r="HJP26" s="134"/>
      <c r="HJQ26" s="133"/>
      <c r="HJR26" s="134"/>
      <c r="HJS26" s="133"/>
      <c r="HJT26" s="134"/>
      <c r="HJU26" s="133"/>
      <c r="HJV26" s="134"/>
      <c r="HJW26" s="133"/>
      <c r="HJX26" s="134"/>
      <c r="HJY26" s="133"/>
      <c r="HJZ26" s="134"/>
      <c r="HKA26" s="133"/>
      <c r="HKB26" s="134"/>
      <c r="HKC26" s="133"/>
      <c r="HKD26" s="134"/>
      <c r="HKE26" s="133"/>
      <c r="HKF26" s="134"/>
      <c r="HKG26" s="133"/>
      <c r="HKH26" s="134"/>
      <c r="HKI26" s="133"/>
      <c r="HKJ26" s="134"/>
      <c r="HKK26" s="133"/>
      <c r="HKL26" s="134"/>
      <c r="HKM26" s="133"/>
      <c r="HKN26" s="134"/>
      <c r="HKO26" s="133"/>
      <c r="HKP26" s="134"/>
      <c r="HKQ26" s="133"/>
      <c r="HKR26" s="134"/>
      <c r="HKS26" s="133"/>
      <c r="HKT26" s="134"/>
      <c r="HKU26" s="133"/>
      <c r="HKV26" s="134"/>
      <c r="HKW26" s="133"/>
      <c r="HKX26" s="134"/>
      <c r="HKY26" s="133"/>
      <c r="HKZ26" s="134"/>
      <c r="HLA26" s="133"/>
      <c r="HLB26" s="134"/>
      <c r="HLC26" s="133"/>
      <c r="HLD26" s="134"/>
      <c r="HLE26" s="133"/>
      <c r="HLF26" s="134"/>
      <c r="HLG26" s="133"/>
      <c r="HLH26" s="134"/>
      <c r="HLI26" s="133"/>
      <c r="HLJ26" s="134"/>
      <c r="HLK26" s="133"/>
      <c r="HLL26" s="134"/>
      <c r="HLM26" s="133"/>
      <c r="HLN26" s="134"/>
      <c r="HLO26" s="133"/>
      <c r="HLP26" s="134"/>
      <c r="HLQ26" s="133"/>
      <c r="HLR26" s="134"/>
      <c r="HLS26" s="133"/>
      <c r="HLT26" s="134"/>
      <c r="HLU26" s="133"/>
      <c r="HLV26" s="134"/>
      <c r="HLW26" s="133"/>
      <c r="HLX26" s="134"/>
      <c r="HLY26" s="133"/>
      <c r="HLZ26" s="134"/>
      <c r="HMA26" s="133"/>
      <c r="HMB26" s="134"/>
      <c r="HMC26" s="133"/>
      <c r="HMD26" s="134"/>
      <c r="HME26" s="133"/>
      <c r="HMF26" s="134"/>
      <c r="HMG26" s="133"/>
      <c r="HMH26" s="134"/>
      <c r="HMI26" s="133"/>
      <c r="HMJ26" s="134"/>
      <c r="HMK26" s="133"/>
      <c r="HML26" s="134"/>
      <c r="HMM26" s="133"/>
      <c r="HMN26" s="134"/>
      <c r="HMO26" s="133"/>
      <c r="HMP26" s="134"/>
      <c r="HMQ26" s="133"/>
      <c r="HMR26" s="134"/>
      <c r="HMS26" s="133"/>
      <c r="HMT26" s="134"/>
      <c r="HMU26" s="133"/>
      <c r="HMV26" s="134"/>
      <c r="HMW26" s="133"/>
      <c r="HMX26" s="134"/>
      <c r="HMY26" s="133"/>
      <c r="HMZ26" s="134"/>
      <c r="HNA26" s="133"/>
      <c r="HNB26" s="134"/>
      <c r="HNC26" s="133"/>
      <c r="HND26" s="134"/>
      <c r="HNE26" s="133"/>
      <c r="HNF26" s="134"/>
      <c r="HNG26" s="133"/>
      <c r="HNH26" s="134"/>
      <c r="HNI26" s="133"/>
      <c r="HNJ26" s="134"/>
      <c r="HNK26" s="133"/>
      <c r="HNL26" s="134"/>
      <c r="HNM26" s="133"/>
      <c r="HNN26" s="134"/>
      <c r="HNO26" s="133"/>
      <c r="HNP26" s="134"/>
      <c r="HNQ26" s="133"/>
      <c r="HNR26" s="134"/>
      <c r="HNS26" s="133"/>
      <c r="HNT26" s="134"/>
      <c r="HNU26" s="133"/>
      <c r="HNV26" s="134"/>
      <c r="HNW26" s="133"/>
      <c r="HNX26" s="134"/>
      <c r="HNY26" s="133"/>
      <c r="HNZ26" s="134"/>
      <c r="HOA26" s="133"/>
      <c r="HOB26" s="134"/>
      <c r="HOC26" s="133"/>
      <c r="HOD26" s="134"/>
      <c r="HOE26" s="133"/>
      <c r="HOF26" s="134"/>
      <c r="HOG26" s="133"/>
      <c r="HOH26" s="134"/>
      <c r="HOI26" s="133"/>
      <c r="HOJ26" s="134"/>
      <c r="HOK26" s="133"/>
      <c r="HOL26" s="134"/>
      <c r="HOM26" s="133"/>
      <c r="HON26" s="134"/>
      <c r="HOO26" s="133"/>
      <c r="HOP26" s="134"/>
      <c r="HOQ26" s="133"/>
      <c r="HOR26" s="134"/>
      <c r="HOS26" s="133"/>
      <c r="HOT26" s="134"/>
      <c r="HOU26" s="133"/>
      <c r="HOV26" s="134"/>
      <c r="HOW26" s="133"/>
      <c r="HOX26" s="134"/>
      <c r="HOY26" s="133"/>
      <c r="HOZ26" s="134"/>
      <c r="HPA26" s="133"/>
      <c r="HPB26" s="134"/>
      <c r="HPC26" s="133"/>
      <c r="HPD26" s="134"/>
      <c r="HPE26" s="133"/>
      <c r="HPF26" s="134"/>
      <c r="HPG26" s="133"/>
      <c r="HPH26" s="134"/>
      <c r="HPI26" s="133"/>
      <c r="HPJ26" s="134"/>
      <c r="HPK26" s="133"/>
      <c r="HPL26" s="134"/>
      <c r="HPM26" s="133"/>
      <c r="HPN26" s="134"/>
      <c r="HPO26" s="133"/>
      <c r="HPP26" s="134"/>
      <c r="HPQ26" s="133"/>
      <c r="HPR26" s="134"/>
      <c r="HPS26" s="133"/>
      <c r="HPT26" s="134"/>
      <c r="HPU26" s="133"/>
      <c r="HPV26" s="134"/>
      <c r="HPW26" s="133"/>
      <c r="HPX26" s="134"/>
      <c r="HPY26" s="133"/>
      <c r="HPZ26" s="134"/>
      <c r="HQA26" s="133"/>
      <c r="HQB26" s="134"/>
      <c r="HQC26" s="133"/>
      <c r="HQD26" s="134"/>
      <c r="HQE26" s="133"/>
      <c r="HQF26" s="134"/>
      <c r="HQG26" s="133"/>
      <c r="HQH26" s="134"/>
      <c r="HQI26" s="133"/>
      <c r="HQJ26" s="134"/>
      <c r="HQK26" s="133"/>
      <c r="HQL26" s="134"/>
      <c r="HQM26" s="133"/>
      <c r="HQN26" s="134"/>
      <c r="HQO26" s="133"/>
      <c r="HQP26" s="134"/>
      <c r="HQQ26" s="133"/>
      <c r="HQR26" s="134"/>
      <c r="HQS26" s="133"/>
      <c r="HQT26" s="134"/>
      <c r="HQU26" s="133"/>
      <c r="HQV26" s="134"/>
      <c r="HQW26" s="133"/>
      <c r="HQX26" s="134"/>
      <c r="HQY26" s="133"/>
      <c r="HQZ26" s="134"/>
      <c r="HRA26" s="133"/>
      <c r="HRB26" s="134"/>
      <c r="HRC26" s="133"/>
      <c r="HRD26" s="134"/>
      <c r="HRE26" s="133"/>
      <c r="HRF26" s="134"/>
      <c r="HRG26" s="133"/>
      <c r="HRH26" s="134"/>
      <c r="HRI26" s="133"/>
      <c r="HRJ26" s="134"/>
      <c r="HRK26" s="133"/>
      <c r="HRL26" s="134"/>
      <c r="HRM26" s="133"/>
      <c r="HRN26" s="134"/>
      <c r="HRO26" s="133"/>
      <c r="HRP26" s="134"/>
      <c r="HRQ26" s="133"/>
      <c r="HRR26" s="134"/>
      <c r="HRS26" s="133"/>
      <c r="HRT26" s="134"/>
      <c r="HRU26" s="133"/>
      <c r="HRV26" s="134"/>
      <c r="HRW26" s="133"/>
      <c r="HRX26" s="134"/>
      <c r="HRY26" s="133"/>
      <c r="HRZ26" s="134"/>
      <c r="HSA26" s="133"/>
      <c r="HSB26" s="134"/>
      <c r="HSC26" s="133"/>
      <c r="HSD26" s="134"/>
      <c r="HSE26" s="133"/>
      <c r="HSF26" s="134"/>
      <c r="HSG26" s="133"/>
      <c r="HSH26" s="134"/>
      <c r="HSI26" s="133"/>
      <c r="HSJ26" s="134"/>
      <c r="HSK26" s="133"/>
      <c r="HSL26" s="134"/>
      <c r="HSM26" s="133"/>
      <c r="HSN26" s="134"/>
      <c r="HSO26" s="133"/>
      <c r="HSP26" s="134"/>
      <c r="HSQ26" s="133"/>
      <c r="HSR26" s="134"/>
      <c r="HSS26" s="133"/>
      <c r="HST26" s="134"/>
      <c r="HSU26" s="133"/>
      <c r="HSV26" s="134"/>
      <c r="HSW26" s="133"/>
      <c r="HSX26" s="134"/>
      <c r="HSY26" s="133"/>
      <c r="HSZ26" s="134"/>
      <c r="HTA26" s="133"/>
      <c r="HTB26" s="134"/>
      <c r="HTC26" s="133"/>
      <c r="HTD26" s="134"/>
      <c r="HTE26" s="133"/>
      <c r="HTF26" s="134"/>
      <c r="HTG26" s="133"/>
      <c r="HTH26" s="134"/>
      <c r="HTI26" s="133"/>
      <c r="HTJ26" s="134"/>
      <c r="HTK26" s="133"/>
      <c r="HTL26" s="134"/>
      <c r="HTM26" s="133"/>
      <c r="HTN26" s="134"/>
      <c r="HTO26" s="133"/>
      <c r="HTP26" s="134"/>
      <c r="HTQ26" s="133"/>
      <c r="HTR26" s="134"/>
      <c r="HTS26" s="133"/>
      <c r="HTT26" s="134"/>
      <c r="HTU26" s="133"/>
      <c r="HTV26" s="134"/>
      <c r="HTW26" s="133"/>
      <c r="HTX26" s="134"/>
      <c r="HTY26" s="133"/>
      <c r="HTZ26" s="134"/>
      <c r="HUA26" s="133"/>
      <c r="HUB26" s="134"/>
      <c r="HUC26" s="133"/>
      <c r="HUD26" s="134"/>
      <c r="HUE26" s="133"/>
      <c r="HUF26" s="134"/>
      <c r="HUG26" s="133"/>
      <c r="HUH26" s="134"/>
      <c r="HUI26" s="133"/>
      <c r="HUJ26" s="134"/>
      <c r="HUK26" s="133"/>
      <c r="HUL26" s="134"/>
      <c r="HUM26" s="133"/>
      <c r="HUN26" s="134"/>
      <c r="HUO26" s="133"/>
      <c r="HUP26" s="134"/>
      <c r="HUQ26" s="133"/>
      <c r="HUR26" s="134"/>
      <c r="HUS26" s="133"/>
      <c r="HUT26" s="134"/>
      <c r="HUU26" s="133"/>
      <c r="HUV26" s="134"/>
      <c r="HUW26" s="133"/>
      <c r="HUX26" s="134"/>
      <c r="HUY26" s="133"/>
      <c r="HUZ26" s="134"/>
      <c r="HVA26" s="133"/>
      <c r="HVB26" s="134"/>
      <c r="HVC26" s="133"/>
      <c r="HVD26" s="134"/>
      <c r="HVE26" s="133"/>
      <c r="HVF26" s="134"/>
      <c r="HVG26" s="133"/>
      <c r="HVH26" s="134"/>
      <c r="HVI26" s="133"/>
      <c r="HVJ26" s="134"/>
      <c r="HVK26" s="133"/>
      <c r="HVL26" s="134"/>
      <c r="HVM26" s="133"/>
      <c r="HVN26" s="134"/>
      <c r="HVO26" s="133"/>
      <c r="HVP26" s="134"/>
      <c r="HVQ26" s="133"/>
      <c r="HVR26" s="134"/>
      <c r="HVS26" s="133"/>
      <c r="HVT26" s="134"/>
      <c r="HVU26" s="133"/>
      <c r="HVV26" s="134"/>
      <c r="HVW26" s="133"/>
      <c r="HVX26" s="134"/>
      <c r="HVY26" s="133"/>
      <c r="HVZ26" s="134"/>
      <c r="HWA26" s="133"/>
      <c r="HWB26" s="134"/>
      <c r="HWC26" s="133"/>
      <c r="HWD26" s="134"/>
      <c r="HWE26" s="133"/>
      <c r="HWF26" s="134"/>
      <c r="HWG26" s="133"/>
      <c r="HWH26" s="134"/>
      <c r="HWI26" s="133"/>
      <c r="HWJ26" s="134"/>
      <c r="HWK26" s="133"/>
      <c r="HWL26" s="134"/>
      <c r="HWM26" s="133"/>
      <c r="HWN26" s="134"/>
      <c r="HWO26" s="133"/>
      <c r="HWP26" s="134"/>
      <c r="HWQ26" s="133"/>
      <c r="HWR26" s="134"/>
      <c r="HWS26" s="133"/>
      <c r="HWT26" s="134"/>
      <c r="HWU26" s="133"/>
      <c r="HWV26" s="134"/>
      <c r="HWW26" s="133"/>
      <c r="HWX26" s="134"/>
      <c r="HWY26" s="133"/>
      <c r="HWZ26" s="134"/>
      <c r="HXA26" s="133"/>
      <c r="HXB26" s="134"/>
      <c r="HXC26" s="133"/>
      <c r="HXD26" s="134"/>
      <c r="HXE26" s="133"/>
      <c r="HXF26" s="134"/>
      <c r="HXG26" s="133"/>
      <c r="HXH26" s="134"/>
      <c r="HXI26" s="133"/>
      <c r="HXJ26" s="134"/>
      <c r="HXK26" s="133"/>
      <c r="HXL26" s="134"/>
      <c r="HXM26" s="133"/>
      <c r="HXN26" s="134"/>
      <c r="HXO26" s="133"/>
      <c r="HXP26" s="134"/>
      <c r="HXQ26" s="133"/>
      <c r="HXR26" s="134"/>
      <c r="HXS26" s="133"/>
      <c r="HXT26" s="134"/>
      <c r="HXU26" s="133"/>
      <c r="HXV26" s="134"/>
      <c r="HXW26" s="133"/>
      <c r="HXX26" s="134"/>
      <c r="HXY26" s="133"/>
      <c r="HXZ26" s="134"/>
      <c r="HYA26" s="133"/>
      <c r="HYB26" s="134"/>
      <c r="HYC26" s="133"/>
      <c r="HYD26" s="134"/>
      <c r="HYE26" s="133"/>
      <c r="HYF26" s="134"/>
      <c r="HYG26" s="133"/>
      <c r="HYH26" s="134"/>
      <c r="HYI26" s="133"/>
      <c r="HYJ26" s="134"/>
      <c r="HYK26" s="133"/>
      <c r="HYL26" s="134"/>
      <c r="HYM26" s="133"/>
      <c r="HYN26" s="134"/>
      <c r="HYO26" s="133"/>
      <c r="HYP26" s="134"/>
      <c r="HYQ26" s="133"/>
      <c r="HYR26" s="134"/>
      <c r="HYS26" s="133"/>
      <c r="HYT26" s="134"/>
      <c r="HYU26" s="133"/>
      <c r="HYV26" s="134"/>
      <c r="HYW26" s="133"/>
      <c r="HYX26" s="134"/>
      <c r="HYY26" s="133"/>
      <c r="HYZ26" s="134"/>
      <c r="HZA26" s="133"/>
      <c r="HZB26" s="134"/>
      <c r="HZC26" s="133"/>
      <c r="HZD26" s="134"/>
      <c r="HZE26" s="133"/>
      <c r="HZF26" s="134"/>
      <c r="HZG26" s="133"/>
      <c r="HZH26" s="134"/>
      <c r="HZI26" s="133"/>
      <c r="HZJ26" s="134"/>
      <c r="HZK26" s="133"/>
      <c r="HZL26" s="134"/>
      <c r="HZM26" s="133"/>
      <c r="HZN26" s="134"/>
      <c r="HZO26" s="133"/>
      <c r="HZP26" s="134"/>
      <c r="HZQ26" s="133"/>
      <c r="HZR26" s="134"/>
      <c r="HZS26" s="133"/>
      <c r="HZT26" s="134"/>
      <c r="HZU26" s="133"/>
      <c r="HZV26" s="134"/>
      <c r="HZW26" s="133"/>
      <c r="HZX26" s="134"/>
      <c r="HZY26" s="133"/>
      <c r="HZZ26" s="134"/>
      <c r="IAA26" s="133"/>
      <c r="IAB26" s="134"/>
      <c r="IAC26" s="133"/>
      <c r="IAD26" s="134"/>
      <c r="IAE26" s="133"/>
      <c r="IAF26" s="134"/>
      <c r="IAG26" s="133"/>
      <c r="IAH26" s="134"/>
      <c r="IAI26" s="133"/>
      <c r="IAJ26" s="134"/>
      <c r="IAK26" s="133"/>
      <c r="IAL26" s="134"/>
      <c r="IAM26" s="133"/>
      <c r="IAN26" s="134"/>
      <c r="IAO26" s="133"/>
      <c r="IAP26" s="134"/>
      <c r="IAQ26" s="133"/>
      <c r="IAR26" s="134"/>
      <c r="IAS26" s="133"/>
      <c r="IAT26" s="134"/>
      <c r="IAU26" s="133"/>
      <c r="IAV26" s="134"/>
      <c r="IAW26" s="133"/>
      <c r="IAX26" s="134"/>
      <c r="IAY26" s="133"/>
      <c r="IAZ26" s="134"/>
      <c r="IBA26" s="133"/>
      <c r="IBB26" s="134"/>
      <c r="IBC26" s="133"/>
      <c r="IBD26" s="134"/>
      <c r="IBE26" s="133"/>
      <c r="IBF26" s="134"/>
      <c r="IBG26" s="133"/>
      <c r="IBH26" s="134"/>
      <c r="IBI26" s="133"/>
      <c r="IBJ26" s="134"/>
      <c r="IBK26" s="133"/>
      <c r="IBL26" s="134"/>
      <c r="IBM26" s="133"/>
      <c r="IBN26" s="134"/>
      <c r="IBO26" s="133"/>
      <c r="IBP26" s="134"/>
      <c r="IBQ26" s="133"/>
      <c r="IBR26" s="134"/>
      <c r="IBS26" s="133"/>
      <c r="IBT26" s="134"/>
      <c r="IBU26" s="133"/>
      <c r="IBV26" s="134"/>
      <c r="IBW26" s="133"/>
      <c r="IBX26" s="134"/>
      <c r="IBY26" s="133"/>
      <c r="IBZ26" s="134"/>
      <c r="ICA26" s="133"/>
      <c r="ICB26" s="134"/>
      <c r="ICC26" s="133"/>
      <c r="ICD26" s="134"/>
      <c r="ICE26" s="133"/>
      <c r="ICF26" s="134"/>
      <c r="ICG26" s="133"/>
      <c r="ICH26" s="134"/>
      <c r="ICI26" s="133"/>
      <c r="ICJ26" s="134"/>
      <c r="ICK26" s="133"/>
      <c r="ICL26" s="134"/>
      <c r="ICM26" s="133"/>
      <c r="ICN26" s="134"/>
      <c r="ICO26" s="133"/>
      <c r="ICP26" s="134"/>
      <c r="ICQ26" s="133"/>
      <c r="ICR26" s="134"/>
      <c r="ICS26" s="133"/>
      <c r="ICT26" s="134"/>
      <c r="ICU26" s="133"/>
      <c r="ICV26" s="134"/>
      <c r="ICW26" s="133"/>
      <c r="ICX26" s="134"/>
      <c r="ICY26" s="133"/>
      <c r="ICZ26" s="134"/>
      <c r="IDA26" s="133"/>
      <c r="IDB26" s="134"/>
      <c r="IDC26" s="133"/>
      <c r="IDD26" s="134"/>
      <c r="IDE26" s="133"/>
      <c r="IDF26" s="134"/>
      <c r="IDG26" s="133"/>
      <c r="IDH26" s="134"/>
      <c r="IDI26" s="133"/>
      <c r="IDJ26" s="134"/>
      <c r="IDK26" s="133"/>
      <c r="IDL26" s="134"/>
      <c r="IDM26" s="133"/>
      <c r="IDN26" s="134"/>
      <c r="IDO26" s="133"/>
      <c r="IDP26" s="134"/>
      <c r="IDQ26" s="133"/>
      <c r="IDR26" s="134"/>
      <c r="IDS26" s="133"/>
      <c r="IDT26" s="134"/>
      <c r="IDU26" s="133"/>
      <c r="IDV26" s="134"/>
      <c r="IDW26" s="133"/>
      <c r="IDX26" s="134"/>
      <c r="IDY26" s="133"/>
      <c r="IDZ26" s="134"/>
      <c r="IEA26" s="133"/>
      <c r="IEB26" s="134"/>
      <c r="IEC26" s="133"/>
      <c r="IED26" s="134"/>
      <c r="IEE26" s="133"/>
      <c r="IEF26" s="134"/>
      <c r="IEG26" s="133"/>
      <c r="IEH26" s="134"/>
      <c r="IEI26" s="133"/>
      <c r="IEJ26" s="134"/>
      <c r="IEK26" s="133"/>
      <c r="IEL26" s="134"/>
      <c r="IEM26" s="133"/>
      <c r="IEN26" s="134"/>
      <c r="IEO26" s="133"/>
      <c r="IEP26" s="134"/>
      <c r="IEQ26" s="133"/>
      <c r="IER26" s="134"/>
      <c r="IES26" s="133"/>
      <c r="IET26" s="134"/>
      <c r="IEU26" s="133"/>
      <c r="IEV26" s="134"/>
      <c r="IEW26" s="133"/>
      <c r="IEX26" s="134"/>
      <c r="IEY26" s="133"/>
      <c r="IEZ26" s="134"/>
      <c r="IFA26" s="133"/>
      <c r="IFB26" s="134"/>
      <c r="IFC26" s="133"/>
      <c r="IFD26" s="134"/>
      <c r="IFE26" s="133"/>
      <c r="IFF26" s="134"/>
      <c r="IFG26" s="133"/>
      <c r="IFH26" s="134"/>
      <c r="IFI26" s="133"/>
      <c r="IFJ26" s="134"/>
      <c r="IFK26" s="133"/>
      <c r="IFL26" s="134"/>
      <c r="IFM26" s="133"/>
      <c r="IFN26" s="134"/>
      <c r="IFO26" s="133"/>
      <c r="IFP26" s="134"/>
      <c r="IFQ26" s="133"/>
      <c r="IFR26" s="134"/>
      <c r="IFS26" s="133"/>
      <c r="IFT26" s="134"/>
      <c r="IFU26" s="133"/>
      <c r="IFV26" s="134"/>
      <c r="IFW26" s="133"/>
      <c r="IFX26" s="134"/>
      <c r="IFY26" s="133"/>
      <c r="IFZ26" s="134"/>
      <c r="IGA26" s="133"/>
      <c r="IGB26" s="134"/>
      <c r="IGC26" s="133"/>
      <c r="IGD26" s="134"/>
      <c r="IGE26" s="133"/>
      <c r="IGF26" s="134"/>
      <c r="IGG26" s="133"/>
      <c r="IGH26" s="134"/>
      <c r="IGI26" s="133"/>
      <c r="IGJ26" s="134"/>
      <c r="IGK26" s="133"/>
      <c r="IGL26" s="134"/>
      <c r="IGM26" s="133"/>
      <c r="IGN26" s="134"/>
      <c r="IGO26" s="133"/>
      <c r="IGP26" s="134"/>
      <c r="IGQ26" s="133"/>
      <c r="IGR26" s="134"/>
      <c r="IGS26" s="133"/>
      <c r="IGT26" s="134"/>
      <c r="IGU26" s="133"/>
      <c r="IGV26" s="134"/>
      <c r="IGW26" s="133"/>
      <c r="IGX26" s="134"/>
      <c r="IGY26" s="133"/>
      <c r="IGZ26" s="134"/>
      <c r="IHA26" s="133"/>
      <c r="IHB26" s="134"/>
      <c r="IHC26" s="133"/>
      <c r="IHD26" s="134"/>
      <c r="IHE26" s="133"/>
      <c r="IHF26" s="134"/>
      <c r="IHG26" s="133"/>
      <c r="IHH26" s="134"/>
      <c r="IHI26" s="133"/>
      <c r="IHJ26" s="134"/>
      <c r="IHK26" s="133"/>
      <c r="IHL26" s="134"/>
      <c r="IHM26" s="133"/>
      <c r="IHN26" s="134"/>
      <c r="IHO26" s="133"/>
      <c r="IHP26" s="134"/>
      <c r="IHQ26" s="133"/>
      <c r="IHR26" s="134"/>
      <c r="IHS26" s="133"/>
      <c r="IHT26" s="134"/>
      <c r="IHU26" s="133"/>
      <c r="IHV26" s="134"/>
      <c r="IHW26" s="133"/>
      <c r="IHX26" s="134"/>
      <c r="IHY26" s="133"/>
      <c r="IHZ26" s="134"/>
      <c r="IIA26" s="133"/>
      <c r="IIB26" s="134"/>
      <c r="IIC26" s="133"/>
      <c r="IID26" s="134"/>
      <c r="IIE26" s="133"/>
      <c r="IIF26" s="134"/>
      <c r="IIG26" s="133"/>
      <c r="IIH26" s="134"/>
      <c r="III26" s="133"/>
      <c r="IIJ26" s="134"/>
      <c r="IIK26" s="133"/>
      <c r="IIL26" s="134"/>
      <c r="IIM26" s="133"/>
      <c r="IIN26" s="134"/>
      <c r="IIO26" s="133"/>
      <c r="IIP26" s="134"/>
      <c r="IIQ26" s="133"/>
      <c r="IIR26" s="134"/>
      <c r="IIS26" s="133"/>
      <c r="IIT26" s="134"/>
      <c r="IIU26" s="133"/>
      <c r="IIV26" s="134"/>
      <c r="IIW26" s="133"/>
      <c r="IIX26" s="134"/>
      <c r="IIY26" s="133"/>
      <c r="IIZ26" s="134"/>
      <c r="IJA26" s="133"/>
      <c r="IJB26" s="134"/>
      <c r="IJC26" s="133"/>
      <c r="IJD26" s="134"/>
      <c r="IJE26" s="133"/>
      <c r="IJF26" s="134"/>
      <c r="IJG26" s="133"/>
      <c r="IJH26" s="134"/>
      <c r="IJI26" s="133"/>
      <c r="IJJ26" s="134"/>
      <c r="IJK26" s="133"/>
      <c r="IJL26" s="134"/>
      <c r="IJM26" s="133"/>
      <c r="IJN26" s="134"/>
      <c r="IJO26" s="133"/>
      <c r="IJP26" s="134"/>
      <c r="IJQ26" s="133"/>
      <c r="IJR26" s="134"/>
      <c r="IJS26" s="133"/>
      <c r="IJT26" s="134"/>
      <c r="IJU26" s="133"/>
      <c r="IJV26" s="134"/>
      <c r="IJW26" s="133"/>
      <c r="IJX26" s="134"/>
      <c r="IJY26" s="133"/>
      <c r="IJZ26" s="134"/>
      <c r="IKA26" s="133"/>
      <c r="IKB26" s="134"/>
      <c r="IKC26" s="133"/>
      <c r="IKD26" s="134"/>
      <c r="IKE26" s="133"/>
      <c r="IKF26" s="134"/>
      <c r="IKG26" s="133"/>
      <c r="IKH26" s="134"/>
      <c r="IKI26" s="133"/>
      <c r="IKJ26" s="134"/>
      <c r="IKK26" s="133"/>
      <c r="IKL26" s="134"/>
      <c r="IKM26" s="133"/>
      <c r="IKN26" s="134"/>
      <c r="IKO26" s="133"/>
      <c r="IKP26" s="134"/>
      <c r="IKQ26" s="133"/>
      <c r="IKR26" s="134"/>
      <c r="IKS26" s="133"/>
      <c r="IKT26" s="134"/>
      <c r="IKU26" s="133"/>
      <c r="IKV26" s="134"/>
      <c r="IKW26" s="133"/>
      <c r="IKX26" s="134"/>
      <c r="IKY26" s="133"/>
      <c r="IKZ26" s="134"/>
      <c r="ILA26" s="133"/>
      <c r="ILB26" s="134"/>
      <c r="ILC26" s="133"/>
      <c r="ILD26" s="134"/>
      <c r="ILE26" s="133"/>
      <c r="ILF26" s="134"/>
      <c r="ILG26" s="133"/>
      <c r="ILH26" s="134"/>
      <c r="ILI26" s="133"/>
      <c r="ILJ26" s="134"/>
      <c r="ILK26" s="133"/>
      <c r="ILL26" s="134"/>
      <c r="ILM26" s="133"/>
      <c r="ILN26" s="134"/>
      <c r="ILO26" s="133"/>
      <c r="ILP26" s="134"/>
      <c r="ILQ26" s="133"/>
      <c r="ILR26" s="134"/>
      <c r="ILS26" s="133"/>
      <c r="ILT26" s="134"/>
      <c r="ILU26" s="133"/>
      <c r="ILV26" s="134"/>
      <c r="ILW26" s="133"/>
      <c r="ILX26" s="134"/>
      <c r="ILY26" s="133"/>
      <c r="ILZ26" s="134"/>
      <c r="IMA26" s="133"/>
      <c r="IMB26" s="134"/>
      <c r="IMC26" s="133"/>
      <c r="IMD26" s="134"/>
      <c r="IME26" s="133"/>
      <c r="IMF26" s="134"/>
      <c r="IMG26" s="133"/>
      <c r="IMH26" s="134"/>
      <c r="IMI26" s="133"/>
      <c r="IMJ26" s="134"/>
      <c r="IMK26" s="133"/>
      <c r="IML26" s="134"/>
      <c r="IMM26" s="133"/>
      <c r="IMN26" s="134"/>
      <c r="IMO26" s="133"/>
      <c r="IMP26" s="134"/>
      <c r="IMQ26" s="133"/>
      <c r="IMR26" s="134"/>
      <c r="IMS26" s="133"/>
      <c r="IMT26" s="134"/>
      <c r="IMU26" s="133"/>
      <c r="IMV26" s="134"/>
      <c r="IMW26" s="133"/>
      <c r="IMX26" s="134"/>
      <c r="IMY26" s="133"/>
      <c r="IMZ26" s="134"/>
      <c r="INA26" s="133"/>
      <c r="INB26" s="134"/>
      <c r="INC26" s="133"/>
      <c r="IND26" s="134"/>
      <c r="INE26" s="133"/>
      <c r="INF26" s="134"/>
      <c r="ING26" s="133"/>
      <c r="INH26" s="134"/>
      <c r="INI26" s="133"/>
      <c r="INJ26" s="134"/>
      <c r="INK26" s="133"/>
      <c r="INL26" s="134"/>
      <c r="INM26" s="133"/>
      <c r="INN26" s="134"/>
      <c r="INO26" s="133"/>
      <c r="INP26" s="134"/>
      <c r="INQ26" s="133"/>
      <c r="INR26" s="134"/>
      <c r="INS26" s="133"/>
      <c r="INT26" s="134"/>
      <c r="INU26" s="133"/>
      <c r="INV26" s="134"/>
      <c r="INW26" s="133"/>
      <c r="INX26" s="134"/>
      <c r="INY26" s="133"/>
      <c r="INZ26" s="134"/>
      <c r="IOA26" s="133"/>
      <c r="IOB26" s="134"/>
      <c r="IOC26" s="133"/>
      <c r="IOD26" s="134"/>
      <c r="IOE26" s="133"/>
      <c r="IOF26" s="134"/>
      <c r="IOG26" s="133"/>
      <c r="IOH26" s="134"/>
      <c r="IOI26" s="133"/>
      <c r="IOJ26" s="134"/>
      <c r="IOK26" s="133"/>
      <c r="IOL26" s="134"/>
      <c r="IOM26" s="133"/>
      <c r="ION26" s="134"/>
      <c r="IOO26" s="133"/>
      <c r="IOP26" s="134"/>
      <c r="IOQ26" s="133"/>
      <c r="IOR26" s="134"/>
      <c r="IOS26" s="133"/>
      <c r="IOT26" s="134"/>
      <c r="IOU26" s="133"/>
      <c r="IOV26" s="134"/>
      <c r="IOW26" s="133"/>
      <c r="IOX26" s="134"/>
      <c r="IOY26" s="133"/>
      <c r="IOZ26" s="134"/>
      <c r="IPA26" s="133"/>
      <c r="IPB26" s="134"/>
      <c r="IPC26" s="133"/>
      <c r="IPD26" s="134"/>
      <c r="IPE26" s="133"/>
      <c r="IPF26" s="134"/>
      <c r="IPG26" s="133"/>
      <c r="IPH26" s="134"/>
      <c r="IPI26" s="133"/>
      <c r="IPJ26" s="134"/>
      <c r="IPK26" s="133"/>
      <c r="IPL26" s="134"/>
      <c r="IPM26" s="133"/>
      <c r="IPN26" s="134"/>
      <c r="IPO26" s="133"/>
      <c r="IPP26" s="134"/>
      <c r="IPQ26" s="133"/>
      <c r="IPR26" s="134"/>
      <c r="IPS26" s="133"/>
      <c r="IPT26" s="134"/>
      <c r="IPU26" s="133"/>
      <c r="IPV26" s="134"/>
      <c r="IPW26" s="133"/>
      <c r="IPX26" s="134"/>
      <c r="IPY26" s="133"/>
      <c r="IPZ26" s="134"/>
      <c r="IQA26" s="133"/>
      <c r="IQB26" s="134"/>
      <c r="IQC26" s="133"/>
      <c r="IQD26" s="134"/>
      <c r="IQE26" s="133"/>
      <c r="IQF26" s="134"/>
      <c r="IQG26" s="133"/>
      <c r="IQH26" s="134"/>
      <c r="IQI26" s="133"/>
      <c r="IQJ26" s="134"/>
      <c r="IQK26" s="133"/>
      <c r="IQL26" s="134"/>
      <c r="IQM26" s="133"/>
      <c r="IQN26" s="134"/>
      <c r="IQO26" s="133"/>
      <c r="IQP26" s="134"/>
      <c r="IQQ26" s="133"/>
      <c r="IQR26" s="134"/>
      <c r="IQS26" s="133"/>
      <c r="IQT26" s="134"/>
      <c r="IQU26" s="133"/>
      <c r="IQV26" s="134"/>
      <c r="IQW26" s="133"/>
      <c r="IQX26" s="134"/>
      <c r="IQY26" s="133"/>
      <c r="IQZ26" s="134"/>
      <c r="IRA26" s="133"/>
      <c r="IRB26" s="134"/>
      <c r="IRC26" s="133"/>
      <c r="IRD26" s="134"/>
      <c r="IRE26" s="133"/>
      <c r="IRF26" s="134"/>
      <c r="IRG26" s="133"/>
      <c r="IRH26" s="134"/>
      <c r="IRI26" s="133"/>
      <c r="IRJ26" s="134"/>
      <c r="IRK26" s="133"/>
      <c r="IRL26" s="134"/>
      <c r="IRM26" s="133"/>
      <c r="IRN26" s="134"/>
      <c r="IRO26" s="133"/>
      <c r="IRP26" s="134"/>
      <c r="IRQ26" s="133"/>
      <c r="IRR26" s="134"/>
      <c r="IRS26" s="133"/>
      <c r="IRT26" s="134"/>
      <c r="IRU26" s="133"/>
      <c r="IRV26" s="134"/>
      <c r="IRW26" s="133"/>
      <c r="IRX26" s="134"/>
      <c r="IRY26" s="133"/>
      <c r="IRZ26" s="134"/>
      <c r="ISA26" s="133"/>
      <c r="ISB26" s="134"/>
      <c r="ISC26" s="133"/>
      <c r="ISD26" s="134"/>
      <c r="ISE26" s="133"/>
      <c r="ISF26" s="134"/>
      <c r="ISG26" s="133"/>
      <c r="ISH26" s="134"/>
      <c r="ISI26" s="133"/>
      <c r="ISJ26" s="134"/>
      <c r="ISK26" s="133"/>
      <c r="ISL26" s="134"/>
      <c r="ISM26" s="133"/>
      <c r="ISN26" s="134"/>
      <c r="ISO26" s="133"/>
      <c r="ISP26" s="134"/>
      <c r="ISQ26" s="133"/>
      <c r="ISR26" s="134"/>
      <c r="ISS26" s="133"/>
      <c r="IST26" s="134"/>
      <c r="ISU26" s="133"/>
      <c r="ISV26" s="134"/>
      <c r="ISW26" s="133"/>
      <c r="ISX26" s="134"/>
      <c r="ISY26" s="133"/>
      <c r="ISZ26" s="134"/>
      <c r="ITA26" s="133"/>
      <c r="ITB26" s="134"/>
      <c r="ITC26" s="133"/>
      <c r="ITD26" s="134"/>
      <c r="ITE26" s="133"/>
      <c r="ITF26" s="134"/>
      <c r="ITG26" s="133"/>
      <c r="ITH26" s="134"/>
      <c r="ITI26" s="133"/>
      <c r="ITJ26" s="134"/>
      <c r="ITK26" s="133"/>
      <c r="ITL26" s="134"/>
      <c r="ITM26" s="133"/>
      <c r="ITN26" s="134"/>
      <c r="ITO26" s="133"/>
      <c r="ITP26" s="134"/>
      <c r="ITQ26" s="133"/>
      <c r="ITR26" s="134"/>
      <c r="ITS26" s="133"/>
      <c r="ITT26" s="134"/>
      <c r="ITU26" s="133"/>
      <c r="ITV26" s="134"/>
      <c r="ITW26" s="133"/>
      <c r="ITX26" s="134"/>
      <c r="ITY26" s="133"/>
      <c r="ITZ26" s="134"/>
      <c r="IUA26" s="133"/>
      <c r="IUB26" s="134"/>
      <c r="IUC26" s="133"/>
      <c r="IUD26" s="134"/>
      <c r="IUE26" s="133"/>
      <c r="IUF26" s="134"/>
      <c r="IUG26" s="133"/>
      <c r="IUH26" s="134"/>
      <c r="IUI26" s="133"/>
      <c r="IUJ26" s="134"/>
      <c r="IUK26" s="133"/>
      <c r="IUL26" s="134"/>
      <c r="IUM26" s="133"/>
      <c r="IUN26" s="134"/>
      <c r="IUO26" s="133"/>
      <c r="IUP26" s="134"/>
      <c r="IUQ26" s="133"/>
      <c r="IUR26" s="134"/>
      <c r="IUS26" s="133"/>
      <c r="IUT26" s="134"/>
      <c r="IUU26" s="133"/>
      <c r="IUV26" s="134"/>
      <c r="IUW26" s="133"/>
      <c r="IUX26" s="134"/>
      <c r="IUY26" s="133"/>
      <c r="IUZ26" s="134"/>
      <c r="IVA26" s="133"/>
      <c r="IVB26" s="134"/>
      <c r="IVC26" s="133"/>
      <c r="IVD26" s="134"/>
      <c r="IVE26" s="133"/>
      <c r="IVF26" s="134"/>
      <c r="IVG26" s="133"/>
      <c r="IVH26" s="134"/>
      <c r="IVI26" s="133"/>
      <c r="IVJ26" s="134"/>
      <c r="IVK26" s="133"/>
      <c r="IVL26" s="134"/>
      <c r="IVM26" s="133"/>
      <c r="IVN26" s="134"/>
      <c r="IVO26" s="133"/>
      <c r="IVP26" s="134"/>
      <c r="IVQ26" s="133"/>
      <c r="IVR26" s="134"/>
      <c r="IVS26" s="133"/>
      <c r="IVT26" s="134"/>
      <c r="IVU26" s="133"/>
      <c r="IVV26" s="134"/>
      <c r="IVW26" s="133"/>
      <c r="IVX26" s="134"/>
      <c r="IVY26" s="133"/>
      <c r="IVZ26" s="134"/>
      <c r="IWA26" s="133"/>
      <c r="IWB26" s="134"/>
      <c r="IWC26" s="133"/>
      <c r="IWD26" s="134"/>
      <c r="IWE26" s="133"/>
      <c r="IWF26" s="134"/>
      <c r="IWG26" s="133"/>
      <c r="IWH26" s="134"/>
      <c r="IWI26" s="133"/>
      <c r="IWJ26" s="134"/>
      <c r="IWK26" s="133"/>
      <c r="IWL26" s="134"/>
      <c r="IWM26" s="133"/>
      <c r="IWN26" s="134"/>
      <c r="IWO26" s="133"/>
      <c r="IWP26" s="134"/>
      <c r="IWQ26" s="133"/>
      <c r="IWR26" s="134"/>
      <c r="IWS26" s="133"/>
      <c r="IWT26" s="134"/>
      <c r="IWU26" s="133"/>
      <c r="IWV26" s="134"/>
      <c r="IWW26" s="133"/>
      <c r="IWX26" s="134"/>
      <c r="IWY26" s="133"/>
      <c r="IWZ26" s="134"/>
      <c r="IXA26" s="133"/>
      <c r="IXB26" s="134"/>
      <c r="IXC26" s="133"/>
      <c r="IXD26" s="134"/>
      <c r="IXE26" s="133"/>
      <c r="IXF26" s="134"/>
      <c r="IXG26" s="133"/>
      <c r="IXH26" s="134"/>
      <c r="IXI26" s="133"/>
      <c r="IXJ26" s="134"/>
      <c r="IXK26" s="133"/>
      <c r="IXL26" s="134"/>
      <c r="IXM26" s="133"/>
      <c r="IXN26" s="134"/>
      <c r="IXO26" s="133"/>
      <c r="IXP26" s="134"/>
      <c r="IXQ26" s="133"/>
      <c r="IXR26" s="134"/>
      <c r="IXS26" s="133"/>
      <c r="IXT26" s="134"/>
      <c r="IXU26" s="133"/>
      <c r="IXV26" s="134"/>
      <c r="IXW26" s="133"/>
      <c r="IXX26" s="134"/>
      <c r="IXY26" s="133"/>
      <c r="IXZ26" s="134"/>
      <c r="IYA26" s="133"/>
      <c r="IYB26" s="134"/>
      <c r="IYC26" s="133"/>
      <c r="IYD26" s="134"/>
      <c r="IYE26" s="133"/>
      <c r="IYF26" s="134"/>
      <c r="IYG26" s="133"/>
      <c r="IYH26" s="134"/>
      <c r="IYI26" s="133"/>
      <c r="IYJ26" s="134"/>
      <c r="IYK26" s="133"/>
      <c r="IYL26" s="134"/>
      <c r="IYM26" s="133"/>
      <c r="IYN26" s="134"/>
      <c r="IYO26" s="133"/>
      <c r="IYP26" s="134"/>
      <c r="IYQ26" s="133"/>
      <c r="IYR26" s="134"/>
      <c r="IYS26" s="133"/>
      <c r="IYT26" s="134"/>
      <c r="IYU26" s="133"/>
      <c r="IYV26" s="134"/>
      <c r="IYW26" s="133"/>
      <c r="IYX26" s="134"/>
      <c r="IYY26" s="133"/>
      <c r="IYZ26" s="134"/>
      <c r="IZA26" s="133"/>
      <c r="IZB26" s="134"/>
      <c r="IZC26" s="133"/>
      <c r="IZD26" s="134"/>
      <c r="IZE26" s="133"/>
      <c r="IZF26" s="134"/>
      <c r="IZG26" s="133"/>
      <c r="IZH26" s="134"/>
      <c r="IZI26" s="133"/>
      <c r="IZJ26" s="134"/>
      <c r="IZK26" s="133"/>
      <c r="IZL26" s="134"/>
      <c r="IZM26" s="133"/>
      <c r="IZN26" s="134"/>
      <c r="IZO26" s="133"/>
      <c r="IZP26" s="134"/>
      <c r="IZQ26" s="133"/>
      <c r="IZR26" s="134"/>
      <c r="IZS26" s="133"/>
      <c r="IZT26" s="134"/>
      <c r="IZU26" s="133"/>
      <c r="IZV26" s="134"/>
      <c r="IZW26" s="133"/>
      <c r="IZX26" s="134"/>
      <c r="IZY26" s="133"/>
      <c r="IZZ26" s="134"/>
      <c r="JAA26" s="133"/>
      <c r="JAB26" s="134"/>
      <c r="JAC26" s="133"/>
      <c r="JAD26" s="134"/>
      <c r="JAE26" s="133"/>
      <c r="JAF26" s="134"/>
      <c r="JAG26" s="133"/>
      <c r="JAH26" s="134"/>
      <c r="JAI26" s="133"/>
      <c r="JAJ26" s="134"/>
      <c r="JAK26" s="133"/>
      <c r="JAL26" s="134"/>
      <c r="JAM26" s="133"/>
      <c r="JAN26" s="134"/>
      <c r="JAO26" s="133"/>
      <c r="JAP26" s="134"/>
      <c r="JAQ26" s="133"/>
      <c r="JAR26" s="134"/>
      <c r="JAS26" s="133"/>
      <c r="JAT26" s="134"/>
      <c r="JAU26" s="133"/>
      <c r="JAV26" s="134"/>
      <c r="JAW26" s="133"/>
      <c r="JAX26" s="134"/>
      <c r="JAY26" s="133"/>
      <c r="JAZ26" s="134"/>
      <c r="JBA26" s="133"/>
      <c r="JBB26" s="134"/>
      <c r="JBC26" s="133"/>
      <c r="JBD26" s="134"/>
      <c r="JBE26" s="133"/>
      <c r="JBF26" s="134"/>
      <c r="JBG26" s="133"/>
      <c r="JBH26" s="134"/>
      <c r="JBI26" s="133"/>
      <c r="JBJ26" s="134"/>
      <c r="JBK26" s="133"/>
      <c r="JBL26" s="134"/>
      <c r="JBM26" s="133"/>
      <c r="JBN26" s="134"/>
      <c r="JBO26" s="133"/>
      <c r="JBP26" s="134"/>
      <c r="JBQ26" s="133"/>
      <c r="JBR26" s="134"/>
      <c r="JBS26" s="133"/>
      <c r="JBT26" s="134"/>
      <c r="JBU26" s="133"/>
      <c r="JBV26" s="134"/>
      <c r="JBW26" s="133"/>
      <c r="JBX26" s="134"/>
      <c r="JBY26" s="133"/>
      <c r="JBZ26" s="134"/>
      <c r="JCA26" s="133"/>
      <c r="JCB26" s="134"/>
      <c r="JCC26" s="133"/>
      <c r="JCD26" s="134"/>
      <c r="JCE26" s="133"/>
      <c r="JCF26" s="134"/>
      <c r="JCG26" s="133"/>
      <c r="JCH26" s="134"/>
      <c r="JCI26" s="133"/>
      <c r="JCJ26" s="134"/>
      <c r="JCK26" s="133"/>
      <c r="JCL26" s="134"/>
      <c r="JCM26" s="133"/>
      <c r="JCN26" s="134"/>
      <c r="JCO26" s="133"/>
      <c r="JCP26" s="134"/>
      <c r="JCQ26" s="133"/>
      <c r="JCR26" s="134"/>
      <c r="JCS26" s="133"/>
      <c r="JCT26" s="134"/>
      <c r="JCU26" s="133"/>
      <c r="JCV26" s="134"/>
      <c r="JCW26" s="133"/>
      <c r="JCX26" s="134"/>
      <c r="JCY26" s="133"/>
      <c r="JCZ26" s="134"/>
      <c r="JDA26" s="133"/>
      <c r="JDB26" s="134"/>
      <c r="JDC26" s="133"/>
      <c r="JDD26" s="134"/>
      <c r="JDE26" s="133"/>
      <c r="JDF26" s="134"/>
      <c r="JDG26" s="133"/>
      <c r="JDH26" s="134"/>
      <c r="JDI26" s="133"/>
      <c r="JDJ26" s="134"/>
      <c r="JDK26" s="133"/>
      <c r="JDL26" s="134"/>
      <c r="JDM26" s="133"/>
      <c r="JDN26" s="134"/>
      <c r="JDO26" s="133"/>
      <c r="JDP26" s="134"/>
      <c r="JDQ26" s="133"/>
      <c r="JDR26" s="134"/>
      <c r="JDS26" s="133"/>
      <c r="JDT26" s="134"/>
      <c r="JDU26" s="133"/>
      <c r="JDV26" s="134"/>
      <c r="JDW26" s="133"/>
      <c r="JDX26" s="134"/>
      <c r="JDY26" s="133"/>
      <c r="JDZ26" s="134"/>
      <c r="JEA26" s="133"/>
      <c r="JEB26" s="134"/>
      <c r="JEC26" s="133"/>
      <c r="JED26" s="134"/>
      <c r="JEE26" s="133"/>
      <c r="JEF26" s="134"/>
      <c r="JEG26" s="133"/>
      <c r="JEH26" s="134"/>
      <c r="JEI26" s="133"/>
      <c r="JEJ26" s="134"/>
      <c r="JEK26" s="133"/>
      <c r="JEL26" s="134"/>
      <c r="JEM26" s="133"/>
      <c r="JEN26" s="134"/>
      <c r="JEO26" s="133"/>
      <c r="JEP26" s="134"/>
      <c r="JEQ26" s="133"/>
      <c r="JER26" s="134"/>
      <c r="JES26" s="133"/>
      <c r="JET26" s="134"/>
      <c r="JEU26" s="133"/>
      <c r="JEV26" s="134"/>
      <c r="JEW26" s="133"/>
      <c r="JEX26" s="134"/>
      <c r="JEY26" s="133"/>
      <c r="JEZ26" s="134"/>
      <c r="JFA26" s="133"/>
      <c r="JFB26" s="134"/>
      <c r="JFC26" s="133"/>
      <c r="JFD26" s="134"/>
      <c r="JFE26" s="133"/>
      <c r="JFF26" s="134"/>
      <c r="JFG26" s="133"/>
      <c r="JFH26" s="134"/>
      <c r="JFI26" s="133"/>
      <c r="JFJ26" s="134"/>
      <c r="JFK26" s="133"/>
      <c r="JFL26" s="134"/>
      <c r="JFM26" s="133"/>
      <c r="JFN26" s="134"/>
      <c r="JFO26" s="133"/>
      <c r="JFP26" s="134"/>
      <c r="JFQ26" s="133"/>
      <c r="JFR26" s="134"/>
      <c r="JFS26" s="133"/>
      <c r="JFT26" s="134"/>
      <c r="JFU26" s="133"/>
      <c r="JFV26" s="134"/>
      <c r="JFW26" s="133"/>
      <c r="JFX26" s="134"/>
      <c r="JFY26" s="133"/>
      <c r="JFZ26" s="134"/>
      <c r="JGA26" s="133"/>
      <c r="JGB26" s="134"/>
      <c r="JGC26" s="133"/>
      <c r="JGD26" s="134"/>
      <c r="JGE26" s="133"/>
      <c r="JGF26" s="134"/>
      <c r="JGG26" s="133"/>
      <c r="JGH26" s="134"/>
      <c r="JGI26" s="133"/>
      <c r="JGJ26" s="134"/>
      <c r="JGK26" s="133"/>
      <c r="JGL26" s="134"/>
      <c r="JGM26" s="133"/>
      <c r="JGN26" s="134"/>
      <c r="JGO26" s="133"/>
      <c r="JGP26" s="134"/>
      <c r="JGQ26" s="133"/>
      <c r="JGR26" s="134"/>
      <c r="JGS26" s="133"/>
      <c r="JGT26" s="134"/>
      <c r="JGU26" s="133"/>
      <c r="JGV26" s="134"/>
      <c r="JGW26" s="133"/>
      <c r="JGX26" s="134"/>
      <c r="JGY26" s="133"/>
      <c r="JGZ26" s="134"/>
      <c r="JHA26" s="133"/>
      <c r="JHB26" s="134"/>
      <c r="JHC26" s="133"/>
      <c r="JHD26" s="134"/>
      <c r="JHE26" s="133"/>
      <c r="JHF26" s="134"/>
      <c r="JHG26" s="133"/>
      <c r="JHH26" s="134"/>
      <c r="JHI26" s="133"/>
      <c r="JHJ26" s="134"/>
      <c r="JHK26" s="133"/>
      <c r="JHL26" s="134"/>
      <c r="JHM26" s="133"/>
      <c r="JHN26" s="134"/>
      <c r="JHO26" s="133"/>
      <c r="JHP26" s="134"/>
      <c r="JHQ26" s="133"/>
      <c r="JHR26" s="134"/>
      <c r="JHS26" s="133"/>
      <c r="JHT26" s="134"/>
      <c r="JHU26" s="133"/>
      <c r="JHV26" s="134"/>
      <c r="JHW26" s="133"/>
      <c r="JHX26" s="134"/>
      <c r="JHY26" s="133"/>
      <c r="JHZ26" s="134"/>
      <c r="JIA26" s="133"/>
      <c r="JIB26" s="134"/>
      <c r="JIC26" s="133"/>
      <c r="JID26" s="134"/>
      <c r="JIE26" s="133"/>
      <c r="JIF26" s="134"/>
      <c r="JIG26" s="133"/>
      <c r="JIH26" s="134"/>
      <c r="JII26" s="133"/>
      <c r="JIJ26" s="134"/>
      <c r="JIK26" s="133"/>
      <c r="JIL26" s="134"/>
      <c r="JIM26" s="133"/>
      <c r="JIN26" s="134"/>
      <c r="JIO26" s="133"/>
      <c r="JIP26" s="134"/>
      <c r="JIQ26" s="133"/>
      <c r="JIR26" s="134"/>
      <c r="JIS26" s="133"/>
      <c r="JIT26" s="134"/>
      <c r="JIU26" s="133"/>
      <c r="JIV26" s="134"/>
      <c r="JIW26" s="133"/>
      <c r="JIX26" s="134"/>
      <c r="JIY26" s="133"/>
      <c r="JIZ26" s="134"/>
      <c r="JJA26" s="133"/>
      <c r="JJB26" s="134"/>
      <c r="JJC26" s="133"/>
      <c r="JJD26" s="134"/>
      <c r="JJE26" s="133"/>
      <c r="JJF26" s="134"/>
      <c r="JJG26" s="133"/>
      <c r="JJH26" s="134"/>
      <c r="JJI26" s="133"/>
      <c r="JJJ26" s="134"/>
      <c r="JJK26" s="133"/>
      <c r="JJL26" s="134"/>
      <c r="JJM26" s="133"/>
      <c r="JJN26" s="134"/>
      <c r="JJO26" s="133"/>
      <c r="JJP26" s="134"/>
      <c r="JJQ26" s="133"/>
      <c r="JJR26" s="134"/>
      <c r="JJS26" s="133"/>
      <c r="JJT26" s="134"/>
      <c r="JJU26" s="133"/>
      <c r="JJV26" s="134"/>
      <c r="JJW26" s="133"/>
      <c r="JJX26" s="134"/>
      <c r="JJY26" s="133"/>
      <c r="JJZ26" s="134"/>
      <c r="JKA26" s="133"/>
      <c r="JKB26" s="134"/>
      <c r="JKC26" s="133"/>
      <c r="JKD26" s="134"/>
      <c r="JKE26" s="133"/>
      <c r="JKF26" s="134"/>
      <c r="JKG26" s="133"/>
      <c r="JKH26" s="134"/>
      <c r="JKI26" s="133"/>
      <c r="JKJ26" s="134"/>
      <c r="JKK26" s="133"/>
      <c r="JKL26" s="134"/>
      <c r="JKM26" s="133"/>
      <c r="JKN26" s="134"/>
      <c r="JKO26" s="133"/>
      <c r="JKP26" s="134"/>
      <c r="JKQ26" s="133"/>
      <c r="JKR26" s="134"/>
      <c r="JKS26" s="133"/>
      <c r="JKT26" s="134"/>
      <c r="JKU26" s="133"/>
      <c r="JKV26" s="134"/>
      <c r="JKW26" s="133"/>
      <c r="JKX26" s="134"/>
      <c r="JKY26" s="133"/>
      <c r="JKZ26" s="134"/>
      <c r="JLA26" s="133"/>
      <c r="JLB26" s="134"/>
      <c r="JLC26" s="133"/>
      <c r="JLD26" s="134"/>
      <c r="JLE26" s="133"/>
      <c r="JLF26" s="134"/>
      <c r="JLG26" s="133"/>
      <c r="JLH26" s="134"/>
      <c r="JLI26" s="133"/>
      <c r="JLJ26" s="134"/>
      <c r="JLK26" s="133"/>
      <c r="JLL26" s="134"/>
      <c r="JLM26" s="133"/>
      <c r="JLN26" s="134"/>
      <c r="JLO26" s="133"/>
      <c r="JLP26" s="134"/>
      <c r="JLQ26" s="133"/>
      <c r="JLR26" s="134"/>
      <c r="JLS26" s="133"/>
      <c r="JLT26" s="134"/>
      <c r="JLU26" s="133"/>
      <c r="JLV26" s="134"/>
      <c r="JLW26" s="133"/>
      <c r="JLX26" s="134"/>
      <c r="JLY26" s="133"/>
      <c r="JLZ26" s="134"/>
      <c r="JMA26" s="133"/>
      <c r="JMB26" s="134"/>
      <c r="JMC26" s="133"/>
      <c r="JMD26" s="134"/>
      <c r="JME26" s="133"/>
      <c r="JMF26" s="134"/>
      <c r="JMG26" s="133"/>
      <c r="JMH26" s="134"/>
      <c r="JMI26" s="133"/>
      <c r="JMJ26" s="134"/>
      <c r="JMK26" s="133"/>
      <c r="JML26" s="134"/>
      <c r="JMM26" s="133"/>
      <c r="JMN26" s="134"/>
      <c r="JMO26" s="133"/>
      <c r="JMP26" s="134"/>
      <c r="JMQ26" s="133"/>
      <c r="JMR26" s="134"/>
      <c r="JMS26" s="133"/>
      <c r="JMT26" s="134"/>
      <c r="JMU26" s="133"/>
      <c r="JMV26" s="134"/>
      <c r="JMW26" s="133"/>
      <c r="JMX26" s="134"/>
      <c r="JMY26" s="133"/>
      <c r="JMZ26" s="134"/>
      <c r="JNA26" s="133"/>
      <c r="JNB26" s="134"/>
      <c r="JNC26" s="133"/>
      <c r="JND26" s="134"/>
      <c r="JNE26" s="133"/>
      <c r="JNF26" s="134"/>
      <c r="JNG26" s="133"/>
      <c r="JNH26" s="134"/>
      <c r="JNI26" s="133"/>
      <c r="JNJ26" s="134"/>
      <c r="JNK26" s="133"/>
      <c r="JNL26" s="134"/>
      <c r="JNM26" s="133"/>
      <c r="JNN26" s="134"/>
      <c r="JNO26" s="133"/>
      <c r="JNP26" s="134"/>
      <c r="JNQ26" s="133"/>
      <c r="JNR26" s="134"/>
      <c r="JNS26" s="133"/>
      <c r="JNT26" s="134"/>
      <c r="JNU26" s="133"/>
      <c r="JNV26" s="134"/>
      <c r="JNW26" s="133"/>
      <c r="JNX26" s="134"/>
      <c r="JNY26" s="133"/>
      <c r="JNZ26" s="134"/>
      <c r="JOA26" s="133"/>
      <c r="JOB26" s="134"/>
      <c r="JOC26" s="133"/>
      <c r="JOD26" s="134"/>
      <c r="JOE26" s="133"/>
      <c r="JOF26" s="134"/>
      <c r="JOG26" s="133"/>
      <c r="JOH26" s="134"/>
      <c r="JOI26" s="133"/>
      <c r="JOJ26" s="134"/>
      <c r="JOK26" s="133"/>
      <c r="JOL26" s="134"/>
      <c r="JOM26" s="133"/>
      <c r="JON26" s="134"/>
      <c r="JOO26" s="133"/>
      <c r="JOP26" s="134"/>
      <c r="JOQ26" s="133"/>
      <c r="JOR26" s="134"/>
      <c r="JOS26" s="133"/>
      <c r="JOT26" s="134"/>
      <c r="JOU26" s="133"/>
      <c r="JOV26" s="134"/>
      <c r="JOW26" s="133"/>
      <c r="JOX26" s="134"/>
      <c r="JOY26" s="133"/>
      <c r="JOZ26" s="134"/>
      <c r="JPA26" s="133"/>
      <c r="JPB26" s="134"/>
      <c r="JPC26" s="133"/>
      <c r="JPD26" s="134"/>
      <c r="JPE26" s="133"/>
      <c r="JPF26" s="134"/>
      <c r="JPG26" s="133"/>
      <c r="JPH26" s="134"/>
      <c r="JPI26" s="133"/>
      <c r="JPJ26" s="134"/>
      <c r="JPK26" s="133"/>
      <c r="JPL26" s="134"/>
      <c r="JPM26" s="133"/>
      <c r="JPN26" s="134"/>
      <c r="JPO26" s="133"/>
      <c r="JPP26" s="134"/>
      <c r="JPQ26" s="133"/>
      <c r="JPR26" s="134"/>
      <c r="JPS26" s="133"/>
      <c r="JPT26" s="134"/>
      <c r="JPU26" s="133"/>
      <c r="JPV26" s="134"/>
      <c r="JPW26" s="133"/>
      <c r="JPX26" s="134"/>
      <c r="JPY26" s="133"/>
      <c r="JPZ26" s="134"/>
      <c r="JQA26" s="133"/>
      <c r="JQB26" s="134"/>
      <c r="JQC26" s="133"/>
      <c r="JQD26" s="134"/>
      <c r="JQE26" s="133"/>
      <c r="JQF26" s="134"/>
      <c r="JQG26" s="133"/>
      <c r="JQH26" s="134"/>
      <c r="JQI26" s="133"/>
      <c r="JQJ26" s="134"/>
      <c r="JQK26" s="133"/>
      <c r="JQL26" s="134"/>
      <c r="JQM26" s="133"/>
      <c r="JQN26" s="134"/>
      <c r="JQO26" s="133"/>
      <c r="JQP26" s="134"/>
      <c r="JQQ26" s="133"/>
      <c r="JQR26" s="134"/>
      <c r="JQS26" s="133"/>
      <c r="JQT26" s="134"/>
      <c r="JQU26" s="133"/>
      <c r="JQV26" s="134"/>
      <c r="JQW26" s="133"/>
      <c r="JQX26" s="134"/>
      <c r="JQY26" s="133"/>
      <c r="JQZ26" s="134"/>
      <c r="JRA26" s="133"/>
      <c r="JRB26" s="134"/>
      <c r="JRC26" s="133"/>
      <c r="JRD26" s="134"/>
      <c r="JRE26" s="133"/>
      <c r="JRF26" s="134"/>
      <c r="JRG26" s="133"/>
      <c r="JRH26" s="134"/>
      <c r="JRI26" s="133"/>
      <c r="JRJ26" s="134"/>
      <c r="JRK26" s="133"/>
      <c r="JRL26" s="134"/>
      <c r="JRM26" s="133"/>
      <c r="JRN26" s="134"/>
      <c r="JRO26" s="133"/>
      <c r="JRP26" s="134"/>
      <c r="JRQ26" s="133"/>
      <c r="JRR26" s="134"/>
      <c r="JRS26" s="133"/>
      <c r="JRT26" s="134"/>
      <c r="JRU26" s="133"/>
      <c r="JRV26" s="134"/>
      <c r="JRW26" s="133"/>
      <c r="JRX26" s="134"/>
      <c r="JRY26" s="133"/>
      <c r="JRZ26" s="134"/>
      <c r="JSA26" s="133"/>
      <c r="JSB26" s="134"/>
      <c r="JSC26" s="133"/>
      <c r="JSD26" s="134"/>
      <c r="JSE26" s="133"/>
      <c r="JSF26" s="134"/>
      <c r="JSG26" s="133"/>
      <c r="JSH26" s="134"/>
      <c r="JSI26" s="133"/>
      <c r="JSJ26" s="134"/>
      <c r="JSK26" s="133"/>
      <c r="JSL26" s="134"/>
      <c r="JSM26" s="133"/>
      <c r="JSN26" s="134"/>
      <c r="JSO26" s="133"/>
      <c r="JSP26" s="134"/>
      <c r="JSQ26" s="133"/>
      <c r="JSR26" s="134"/>
      <c r="JSS26" s="133"/>
      <c r="JST26" s="134"/>
      <c r="JSU26" s="133"/>
      <c r="JSV26" s="134"/>
      <c r="JSW26" s="133"/>
      <c r="JSX26" s="134"/>
      <c r="JSY26" s="133"/>
      <c r="JSZ26" s="134"/>
      <c r="JTA26" s="133"/>
      <c r="JTB26" s="134"/>
      <c r="JTC26" s="133"/>
      <c r="JTD26" s="134"/>
      <c r="JTE26" s="133"/>
      <c r="JTF26" s="134"/>
      <c r="JTG26" s="133"/>
      <c r="JTH26" s="134"/>
      <c r="JTI26" s="133"/>
      <c r="JTJ26" s="134"/>
      <c r="JTK26" s="133"/>
      <c r="JTL26" s="134"/>
      <c r="JTM26" s="133"/>
      <c r="JTN26" s="134"/>
      <c r="JTO26" s="133"/>
      <c r="JTP26" s="134"/>
      <c r="JTQ26" s="133"/>
      <c r="JTR26" s="134"/>
      <c r="JTS26" s="133"/>
      <c r="JTT26" s="134"/>
      <c r="JTU26" s="133"/>
      <c r="JTV26" s="134"/>
      <c r="JTW26" s="133"/>
      <c r="JTX26" s="134"/>
      <c r="JTY26" s="133"/>
      <c r="JTZ26" s="134"/>
      <c r="JUA26" s="133"/>
      <c r="JUB26" s="134"/>
      <c r="JUC26" s="133"/>
      <c r="JUD26" s="134"/>
      <c r="JUE26" s="133"/>
      <c r="JUF26" s="134"/>
      <c r="JUG26" s="133"/>
      <c r="JUH26" s="134"/>
      <c r="JUI26" s="133"/>
      <c r="JUJ26" s="134"/>
      <c r="JUK26" s="133"/>
      <c r="JUL26" s="134"/>
      <c r="JUM26" s="133"/>
      <c r="JUN26" s="134"/>
      <c r="JUO26" s="133"/>
      <c r="JUP26" s="134"/>
      <c r="JUQ26" s="133"/>
      <c r="JUR26" s="134"/>
      <c r="JUS26" s="133"/>
      <c r="JUT26" s="134"/>
      <c r="JUU26" s="133"/>
      <c r="JUV26" s="134"/>
      <c r="JUW26" s="133"/>
      <c r="JUX26" s="134"/>
      <c r="JUY26" s="133"/>
      <c r="JUZ26" s="134"/>
      <c r="JVA26" s="133"/>
      <c r="JVB26" s="134"/>
      <c r="JVC26" s="133"/>
      <c r="JVD26" s="134"/>
      <c r="JVE26" s="133"/>
      <c r="JVF26" s="134"/>
      <c r="JVG26" s="133"/>
      <c r="JVH26" s="134"/>
      <c r="JVI26" s="133"/>
      <c r="JVJ26" s="134"/>
      <c r="JVK26" s="133"/>
      <c r="JVL26" s="134"/>
      <c r="JVM26" s="133"/>
      <c r="JVN26" s="134"/>
      <c r="JVO26" s="133"/>
      <c r="JVP26" s="134"/>
      <c r="JVQ26" s="133"/>
      <c r="JVR26" s="134"/>
      <c r="JVS26" s="133"/>
      <c r="JVT26" s="134"/>
      <c r="JVU26" s="133"/>
      <c r="JVV26" s="134"/>
      <c r="JVW26" s="133"/>
      <c r="JVX26" s="134"/>
      <c r="JVY26" s="133"/>
      <c r="JVZ26" s="134"/>
      <c r="JWA26" s="133"/>
      <c r="JWB26" s="134"/>
      <c r="JWC26" s="133"/>
      <c r="JWD26" s="134"/>
      <c r="JWE26" s="133"/>
      <c r="JWF26" s="134"/>
      <c r="JWG26" s="133"/>
      <c r="JWH26" s="134"/>
      <c r="JWI26" s="133"/>
      <c r="JWJ26" s="134"/>
      <c r="JWK26" s="133"/>
      <c r="JWL26" s="134"/>
      <c r="JWM26" s="133"/>
      <c r="JWN26" s="134"/>
      <c r="JWO26" s="133"/>
      <c r="JWP26" s="134"/>
      <c r="JWQ26" s="133"/>
      <c r="JWR26" s="134"/>
      <c r="JWS26" s="133"/>
      <c r="JWT26" s="134"/>
      <c r="JWU26" s="133"/>
      <c r="JWV26" s="134"/>
      <c r="JWW26" s="133"/>
      <c r="JWX26" s="134"/>
      <c r="JWY26" s="133"/>
      <c r="JWZ26" s="134"/>
      <c r="JXA26" s="133"/>
      <c r="JXB26" s="134"/>
      <c r="JXC26" s="133"/>
      <c r="JXD26" s="134"/>
      <c r="JXE26" s="133"/>
      <c r="JXF26" s="134"/>
      <c r="JXG26" s="133"/>
      <c r="JXH26" s="134"/>
      <c r="JXI26" s="133"/>
      <c r="JXJ26" s="134"/>
      <c r="JXK26" s="133"/>
      <c r="JXL26" s="134"/>
      <c r="JXM26" s="133"/>
      <c r="JXN26" s="134"/>
      <c r="JXO26" s="133"/>
      <c r="JXP26" s="134"/>
      <c r="JXQ26" s="133"/>
      <c r="JXR26" s="134"/>
      <c r="JXS26" s="133"/>
      <c r="JXT26" s="134"/>
      <c r="JXU26" s="133"/>
      <c r="JXV26" s="134"/>
      <c r="JXW26" s="133"/>
      <c r="JXX26" s="134"/>
      <c r="JXY26" s="133"/>
      <c r="JXZ26" s="134"/>
      <c r="JYA26" s="133"/>
      <c r="JYB26" s="134"/>
      <c r="JYC26" s="133"/>
      <c r="JYD26" s="134"/>
      <c r="JYE26" s="133"/>
      <c r="JYF26" s="134"/>
      <c r="JYG26" s="133"/>
      <c r="JYH26" s="134"/>
      <c r="JYI26" s="133"/>
      <c r="JYJ26" s="134"/>
      <c r="JYK26" s="133"/>
      <c r="JYL26" s="134"/>
      <c r="JYM26" s="133"/>
      <c r="JYN26" s="134"/>
      <c r="JYO26" s="133"/>
      <c r="JYP26" s="134"/>
      <c r="JYQ26" s="133"/>
      <c r="JYR26" s="134"/>
      <c r="JYS26" s="133"/>
      <c r="JYT26" s="134"/>
      <c r="JYU26" s="133"/>
      <c r="JYV26" s="134"/>
      <c r="JYW26" s="133"/>
      <c r="JYX26" s="134"/>
      <c r="JYY26" s="133"/>
      <c r="JYZ26" s="134"/>
      <c r="JZA26" s="133"/>
      <c r="JZB26" s="134"/>
      <c r="JZC26" s="133"/>
      <c r="JZD26" s="134"/>
      <c r="JZE26" s="133"/>
      <c r="JZF26" s="134"/>
      <c r="JZG26" s="133"/>
      <c r="JZH26" s="134"/>
      <c r="JZI26" s="133"/>
      <c r="JZJ26" s="134"/>
      <c r="JZK26" s="133"/>
      <c r="JZL26" s="134"/>
      <c r="JZM26" s="133"/>
      <c r="JZN26" s="134"/>
      <c r="JZO26" s="133"/>
      <c r="JZP26" s="134"/>
      <c r="JZQ26" s="133"/>
      <c r="JZR26" s="134"/>
      <c r="JZS26" s="133"/>
      <c r="JZT26" s="134"/>
      <c r="JZU26" s="133"/>
      <c r="JZV26" s="134"/>
      <c r="JZW26" s="133"/>
      <c r="JZX26" s="134"/>
      <c r="JZY26" s="133"/>
      <c r="JZZ26" s="134"/>
      <c r="KAA26" s="133"/>
      <c r="KAB26" s="134"/>
      <c r="KAC26" s="133"/>
      <c r="KAD26" s="134"/>
      <c r="KAE26" s="133"/>
      <c r="KAF26" s="134"/>
      <c r="KAG26" s="133"/>
      <c r="KAH26" s="134"/>
      <c r="KAI26" s="133"/>
      <c r="KAJ26" s="134"/>
      <c r="KAK26" s="133"/>
      <c r="KAL26" s="134"/>
      <c r="KAM26" s="133"/>
      <c r="KAN26" s="134"/>
      <c r="KAO26" s="133"/>
      <c r="KAP26" s="134"/>
      <c r="KAQ26" s="133"/>
      <c r="KAR26" s="134"/>
      <c r="KAS26" s="133"/>
      <c r="KAT26" s="134"/>
      <c r="KAU26" s="133"/>
      <c r="KAV26" s="134"/>
      <c r="KAW26" s="133"/>
      <c r="KAX26" s="134"/>
      <c r="KAY26" s="133"/>
      <c r="KAZ26" s="134"/>
      <c r="KBA26" s="133"/>
      <c r="KBB26" s="134"/>
      <c r="KBC26" s="133"/>
      <c r="KBD26" s="134"/>
      <c r="KBE26" s="133"/>
      <c r="KBF26" s="134"/>
      <c r="KBG26" s="133"/>
      <c r="KBH26" s="134"/>
      <c r="KBI26" s="133"/>
      <c r="KBJ26" s="134"/>
      <c r="KBK26" s="133"/>
      <c r="KBL26" s="134"/>
      <c r="KBM26" s="133"/>
      <c r="KBN26" s="134"/>
      <c r="KBO26" s="133"/>
      <c r="KBP26" s="134"/>
      <c r="KBQ26" s="133"/>
      <c r="KBR26" s="134"/>
      <c r="KBS26" s="133"/>
      <c r="KBT26" s="134"/>
      <c r="KBU26" s="133"/>
      <c r="KBV26" s="134"/>
      <c r="KBW26" s="133"/>
      <c r="KBX26" s="134"/>
      <c r="KBY26" s="133"/>
      <c r="KBZ26" s="134"/>
      <c r="KCA26" s="133"/>
      <c r="KCB26" s="134"/>
      <c r="KCC26" s="133"/>
      <c r="KCD26" s="134"/>
      <c r="KCE26" s="133"/>
      <c r="KCF26" s="134"/>
      <c r="KCG26" s="133"/>
      <c r="KCH26" s="134"/>
      <c r="KCI26" s="133"/>
      <c r="KCJ26" s="134"/>
      <c r="KCK26" s="133"/>
      <c r="KCL26" s="134"/>
      <c r="KCM26" s="133"/>
      <c r="KCN26" s="134"/>
      <c r="KCO26" s="133"/>
      <c r="KCP26" s="134"/>
      <c r="KCQ26" s="133"/>
      <c r="KCR26" s="134"/>
      <c r="KCS26" s="133"/>
      <c r="KCT26" s="134"/>
      <c r="KCU26" s="133"/>
      <c r="KCV26" s="134"/>
      <c r="KCW26" s="133"/>
      <c r="KCX26" s="134"/>
      <c r="KCY26" s="133"/>
      <c r="KCZ26" s="134"/>
      <c r="KDA26" s="133"/>
      <c r="KDB26" s="134"/>
      <c r="KDC26" s="133"/>
      <c r="KDD26" s="134"/>
      <c r="KDE26" s="133"/>
      <c r="KDF26" s="134"/>
      <c r="KDG26" s="133"/>
      <c r="KDH26" s="134"/>
      <c r="KDI26" s="133"/>
      <c r="KDJ26" s="134"/>
      <c r="KDK26" s="133"/>
      <c r="KDL26" s="134"/>
      <c r="KDM26" s="133"/>
      <c r="KDN26" s="134"/>
      <c r="KDO26" s="133"/>
      <c r="KDP26" s="134"/>
      <c r="KDQ26" s="133"/>
      <c r="KDR26" s="134"/>
      <c r="KDS26" s="133"/>
      <c r="KDT26" s="134"/>
      <c r="KDU26" s="133"/>
      <c r="KDV26" s="134"/>
      <c r="KDW26" s="133"/>
      <c r="KDX26" s="134"/>
      <c r="KDY26" s="133"/>
      <c r="KDZ26" s="134"/>
      <c r="KEA26" s="133"/>
      <c r="KEB26" s="134"/>
      <c r="KEC26" s="133"/>
      <c r="KED26" s="134"/>
      <c r="KEE26" s="133"/>
      <c r="KEF26" s="134"/>
      <c r="KEG26" s="133"/>
      <c r="KEH26" s="134"/>
      <c r="KEI26" s="133"/>
      <c r="KEJ26" s="134"/>
      <c r="KEK26" s="133"/>
      <c r="KEL26" s="134"/>
      <c r="KEM26" s="133"/>
      <c r="KEN26" s="134"/>
      <c r="KEO26" s="133"/>
      <c r="KEP26" s="134"/>
      <c r="KEQ26" s="133"/>
      <c r="KER26" s="134"/>
      <c r="KES26" s="133"/>
      <c r="KET26" s="134"/>
      <c r="KEU26" s="133"/>
      <c r="KEV26" s="134"/>
      <c r="KEW26" s="133"/>
      <c r="KEX26" s="134"/>
      <c r="KEY26" s="133"/>
      <c r="KEZ26" s="134"/>
      <c r="KFA26" s="133"/>
      <c r="KFB26" s="134"/>
      <c r="KFC26" s="133"/>
      <c r="KFD26" s="134"/>
      <c r="KFE26" s="133"/>
      <c r="KFF26" s="134"/>
      <c r="KFG26" s="133"/>
      <c r="KFH26" s="134"/>
      <c r="KFI26" s="133"/>
      <c r="KFJ26" s="134"/>
      <c r="KFK26" s="133"/>
      <c r="KFL26" s="134"/>
      <c r="KFM26" s="133"/>
      <c r="KFN26" s="134"/>
      <c r="KFO26" s="133"/>
      <c r="KFP26" s="134"/>
      <c r="KFQ26" s="133"/>
      <c r="KFR26" s="134"/>
      <c r="KFS26" s="133"/>
      <c r="KFT26" s="134"/>
      <c r="KFU26" s="133"/>
      <c r="KFV26" s="134"/>
      <c r="KFW26" s="133"/>
      <c r="KFX26" s="134"/>
      <c r="KFY26" s="133"/>
      <c r="KFZ26" s="134"/>
      <c r="KGA26" s="133"/>
      <c r="KGB26" s="134"/>
      <c r="KGC26" s="133"/>
      <c r="KGD26" s="134"/>
      <c r="KGE26" s="133"/>
      <c r="KGF26" s="134"/>
      <c r="KGG26" s="133"/>
      <c r="KGH26" s="134"/>
      <c r="KGI26" s="133"/>
      <c r="KGJ26" s="134"/>
      <c r="KGK26" s="133"/>
      <c r="KGL26" s="134"/>
      <c r="KGM26" s="133"/>
      <c r="KGN26" s="134"/>
      <c r="KGO26" s="133"/>
      <c r="KGP26" s="134"/>
      <c r="KGQ26" s="133"/>
      <c r="KGR26" s="134"/>
      <c r="KGS26" s="133"/>
      <c r="KGT26" s="134"/>
      <c r="KGU26" s="133"/>
      <c r="KGV26" s="134"/>
      <c r="KGW26" s="133"/>
      <c r="KGX26" s="134"/>
      <c r="KGY26" s="133"/>
      <c r="KGZ26" s="134"/>
      <c r="KHA26" s="133"/>
      <c r="KHB26" s="134"/>
      <c r="KHC26" s="133"/>
      <c r="KHD26" s="134"/>
      <c r="KHE26" s="133"/>
      <c r="KHF26" s="134"/>
      <c r="KHG26" s="133"/>
      <c r="KHH26" s="134"/>
      <c r="KHI26" s="133"/>
      <c r="KHJ26" s="134"/>
      <c r="KHK26" s="133"/>
      <c r="KHL26" s="134"/>
      <c r="KHM26" s="133"/>
      <c r="KHN26" s="134"/>
      <c r="KHO26" s="133"/>
      <c r="KHP26" s="134"/>
      <c r="KHQ26" s="133"/>
      <c r="KHR26" s="134"/>
      <c r="KHS26" s="133"/>
      <c r="KHT26" s="134"/>
      <c r="KHU26" s="133"/>
      <c r="KHV26" s="134"/>
      <c r="KHW26" s="133"/>
      <c r="KHX26" s="134"/>
      <c r="KHY26" s="133"/>
      <c r="KHZ26" s="134"/>
      <c r="KIA26" s="133"/>
      <c r="KIB26" s="134"/>
      <c r="KIC26" s="133"/>
      <c r="KID26" s="134"/>
      <c r="KIE26" s="133"/>
      <c r="KIF26" s="134"/>
      <c r="KIG26" s="133"/>
      <c r="KIH26" s="134"/>
      <c r="KII26" s="133"/>
      <c r="KIJ26" s="134"/>
      <c r="KIK26" s="133"/>
      <c r="KIL26" s="134"/>
      <c r="KIM26" s="133"/>
      <c r="KIN26" s="134"/>
      <c r="KIO26" s="133"/>
      <c r="KIP26" s="134"/>
      <c r="KIQ26" s="133"/>
      <c r="KIR26" s="134"/>
      <c r="KIS26" s="133"/>
      <c r="KIT26" s="134"/>
      <c r="KIU26" s="133"/>
      <c r="KIV26" s="134"/>
      <c r="KIW26" s="133"/>
      <c r="KIX26" s="134"/>
      <c r="KIY26" s="133"/>
      <c r="KIZ26" s="134"/>
      <c r="KJA26" s="133"/>
      <c r="KJB26" s="134"/>
      <c r="KJC26" s="133"/>
      <c r="KJD26" s="134"/>
      <c r="KJE26" s="133"/>
      <c r="KJF26" s="134"/>
      <c r="KJG26" s="133"/>
      <c r="KJH26" s="134"/>
      <c r="KJI26" s="133"/>
      <c r="KJJ26" s="134"/>
      <c r="KJK26" s="133"/>
      <c r="KJL26" s="134"/>
      <c r="KJM26" s="133"/>
      <c r="KJN26" s="134"/>
      <c r="KJO26" s="133"/>
      <c r="KJP26" s="134"/>
      <c r="KJQ26" s="133"/>
      <c r="KJR26" s="134"/>
      <c r="KJS26" s="133"/>
      <c r="KJT26" s="134"/>
      <c r="KJU26" s="133"/>
      <c r="KJV26" s="134"/>
      <c r="KJW26" s="133"/>
      <c r="KJX26" s="134"/>
      <c r="KJY26" s="133"/>
      <c r="KJZ26" s="134"/>
      <c r="KKA26" s="133"/>
      <c r="KKB26" s="134"/>
      <c r="KKC26" s="133"/>
      <c r="KKD26" s="134"/>
      <c r="KKE26" s="133"/>
      <c r="KKF26" s="134"/>
      <c r="KKG26" s="133"/>
      <c r="KKH26" s="134"/>
      <c r="KKI26" s="133"/>
      <c r="KKJ26" s="134"/>
      <c r="KKK26" s="133"/>
      <c r="KKL26" s="134"/>
      <c r="KKM26" s="133"/>
      <c r="KKN26" s="134"/>
      <c r="KKO26" s="133"/>
      <c r="KKP26" s="134"/>
      <c r="KKQ26" s="133"/>
      <c r="KKR26" s="134"/>
      <c r="KKS26" s="133"/>
      <c r="KKT26" s="134"/>
      <c r="KKU26" s="133"/>
      <c r="KKV26" s="134"/>
      <c r="KKW26" s="133"/>
      <c r="KKX26" s="134"/>
      <c r="KKY26" s="133"/>
      <c r="KKZ26" s="134"/>
      <c r="KLA26" s="133"/>
      <c r="KLB26" s="134"/>
      <c r="KLC26" s="133"/>
      <c r="KLD26" s="134"/>
      <c r="KLE26" s="133"/>
      <c r="KLF26" s="134"/>
      <c r="KLG26" s="133"/>
      <c r="KLH26" s="134"/>
      <c r="KLI26" s="133"/>
      <c r="KLJ26" s="134"/>
      <c r="KLK26" s="133"/>
      <c r="KLL26" s="134"/>
      <c r="KLM26" s="133"/>
      <c r="KLN26" s="134"/>
      <c r="KLO26" s="133"/>
      <c r="KLP26" s="134"/>
      <c r="KLQ26" s="133"/>
      <c r="KLR26" s="134"/>
      <c r="KLS26" s="133"/>
      <c r="KLT26" s="134"/>
      <c r="KLU26" s="133"/>
      <c r="KLV26" s="134"/>
      <c r="KLW26" s="133"/>
      <c r="KLX26" s="134"/>
      <c r="KLY26" s="133"/>
      <c r="KLZ26" s="134"/>
      <c r="KMA26" s="133"/>
      <c r="KMB26" s="134"/>
      <c r="KMC26" s="133"/>
      <c r="KMD26" s="134"/>
      <c r="KME26" s="133"/>
      <c r="KMF26" s="134"/>
      <c r="KMG26" s="133"/>
      <c r="KMH26" s="134"/>
      <c r="KMI26" s="133"/>
      <c r="KMJ26" s="134"/>
      <c r="KMK26" s="133"/>
      <c r="KML26" s="134"/>
      <c r="KMM26" s="133"/>
      <c r="KMN26" s="134"/>
      <c r="KMO26" s="133"/>
      <c r="KMP26" s="134"/>
      <c r="KMQ26" s="133"/>
      <c r="KMR26" s="134"/>
      <c r="KMS26" s="133"/>
      <c r="KMT26" s="134"/>
      <c r="KMU26" s="133"/>
      <c r="KMV26" s="134"/>
      <c r="KMW26" s="133"/>
      <c r="KMX26" s="134"/>
      <c r="KMY26" s="133"/>
      <c r="KMZ26" s="134"/>
      <c r="KNA26" s="133"/>
      <c r="KNB26" s="134"/>
      <c r="KNC26" s="133"/>
      <c r="KND26" s="134"/>
      <c r="KNE26" s="133"/>
      <c r="KNF26" s="134"/>
      <c r="KNG26" s="133"/>
      <c r="KNH26" s="134"/>
      <c r="KNI26" s="133"/>
      <c r="KNJ26" s="134"/>
      <c r="KNK26" s="133"/>
      <c r="KNL26" s="134"/>
      <c r="KNM26" s="133"/>
      <c r="KNN26" s="134"/>
      <c r="KNO26" s="133"/>
      <c r="KNP26" s="134"/>
      <c r="KNQ26" s="133"/>
      <c r="KNR26" s="134"/>
      <c r="KNS26" s="133"/>
      <c r="KNT26" s="134"/>
      <c r="KNU26" s="133"/>
      <c r="KNV26" s="134"/>
      <c r="KNW26" s="133"/>
      <c r="KNX26" s="134"/>
      <c r="KNY26" s="133"/>
      <c r="KNZ26" s="134"/>
      <c r="KOA26" s="133"/>
      <c r="KOB26" s="134"/>
      <c r="KOC26" s="133"/>
      <c r="KOD26" s="134"/>
      <c r="KOE26" s="133"/>
      <c r="KOF26" s="134"/>
      <c r="KOG26" s="133"/>
      <c r="KOH26" s="134"/>
      <c r="KOI26" s="133"/>
      <c r="KOJ26" s="134"/>
      <c r="KOK26" s="133"/>
      <c r="KOL26" s="134"/>
      <c r="KOM26" s="133"/>
      <c r="KON26" s="134"/>
      <c r="KOO26" s="133"/>
      <c r="KOP26" s="134"/>
      <c r="KOQ26" s="133"/>
      <c r="KOR26" s="134"/>
      <c r="KOS26" s="133"/>
      <c r="KOT26" s="134"/>
      <c r="KOU26" s="133"/>
      <c r="KOV26" s="134"/>
      <c r="KOW26" s="133"/>
      <c r="KOX26" s="134"/>
      <c r="KOY26" s="133"/>
      <c r="KOZ26" s="134"/>
      <c r="KPA26" s="133"/>
      <c r="KPB26" s="134"/>
      <c r="KPC26" s="133"/>
      <c r="KPD26" s="134"/>
      <c r="KPE26" s="133"/>
      <c r="KPF26" s="134"/>
      <c r="KPG26" s="133"/>
      <c r="KPH26" s="134"/>
      <c r="KPI26" s="133"/>
      <c r="KPJ26" s="134"/>
      <c r="KPK26" s="133"/>
      <c r="KPL26" s="134"/>
      <c r="KPM26" s="133"/>
      <c r="KPN26" s="134"/>
      <c r="KPO26" s="133"/>
      <c r="KPP26" s="134"/>
      <c r="KPQ26" s="133"/>
      <c r="KPR26" s="134"/>
      <c r="KPS26" s="133"/>
      <c r="KPT26" s="134"/>
      <c r="KPU26" s="133"/>
      <c r="KPV26" s="134"/>
      <c r="KPW26" s="133"/>
      <c r="KPX26" s="134"/>
      <c r="KPY26" s="133"/>
      <c r="KPZ26" s="134"/>
      <c r="KQA26" s="133"/>
      <c r="KQB26" s="134"/>
      <c r="KQC26" s="133"/>
      <c r="KQD26" s="134"/>
      <c r="KQE26" s="133"/>
      <c r="KQF26" s="134"/>
      <c r="KQG26" s="133"/>
      <c r="KQH26" s="134"/>
      <c r="KQI26" s="133"/>
      <c r="KQJ26" s="134"/>
      <c r="KQK26" s="133"/>
      <c r="KQL26" s="134"/>
      <c r="KQM26" s="133"/>
      <c r="KQN26" s="134"/>
      <c r="KQO26" s="133"/>
      <c r="KQP26" s="134"/>
      <c r="KQQ26" s="133"/>
      <c r="KQR26" s="134"/>
      <c r="KQS26" s="133"/>
      <c r="KQT26" s="134"/>
      <c r="KQU26" s="133"/>
      <c r="KQV26" s="134"/>
      <c r="KQW26" s="133"/>
      <c r="KQX26" s="134"/>
      <c r="KQY26" s="133"/>
      <c r="KQZ26" s="134"/>
      <c r="KRA26" s="133"/>
      <c r="KRB26" s="134"/>
      <c r="KRC26" s="133"/>
      <c r="KRD26" s="134"/>
      <c r="KRE26" s="133"/>
      <c r="KRF26" s="134"/>
      <c r="KRG26" s="133"/>
      <c r="KRH26" s="134"/>
      <c r="KRI26" s="133"/>
      <c r="KRJ26" s="134"/>
      <c r="KRK26" s="133"/>
      <c r="KRL26" s="134"/>
      <c r="KRM26" s="133"/>
      <c r="KRN26" s="134"/>
      <c r="KRO26" s="133"/>
      <c r="KRP26" s="134"/>
      <c r="KRQ26" s="133"/>
      <c r="KRR26" s="134"/>
      <c r="KRS26" s="133"/>
      <c r="KRT26" s="134"/>
      <c r="KRU26" s="133"/>
      <c r="KRV26" s="134"/>
      <c r="KRW26" s="133"/>
      <c r="KRX26" s="134"/>
      <c r="KRY26" s="133"/>
      <c r="KRZ26" s="134"/>
      <c r="KSA26" s="133"/>
      <c r="KSB26" s="134"/>
      <c r="KSC26" s="133"/>
      <c r="KSD26" s="134"/>
      <c r="KSE26" s="133"/>
      <c r="KSF26" s="134"/>
      <c r="KSG26" s="133"/>
      <c r="KSH26" s="134"/>
      <c r="KSI26" s="133"/>
      <c r="KSJ26" s="134"/>
      <c r="KSK26" s="133"/>
      <c r="KSL26" s="134"/>
      <c r="KSM26" s="133"/>
      <c r="KSN26" s="134"/>
      <c r="KSO26" s="133"/>
      <c r="KSP26" s="134"/>
      <c r="KSQ26" s="133"/>
      <c r="KSR26" s="134"/>
      <c r="KSS26" s="133"/>
      <c r="KST26" s="134"/>
      <c r="KSU26" s="133"/>
      <c r="KSV26" s="134"/>
      <c r="KSW26" s="133"/>
      <c r="KSX26" s="134"/>
      <c r="KSY26" s="133"/>
      <c r="KSZ26" s="134"/>
      <c r="KTA26" s="133"/>
      <c r="KTB26" s="134"/>
      <c r="KTC26" s="133"/>
      <c r="KTD26" s="134"/>
      <c r="KTE26" s="133"/>
      <c r="KTF26" s="134"/>
      <c r="KTG26" s="133"/>
      <c r="KTH26" s="134"/>
      <c r="KTI26" s="133"/>
      <c r="KTJ26" s="134"/>
      <c r="KTK26" s="133"/>
      <c r="KTL26" s="134"/>
      <c r="KTM26" s="133"/>
      <c r="KTN26" s="134"/>
      <c r="KTO26" s="133"/>
      <c r="KTP26" s="134"/>
      <c r="KTQ26" s="133"/>
      <c r="KTR26" s="134"/>
      <c r="KTS26" s="133"/>
      <c r="KTT26" s="134"/>
      <c r="KTU26" s="133"/>
      <c r="KTV26" s="134"/>
      <c r="KTW26" s="133"/>
      <c r="KTX26" s="134"/>
      <c r="KTY26" s="133"/>
      <c r="KTZ26" s="134"/>
      <c r="KUA26" s="133"/>
      <c r="KUB26" s="134"/>
      <c r="KUC26" s="133"/>
      <c r="KUD26" s="134"/>
      <c r="KUE26" s="133"/>
      <c r="KUF26" s="134"/>
      <c r="KUG26" s="133"/>
      <c r="KUH26" s="134"/>
      <c r="KUI26" s="133"/>
      <c r="KUJ26" s="134"/>
      <c r="KUK26" s="133"/>
      <c r="KUL26" s="134"/>
      <c r="KUM26" s="133"/>
      <c r="KUN26" s="134"/>
      <c r="KUO26" s="133"/>
      <c r="KUP26" s="134"/>
      <c r="KUQ26" s="133"/>
      <c r="KUR26" s="134"/>
      <c r="KUS26" s="133"/>
      <c r="KUT26" s="134"/>
      <c r="KUU26" s="133"/>
      <c r="KUV26" s="134"/>
      <c r="KUW26" s="133"/>
      <c r="KUX26" s="134"/>
      <c r="KUY26" s="133"/>
      <c r="KUZ26" s="134"/>
      <c r="KVA26" s="133"/>
      <c r="KVB26" s="134"/>
      <c r="KVC26" s="133"/>
      <c r="KVD26" s="134"/>
      <c r="KVE26" s="133"/>
      <c r="KVF26" s="134"/>
      <c r="KVG26" s="133"/>
      <c r="KVH26" s="134"/>
      <c r="KVI26" s="133"/>
      <c r="KVJ26" s="134"/>
      <c r="KVK26" s="133"/>
      <c r="KVL26" s="134"/>
      <c r="KVM26" s="133"/>
      <c r="KVN26" s="134"/>
      <c r="KVO26" s="133"/>
      <c r="KVP26" s="134"/>
      <c r="KVQ26" s="133"/>
      <c r="KVR26" s="134"/>
      <c r="KVS26" s="133"/>
      <c r="KVT26" s="134"/>
      <c r="KVU26" s="133"/>
      <c r="KVV26" s="134"/>
      <c r="KVW26" s="133"/>
      <c r="KVX26" s="134"/>
      <c r="KVY26" s="133"/>
      <c r="KVZ26" s="134"/>
      <c r="KWA26" s="133"/>
      <c r="KWB26" s="134"/>
      <c r="KWC26" s="133"/>
      <c r="KWD26" s="134"/>
      <c r="KWE26" s="133"/>
      <c r="KWF26" s="134"/>
      <c r="KWG26" s="133"/>
      <c r="KWH26" s="134"/>
      <c r="KWI26" s="133"/>
      <c r="KWJ26" s="134"/>
      <c r="KWK26" s="133"/>
      <c r="KWL26" s="134"/>
      <c r="KWM26" s="133"/>
      <c r="KWN26" s="134"/>
      <c r="KWO26" s="133"/>
      <c r="KWP26" s="134"/>
      <c r="KWQ26" s="133"/>
      <c r="KWR26" s="134"/>
      <c r="KWS26" s="133"/>
      <c r="KWT26" s="134"/>
      <c r="KWU26" s="133"/>
      <c r="KWV26" s="134"/>
      <c r="KWW26" s="133"/>
      <c r="KWX26" s="134"/>
      <c r="KWY26" s="133"/>
      <c r="KWZ26" s="134"/>
      <c r="KXA26" s="133"/>
      <c r="KXB26" s="134"/>
      <c r="KXC26" s="133"/>
      <c r="KXD26" s="134"/>
      <c r="KXE26" s="133"/>
      <c r="KXF26" s="134"/>
      <c r="KXG26" s="133"/>
      <c r="KXH26" s="134"/>
      <c r="KXI26" s="133"/>
      <c r="KXJ26" s="134"/>
      <c r="KXK26" s="133"/>
      <c r="KXL26" s="134"/>
      <c r="KXM26" s="133"/>
      <c r="KXN26" s="134"/>
      <c r="KXO26" s="133"/>
      <c r="KXP26" s="134"/>
      <c r="KXQ26" s="133"/>
      <c r="KXR26" s="134"/>
      <c r="KXS26" s="133"/>
      <c r="KXT26" s="134"/>
      <c r="KXU26" s="133"/>
      <c r="KXV26" s="134"/>
      <c r="KXW26" s="133"/>
      <c r="KXX26" s="134"/>
      <c r="KXY26" s="133"/>
      <c r="KXZ26" s="134"/>
      <c r="KYA26" s="133"/>
      <c r="KYB26" s="134"/>
      <c r="KYC26" s="133"/>
      <c r="KYD26" s="134"/>
      <c r="KYE26" s="133"/>
      <c r="KYF26" s="134"/>
      <c r="KYG26" s="133"/>
      <c r="KYH26" s="134"/>
      <c r="KYI26" s="133"/>
      <c r="KYJ26" s="134"/>
      <c r="KYK26" s="133"/>
      <c r="KYL26" s="134"/>
      <c r="KYM26" s="133"/>
      <c r="KYN26" s="134"/>
      <c r="KYO26" s="133"/>
      <c r="KYP26" s="134"/>
      <c r="KYQ26" s="133"/>
      <c r="KYR26" s="134"/>
      <c r="KYS26" s="133"/>
      <c r="KYT26" s="134"/>
      <c r="KYU26" s="133"/>
      <c r="KYV26" s="134"/>
      <c r="KYW26" s="133"/>
      <c r="KYX26" s="134"/>
      <c r="KYY26" s="133"/>
      <c r="KYZ26" s="134"/>
      <c r="KZA26" s="133"/>
      <c r="KZB26" s="134"/>
      <c r="KZC26" s="133"/>
      <c r="KZD26" s="134"/>
      <c r="KZE26" s="133"/>
      <c r="KZF26" s="134"/>
      <c r="KZG26" s="133"/>
      <c r="KZH26" s="134"/>
      <c r="KZI26" s="133"/>
      <c r="KZJ26" s="134"/>
      <c r="KZK26" s="133"/>
      <c r="KZL26" s="134"/>
      <c r="KZM26" s="133"/>
      <c r="KZN26" s="134"/>
      <c r="KZO26" s="133"/>
      <c r="KZP26" s="134"/>
      <c r="KZQ26" s="133"/>
      <c r="KZR26" s="134"/>
      <c r="KZS26" s="133"/>
      <c r="KZT26" s="134"/>
      <c r="KZU26" s="133"/>
      <c r="KZV26" s="134"/>
      <c r="KZW26" s="133"/>
      <c r="KZX26" s="134"/>
      <c r="KZY26" s="133"/>
      <c r="KZZ26" s="134"/>
      <c r="LAA26" s="133"/>
      <c r="LAB26" s="134"/>
      <c r="LAC26" s="133"/>
      <c r="LAD26" s="134"/>
      <c r="LAE26" s="133"/>
      <c r="LAF26" s="134"/>
      <c r="LAG26" s="133"/>
      <c r="LAH26" s="134"/>
      <c r="LAI26" s="133"/>
      <c r="LAJ26" s="134"/>
      <c r="LAK26" s="133"/>
      <c r="LAL26" s="134"/>
      <c r="LAM26" s="133"/>
      <c r="LAN26" s="134"/>
      <c r="LAO26" s="133"/>
      <c r="LAP26" s="134"/>
      <c r="LAQ26" s="133"/>
      <c r="LAR26" s="134"/>
      <c r="LAS26" s="133"/>
      <c r="LAT26" s="134"/>
      <c r="LAU26" s="133"/>
      <c r="LAV26" s="134"/>
      <c r="LAW26" s="133"/>
      <c r="LAX26" s="134"/>
      <c r="LAY26" s="133"/>
      <c r="LAZ26" s="134"/>
      <c r="LBA26" s="133"/>
      <c r="LBB26" s="134"/>
      <c r="LBC26" s="133"/>
      <c r="LBD26" s="134"/>
      <c r="LBE26" s="133"/>
      <c r="LBF26" s="134"/>
      <c r="LBG26" s="133"/>
      <c r="LBH26" s="134"/>
      <c r="LBI26" s="133"/>
      <c r="LBJ26" s="134"/>
      <c r="LBK26" s="133"/>
      <c r="LBL26" s="134"/>
      <c r="LBM26" s="133"/>
      <c r="LBN26" s="134"/>
      <c r="LBO26" s="133"/>
      <c r="LBP26" s="134"/>
      <c r="LBQ26" s="133"/>
      <c r="LBR26" s="134"/>
      <c r="LBS26" s="133"/>
      <c r="LBT26" s="134"/>
      <c r="LBU26" s="133"/>
      <c r="LBV26" s="134"/>
      <c r="LBW26" s="133"/>
      <c r="LBX26" s="134"/>
      <c r="LBY26" s="133"/>
      <c r="LBZ26" s="134"/>
      <c r="LCA26" s="133"/>
      <c r="LCB26" s="134"/>
      <c r="LCC26" s="133"/>
      <c r="LCD26" s="134"/>
      <c r="LCE26" s="133"/>
      <c r="LCF26" s="134"/>
      <c r="LCG26" s="133"/>
      <c r="LCH26" s="134"/>
      <c r="LCI26" s="133"/>
      <c r="LCJ26" s="134"/>
      <c r="LCK26" s="133"/>
      <c r="LCL26" s="134"/>
      <c r="LCM26" s="133"/>
      <c r="LCN26" s="134"/>
      <c r="LCO26" s="133"/>
      <c r="LCP26" s="134"/>
      <c r="LCQ26" s="133"/>
      <c r="LCR26" s="134"/>
      <c r="LCS26" s="133"/>
      <c r="LCT26" s="134"/>
      <c r="LCU26" s="133"/>
      <c r="LCV26" s="134"/>
      <c r="LCW26" s="133"/>
      <c r="LCX26" s="134"/>
      <c r="LCY26" s="133"/>
      <c r="LCZ26" s="134"/>
      <c r="LDA26" s="133"/>
      <c r="LDB26" s="134"/>
      <c r="LDC26" s="133"/>
      <c r="LDD26" s="134"/>
      <c r="LDE26" s="133"/>
      <c r="LDF26" s="134"/>
      <c r="LDG26" s="133"/>
      <c r="LDH26" s="134"/>
      <c r="LDI26" s="133"/>
      <c r="LDJ26" s="134"/>
      <c r="LDK26" s="133"/>
      <c r="LDL26" s="134"/>
      <c r="LDM26" s="133"/>
      <c r="LDN26" s="134"/>
      <c r="LDO26" s="133"/>
      <c r="LDP26" s="134"/>
      <c r="LDQ26" s="133"/>
      <c r="LDR26" s="134"/>
      <c r="LDS26" s="133"/>
      <c r="LDT26" s="134"/>
      <c r="LDU26" s="133"/>
      <c r="LDV26" s="134"/>
      <c r="LDW26" s="133"/>
      <c r="LDX26" s="134"/>
      <c r="LDY26" s="133"/>
      <c r="LDZ26" s="134"/>
      <c r="LEA26" s="133"/>
      <c r="LEB26" s="134"/>
      <c r="LEC26" s="133"/>
      <c r="LED26" s="134"/>
      <c r="LEE26" s="133"/>
      <c r="LEF26" s="134"/>
      <c r="LEG26" s="133"/>
      <c r="LEH26" s="134"/>
      <c r="LEI26" s="133"/>
      <c r="LEJ26" s="134"/>
      <c r="LEK26" s="133"/>
      <c r="LEL26" s="134"/>
      <c r="LEM26" s="133"/>
      <c r="LEN26" s="134"/>
      <c r="LEO26" s="133"/>
      <c r="LEP26" s="134"/>
      <c r="LEQ26" s="133"/>
      <c r="LER26" s="134"/>
      <c r="LES26" s="133"/>
      <c r="LET26" s="134"/>
      <c r="LEU26" s="133"/>
      <c r="LEV26" s="134"/>
      <c r="LEW26" s="133"/>
      <c r="LEX26" s="134"/>
      <c r="LEY26" s="133"/>
      <c r="LEZ26" s="134"/>
      <c r="LFA26" s="133"/>
      <c r="LFB26" s="134"/>
      <c r="LFC26" s="133"/>
      <c r="LFD26" s="134"/>
      <c r="LFE26" s="133"/>
      <c r="LFF26" s="134"/>
      <c r="LFG26" s="133"/>
      <c r="LFH26" s="134"/>
      <c r="LFI26" s="133"/>
      <c r="LFJ26" s="134"/>
      <c r="LFK26" s="133"/>
      <c r="LFL26" s="134"/>
      <c r="LFM26" s="133"/>
      <c r="LFN26" s="134"/>
      <c r="LFO26" s="133"/>
      <c r="LFP26" s="134"/>
      <c r="LFQ26" s="133"/>
      <c r="LFR26" s="134"/>
      <c r="LFS26" s="133"/>
      <c r="LFT26" s="134"/>
      <c r="LFU26" s="133"/>
      <c r="LFV26" s="134"/>
      <c r="LFW26" s="133"/>
      <c r="LFX26" s="134"/>
      <c r="LFY26" s="133"/>
      <c r="LFZ26" s="134"/>
      <c r="LGA26" s="133"/>
      <c r="LGB26" s="134"/>
      <c r="LGC26" s="133"/>
      <c r="LGD26" s="134"/>
      <c r="LGE26" s="133"/>
      <c r="LGF26" s="134"/>
      <c r="LGG26" s="133"/>
      <c r="LGH26" s="134"/>
      <c r="LGI26" s="133"/>
      <c r="LGJ26" s="134"/>
      <c r="LGK26" s="133"/>
      <c r="LGL26" s="134"/>
      <c r="LGM26" s="133"/>
      <c r="LGN26" s="134"/>
      <c r="LGO26" s="133"/>
      <c r="LGP26" s="134"/>
      <c r="LGQ26" s="133"/>
      <c r="LGR26" s="134"/>
      <c r="LGS26" s="133"/>
      <c r="LGT26" s="134"/>
      <c r="LGU26" s="133"/>
      <c r="LGV26" s="134"/>
      <c r="LGW26" s="133"/>
      <c r="LGX26" s="134"/>
      <c r="LGY26" s="133"/>
      <c r="LGZ26" s="134"/>
      <c r="LHA26" s="133"/>
      <c r="LHB26" s="134"/>
      <c r="LHC26" s="133"/>
      <c r="LHD26" s="134"/>
      <c r="LHE26" s="133"/>
      <c r="LHF26" s="134"/>
      <c r="LHG26" s="133"/>
      <c r="LHH26" s="134"/>
      <c r="LHI26" s="133"/>
      <c r="LHJ26" s="134"/>
      <c r="LHK26" s="133"/>
      <c r="LHL26" s="134"/>
      <c r="LHM26" s="133"/>
      <c r="LHN26" s="134"/>
      <c r="LHO26" s="133"/>
      <c r="LHP26" s="134"/>
      <c r="LHQ26" s="133"/>
      <c r="LHR26" s="134"/>
      <c r="LHS26" s="133"/>
      <c r="LHT26" s="134"/>
      <c r="LHU26" s="133"/>
      <c r="LHV26" s="134"/>
      <c r="LHW26" s="133"/>
      <c r="LHX26" s="134"/>
      <c r="LHY26" s="133"/>
      <c r="LHZ26" s="134"/>
      <c r="LIA26" s="133"/>
      <c r="LIB26" s="134"/>
      <c r="LIC26" s="133"/>
      <c r="LID26" s="134"/>
      <c r="LIE26" s="133"/>
      <c r="LIF26" s="134"/>
      <c r="LIG26" s="133"/>
      <c r="LIH26" s="134"/>
      <c r="LII26" s="133"/>
      <c r="LIJ26" s="134"/>
      <c r="LIK26" s="133"/>
      <c r="LIL26" s="134"/>
      <c r="LIM26" s="133"/>
      <c r="LIN26" s="134"/>
      <c r="LIO26" s="133"/>
      <c r="LIP26" s="134"/>
      <c r="LIQ26" s="133"/>
      <c r="LIR26" s="134"/>
      <c r="LIS26" s="133"/>
      <c r="LIT26" s="134"/>
      <c r="LIU26" s="133"/>
      <c r="LIV26" s="134"/>
      <c r="LIW26" s="133"/>
      <c r="LIX26" s="134"/>
      <c r="LIY26" s="133"/>
      <c r="LIZ26" s="134"/>
      <c r="LJA26" s="133"/>
      <c r="LJB26" s="134"/>
      <c r="LJC26" s="133"/>
      <c r="LJD26" s="134"/>
      <c r="LJE26" s="133"/>
      <c r="LJF26" s="134"/>
      <c r="LJG26" s="133"/>
      <c r="LJH26" s="134"/>
      <c r="LJI26" s="133"/>
      <c r="LJJ26" s="134"/>
      <c r="LJK26" s="133"/>
      <c r="LJL26" s="134"/>
      <c r="LJM26" s="133"/>
      <c r="LJN26" s="134"/>
      <c r="LJO26" s="133"/>
      <c r="LJP26" s="134"/>
      <c r="LJQ26" s="133"/>
      <c r="LJR26" s="134"/>
      <c r="LJS26" s="133"/>
      <c r="LJT26" s="134"/>
      <c r="LJU26" s="133"/>
      <c r="LJV26" s="134"/>
      <c r="LJW26" s="133"/>
      <c r="LJX26" s="134"/>
      <c r="LJY26" s="133"/>
      <c r="LJZ26" s="134"/>
      <c r="LKA26" s="133"/>
      <c r="LKB26" s="134"/>
      <c r="LKC26" s="133"/>
      <c r="LKD26" s="134"/>
      <c r="LKE26" s="133"/>
      <c r="LKF26" s="134"/>
      <c r="LKG26" s="133"/>
      <c r="LKH26" s="134"/>
      <c r="LKI26" s="133"/>
      <c r="LKJ26" s="134"/>
      <c r="LKK26" s="133"/>
      <c r="LKL26" s="134"/>
      <c r="LKM26" s="133"/>
      <c r="LKN26" s="134"/>
      <c r="LKO26" s="133"/>
      <c r="LKP26" s="134"/>
      <c r="LKQ26" s="133"/>
      <c r="LKR26" s="134"/>
      <c r="LKS26" s="133"/>
      <c r="LKT26" s="134"/>
      <c r="LKU26" s="133"/>
      <c r="LKV26" s="134"/>
      <c r="LKW26" s="133"/>
      <c r="LKX26" s="134"/>
      <c r="LKY26" s="133"/>
      <c r="LKZ26" s="134"/>
      <c r="LLA26" s="133"/>
      <c r="LLB26" s="134"/>
      <c r="LLC26" s="133"/>
      <c r="LLD26" s="134"/>
      <c r="LLE26" s="133"/>
      <c r="LLF26" s="134"/>
      <c r="LLG26" s="133"/>
      <c r="LLH26" s="134"/>
      <c r="LLI26" s="133"/>
      <c r="LLJ26" s="134"/>
      <c r="LLK26" s="133"/>
      <c r="LLL26" s="134"/>
      <c r="LLM26" s="133"/>
      <c r="LLN26" s="134"/>
      <c r="LLO26" s="133"/>
      <c r="LLP26" s="134"/>
      <c r="LLQ26" s="133"/>
      <c r="LLR26" s="134"/>
      <c r="LLS26" s="133"/>
      <c r="LLT26" s="134"/>
      <c r="LLU26" s="133"/>
      <c r="LLV26" s="134"/>
      <c r="LLW26" s="133"/>
      <c r="LLX26" s="134"/>
      <c r="LLY26" s="133"/>
      <c r="LLZ26" s="134"/>
      <c r="LMA26" s="133"/>
      <c r="LMB26" s="134"/>
      <c r="LMC26" s="133"/>
      <c r="LMD26" s="134"/>
      <c r="LME26" s="133"/>
      <c r="LMF26" s="134"/>
      <c r="LMG26" s="133"/>
      <c r="LMH26" s="134"/>
      <c r="LMI26" s="133"/>
      <c r="LMJ26" s="134"/>
      <c r="LMK26" s="133"/>
      <c r="LML26" s="134"/>
      <c r="LMM26" s="133"/>
      <c r="LMN26" s="134"/>
      <c r="LMO26" s="133"/>
      <c r="LMP26" s="134"/>
      <c r="LMQ26" s="133"/>
      <c r="LMR26" s="134"/>
      <c r="LMS26" s="133"/>
      <c r="LMT26" s="134"/>
      <c r="LMU26" s="133"/>
      <c r="LMV26" s="134"/>
      <c r="LMW26" s="133"/>
      <c r="LMX26" s="134"/>
      <c r="LMY26" s="133"/>
      <c r="LMZ26" s="134"/>
      <c r="LNA26" s="133"/>
      <c r="LNB26" s="134"/>
      <c r="LNC26" s="133"/>
      <c r="LND26" s="134"/>
      <c r="LNE26" s="133"/>
      <c r="LNF26" s="134"/>
      <c r="LNG26" s="133"/>
      <c r="LNH26" s="134"/>
      <c r="LNI26" s="133"/>
      <c r="LNJ26" s="134"/>
      <c r="LNK26" s="133"/>
      <c r="LNL26" s="134"/>
      <c r="LNM26" s="133"/>
      <c r="LNN26" s="134"/>
      <c r="LNO26" s="133"/>
      <c r="LNP26" s="134"/>
      <c r="LNQ26" s="133"/>
      <c r="LNR26" s="134"/>
      <c r="LNS26" s="133"/>
      <c r="LNT26" s="134"/>
      <c r="LNU26" s="133"/>
      <c r="LNV26" s="134"/>
      <c r="LNW26" s="133"/>
      <c r="LNX26" s="134"/>
      <c r="LNY26" s="133"/>
      <c r="LNZ26" s="134"/>
      <c r="LOA26" s="133"/>
      <c r="LOB26" s="134"/>
      <c r="LOC26" s="133"/>
      <c r="LOD26" s="134"/>
      <c r="LOE26" s="133"/>
      <c r="LOF26" s="134"/>
      <c r="LOG26" s="133"/>
      <c r="LOH26" s="134"/>
      <c r="LOI26" s="133"/>
      <c r="LOJ26" s="134"/>
      <c r="LOK26" s="133"/>
      <c r="LOL26" s="134"/>
      <c r="LOM26" s="133"/>
      <c r="LON26" s="134"/>
      <c r="LOO26" s="133"/>
      <c r="LOP26" s="134"/>
      <c r="LOQ26" s="133"/>
      <c r="LOR26" s="134"/>
      <c r="LOS26" s="133"/>
      <c r="LOT26" s="134"/>
      <c r="LOU26" s="133"/>
      <c r="LOV26" s="134"/>
      <c r="LOW26" s="133"/>
      <c r="LOX26" s="134"/>
      <c r="LOY26" s="133"/>
      <c r="LOZ26" s="134"/>
      <c r="LPA26" s="133"/>
      <c r="LPB26" s="134"/>
      <c r="LPC26" s="133"/>
      <c r="LPD26" s="134"/>
      <c r="LPE26" s="133"/>
      <c r="LPF26" s="134"/>
      <c r="LPG26" s="133"/>
      <c r="LPH26" s="134"/>
      <c r="LPI26" s="133"/>
      <c r="LPJ26" s="134"/>
      <c r="LPK26" s="133"/>
      <c r="LPL26" s="134"/>
      <c r="LPM26" s="133"/>
      <c r="LPN26" s="134"/>
      <c r="LPO26" s="133"/>
      <c r="LPP26" s="134"/>
      <c r="LPQ26" s="133"/>
      <c r="LPR26" s="134"/>
      <c r="LPS26" s="133"/>
      <c r="LPT26" s="134"/>
      <c r="LPU26" s="133"/>
      <c r="LPV26" s="134"/>
      <c r="LPW26" s="133"/>
      <c r="LPX26" s="134"/>
      <c r="LPY26" s="133"/>
      <c r="LPZ26" s="134"/>
      <c r="LQA26" s="133"/>
      <c r="LQB26" s="134"/>
      <c r="LQC26" s="133"/>
      <c r="LQD26" s="134"/>
      <c r="LQE26" s="133"/>
      <c r="LQF26" s="134"/>
      <c r="LQG26" s="133"/>
      <c r="LQH26" s="134"/>
      <c r="LQI26" s="133"/>
      <c r="LQJ26" s="134"/>
      <c r="LQK26" s="133"/>
      <c r="LQL26" s="134"/>
      <c r="LQM26" s="133"/>
      <c r="LQN26" s="134"/>
      <c r="LQO26" s="133"/>
      <c r="LQP26" s="134"/>
      <c r="LQQ26" s="133"/>
      <c r="LQR26" s="134"/>
      <c r="LQS26" s="133"/>
      <c r="LQT26" s="134"/>
      <c r="LQU26" s="133"/>
      <c r="LQV26" s="134"/>
      <c r="LQW26" s="133"/>
      <c r="LQX26" s="134"/>
      <c r="LQY26" s="133"/>
      <c r="LQZ26" s="134"/>
      <c r="LRA26" s="133"/>
      <c r="LRB26" s="134"/>
      <c r="LRC26" s="133"/>
      <c r="LRD26" s="134"/>
      <c r="LRE26" s="133"/>
      <c r="LRF26" s="134"/>
      <c r="LRG26" s="133"/>
      <c r="LRH26" s="134"/>
      <c r="LRI26" s="133"/>
      <c r="LRJ26" s="134"/>
      <c r="LRK26" s="133"/>
      <c r="LRL26" s="134"/>
      <c r="LRM26" s="133"/>
      <c r="LRN26" s="134"/>
      <c r="LRO26" s="133"/>
      <c r="LRP26" s="134"/>
      <c r="LRQ26" s="133"/>
      <c r="LRR26" s="134"/>
      <c r="LRS26" s="133"/>
      <c r="LRT26" s="134"/>
      <c r="LRU26" s="133"/>
      <c r="LRV26" s="134"/>
      <c r="LRW26" s="133"/>
      <c r="LRX26" s="134"/>
      <c r="LRY26" s="133"/>
      <c r="LRZ26" s="134"/>
      <c r="LSA26" s="133"/>
      <c r="LSB26" s="134"/>
      <c r="LSC26" s="133"/>
      <c r="LSD26" s="134"/>
      <c r="LSE26" s="133"/>
      <c r="LSF26" s="134"/>
      <c r="LSG26" s="133"/>
      <c r="LSH26" s="134"/>
      <c r="LSI26" s="133"/>
      <c r="LSJ26" s="134"/>
      <c r="LSK26" s="133"/>
      <c r="LSL26" s="134"/>
      <c r="LSM26" s="133"/>
      <c r="LSN26" s="134"/>
      <c r="LSO26" s="133"/>
      <c r="LSP26" s="134"/>
      <c r="LSQ26" s="133"/>
      <c r="LSR26" s="134"/>
      <c r="LSS26" s="133"/>
      <c r="LST26" s="134"/>
      <c r="LSU26" s="133"/>
      <c r="LSV26" s="134"/>
      <c r="LSW26" s="133"/>
      <c r="LSX26" s="134"/>
      <c r="LSY26" s="133"/>
      <c r="LSZ26" s="134"/>
      <c r="LTA26" s="133"/>
      <c r="LTB26" s="134"/>
      <c r="LTC26" s="133"/>
      <c r="LTD26" s="134"/>
      <c r="LTE26" s="133"/>
      <c r="LTF26" s="134"/>
      <c r="LTG26" s="133"/>
      <c r="LTH26" s="134"/>
      <c r="LTI26" s="133"/>
      <c r="LTJ26" s="134"/>
      <c r="LTK26" s="133"/>
      <c r="LTL26" s="134"/>
      <c r="LTM26" s="133"/>
      <c r="LTN26" s="134"/>
      <c r="LTO26" s="133"/>
      <c r="LTP26" s="134"/>
      <c r="LTQ26" s="133"/>
      <c r="LTR26" s="134"/>
      <c r="LTS26" s="133"/>
      <c r="LTT26" s="134"/>
      <c r="LTU26" s="133"/>
      <c r="LTV26" s="134"/>
      <c r="LTW26" s="133"/>
      <c r="LTX26" s="134"/>
      <c r="LTY26" s="133"/>
      <c r="LTZ26" s="134"/>
      <c r="LUA26" s="133"/>
      <c r="LUB26" s="134"/>
      <c r="LUC26" s="133"/>
      <c r="LUD26" s="134"/>
      <c r="LUE26" s="133"/>
      <c r="LUF26" s="134"/>
      <c r="LUG26" s="133"/>
      <c r="LUH26" s="134"/>
      <c r="LUI26" s="133"/>
      <c r="LUJ26" s="134"/>
      <c r="LUK26" s="133"/>
      <c r="LUL26" s="134"/>
      <c r="LUM26" s="133"/>
      <c r="LUN26" s="134"/>
      <c r="LUO26" s="133"/>
      <c r="LUP26" s="134"/>
      <c r="LUQ26" s="133"/>
      <c r="LUR26" s="134"/>
      <c r="LUS26" s="133"/>
      <c r="LUT26" s="134"/>
      <c r="LUU26" s="133"/>
      <c r="LUV26" s="134"/>
      <c r="LUW26" s="133"/>
      <c r="LUX26" s="134"/>
      <c r="LUY26" s="133"/>
      <c r="LUZ26" s="134"/>
      <c r="LVA26" s="133"/>
      <c r="LVB26" s="134"/>
      <c r="LVC26" s="133"/>
      <c r="LVD26" s="134"/>
      <c r="LVE26" s="133"/>
      <c r="LVF26" s="134"/>
      <c r="LVG26" s="133"/>
      <c r="LVH26" s="134"/>
      <c r="LVI26" s="133"/>
      <c r="LVJ26" s="134"/>
      <c r="LVK26" s="133"/>
      <c r="LVL26" s="134"/>
      <c r="LVM26" s="133"/>
      <c r="LVN26" s="134"/>
      <c r="LVO26" s="133"/>
      <c r="LVP26" s="134"/>
      <c r="LVQ26" s="133"/>
      <c r="LVR26" s="134"/>
      <c r="LVS26" s="133"/>
      <c r="LVT26" s="134"/>
      <c r="LVU26" s="133"/>
      <c r="LVV26" s="134"/>
      <c r="LVW26" s="133"/>
      <c r="LVX26" s="134"/>
      <c r="LVY26" s="133"/>
      <c r="LVZ26" s="134"/>
      <c r="LWA26" s="133"/>
      <c r="LWB26" s="134"/>
      <c r="LWC26" s="133"/>
      <c r="LWD26" s="134"/>
      <c r="LWE26" s="133"/>
      <c r="LWF26" s="134"/>
      <c r="LWG26" s="133"/>
      <c r="LWH26" s="134"/>
      <c r="LWI26" s="133"/>
      <c r="LWJ26" s="134"/>
      <c r="LWK26" s="133"/>
      <c r="LWL26" s="134"/>
      <c r="LWM26" s="133"/>
      <c r="LWN26" s="134"/>
      <c r="LWO26" s="133"/>
      <c r="LWP26" s="134"/>
      <c r="LWQ26" s="133"/>
      <c r="LWR26" s="134"/>
      <c r="LWS26" s="133"/>
      <c r="LWT26" s="134"/>
      <c r="LWU26" s="133"/>
      <c r="LWV26" s="134"/>
      <c r="LWW26" s="133"/>
      <c r="LWX26" s="134"/>
      <c r="LWY26" s="133"/>
      <c r="LWZ26" s="134"/>
      <c r="LXA26" s="133"/>
      <c r="LXB26" s="134"/>
      <c r="LXC26" s="133"/>
      <c r="LXD26" s="134"/>
      <c r="LXE26" s="133"/>
      <c r="LXF26" s="134"/>
      <c r="LXG26" s="133"/>
      <c r="LXH26" s="134"/>
      <c r="LXI26" s="133"/>
      <c r="LXJ26" s="134"/>
      <c r="LXK26" s="133"/>
      <c r="LXL26" s="134"/>
      <c r="LXM26" s="133"/>
      <c r="LXN26" s="134"/>
      <c r="LXO26" s="133"/>
      <c r="LXP26" s="134"/>
      <c r="LXQ26" s="133"/>
      <c r="LXR26" s="134"/>
      <c r="LXS26" s="133"/>
      <c r="LXT26" s="134"/>
      <c r="LXU26" s="133"/>
      <c r="LXV26" s="134"/>
      <c r="LXW26" s="133"/>
      <c r="LXX26" s="134"/>
      <c r="LXY26" s="133"/>
      <c r="LXZ26" s="134"/>
      <c r="LYA26" s="133"/>
      <c r="LYB26" s="134"/>
      <c r="LYC26" s="133"/>
      <c r="LYD26" s="134"/>
      <c r="LYE26" s="133"/>
      <c r="LYF26" s="134"/>
      <c r="LYG26" s="133"/>
      <c r="LYH26" s="134"/>
      <c r="LYI26" s="133"/>
      <c r="LYJ26" s="134"/>
      <c r="LYK26" s="133"/>
      <c r="LYL26" s="134"/>
      <c r="LYM26" s="133"/>
      <c r="LYN26" s="134"/>
      <c r="LYO26" s="133"/>
      <c r="LYP26" s="134"/>
      <c r="LYQ26" s="133"/>
      <c r="LYR26" s="134"/>
      <c r="LYS26" s="133"/>
      <c r="LYT26" s="134"/>
      <c r="LYU26" s="133"/>
      <c r="LYV26" s="134"/>
      <c r="LYW26" s="133"/>
      <c r="LYX26" s="134"/>
      <c r="LYY26" s="133"/>
      <c r="LYZ26" s="134"/>
      <c r="LZA26" s="133"/>
      <c r="LZB26" s="134"/>
      <c r="LZC26" s="133"/>
      <c r="LZD26" s="134"/>
      <c r="LZE26" s="133"/>
      <c r="LZF26" s="134"/>
      <c r="LZG26" s="133"/>
      <c r="LZH26" s="134"/>
      <c r="LZI26" s="133"/>
      <c r="LZJ26" s="134"/>
      <c r="LZK26" s="133"/>
      <c r="LZL26" s="134"/>
      <c r="LZM26" s="133"/>
      <c r="LZN26" s="134"/>
      <c r="LZO26" s="133"/>
      <c r="LZP26" s="134"/>
      <c r="LZQ26" s="133"/>
      <c r="LZR26" s="134"/>
      <c r="LZS26" s="133"/>
      <c r="LZT26" s="134"/>
      <c r="LZU26" s="133"/>
      <c r="LZV26" s="134"/>
      <c r="LZW26" s="133"/>
      <c r="LZX26" s="134"/>
      <c r="LZY26" s="133"/>
      <c r="LZZ26" s="134"/>
      <c r="MAA26" s="133"/>
      <c r="MAB26" s="134"/>
      <c r="MAC26" s="133"/>
      <c r="MAD26" s="134"/>
      <c r="MAE26" s="133"/>
      <c r="MAF26" s="134"/>
      <c r="MAG26" s="133"/>
      <c r="MAH26" s="134"/>
      <c r="MAI26" s="133"/>
      <c r="MAJ26" s="134"/>
      <c r="MAK26" s="133"/>
      <c r="MAL26" s="134"/>
      <c r="MAM26" s="133"/>
      <c r="MAN26" s="134"/>
      <c r="MAO26" s="133"/>
      <c r="MAP26" s="134"/>
      <c r="MAQ26" s="133"/>
      <c r="MAR26" s="134"/>
      <c r="MAS26" s="133"/>
      <c r="MAT26" s="134"/>
      <c r="MAU26" s="133"/>
      <c r="MAV26" s="134"/>
      <c r="MAW26" s="133"/>
      <c r="MAX26" s="134"/>
      <c r="MAY26" s="133"/>
      <c r="MAZ26" s="134"/>
      <c r="MBA26" s="133"/>
      <c r="MBB26" s="134"/>
      <c r="MBC26" s="133"/>
      <c r="MBD26" s="134"/>
      <c r="MBE26" s="133"/>
      <c r="MBF26" s="134"/>
      <c r="MBG26" s="133"/>
      <c r="MBH26" s="134"/>
      <c r="MBI26" s="133"/>
      <c r="MBJ26" s="134"/>
      <c r="MBK26" s="133"/>
      <c r="MBL26" s="134"/>
      <c r="MBM26" s="133"/>
      <c r="MBN26" s="134"/>
      <c r="MBO26" s="133"/>
      <c r="MBP26" s="134"/>
      <c r="MBQ26" s="133"/>
      <c r="MBR26" s="134"/>
      <c r="MBS26" s="133"/>
      <c r="MBT26" s="134"/>
      <c r="MBU26" s="133"/>
      <c r="MBV26" s="134"/>
      <c r="MBW26" s="133"/>
      <c r="MBX26" s="134"/>
      <c r="MBY26" s="133"/>
      <c r="MBZ26" s="134"/>
      <c r="MCA26" s="133"/>
      <c r="MCB26" s="134"/>
      <c r="MCC26" s="133"/>
      <c r="MCD26" s="134"/>
      <c r="MCE26" s="133"/>
      <c r="MCF26" s="134"/>
      <c r="MCG26" s="133"/>
      <c r="MCH26" s="134"/>
      <c r="MCI26" s="133"/>
      <c r="MCJ26" s="134"/>
      <c r="MCK26" s="133"/>
      <c r="MCL26" s="134"/>
      <c r="MCM26" s="133"/>
      <c r="MCN26" s="134"/>
      <c r="MCO26" s="133"/>
      <c r="MCP26" s="134"/>
      <c r="MCQ26" s="133"/>
      <c r="MCR26" s="134"/>
      <c r="MCS26" s="133"/>
      <c r="MCT26" s="134"/>
      <c r="MCU26" s="133"/>
      <c r="MCV26" s="134"/>
      <c r="MCW26" s="133"/>
      <c r="MCX26" s="134"/>
      <c r="MCY26" s="133"/>
      <c r="MCZ26" s="134"/>
      <c r="MDA26" s="133"/>
      <c r="MDB26" s="134"/>
      <c r="MDC26" s="133"/>
      <c r="MDD26" s="134"/>
      <c r="MDE26" s="133"/>
      <c r="MDF26" s="134"/>
      <c r="MDG26" s="133"/>
      <c r="MDH26" s="134"/>
      <c r="MDI26" s="133"/>
      <c r="MDJ26" s="134"/>
      <c r="MDK26" s="133"/>
      <c r="MDL26" s="134"/>
      <c r="MDM26" s="133"/>
      <c r="MDN26" s="134"/>
      <c r="MDO26" s="133"/>
      <c r="MDP26" s="134"/>
      <c r="MDQ26" s="133"/>
      <c r="MDR26" s="134"/>
      <c r="MDS26" s="133"/>
      <c r="MDT26" s="134"/>
      <c r="MDU26" s="133"/>
      <c r="MDV26" s="134"/>
      <c r="MDW26" s="133"/>
      <c r="MDX26" s="134"/>
      <c r="MDY26" s="133"/>
      <c r="MDZ26" s="134"/>
      <c r="MEA26" s="133"/>
      <c r="MEB26" s="134"/>
      <c r="MEC26" s="133"/>
      <c r="MED26" s="134"/>
      <c r="MEE26" s="133"/>
      <c r="MEF26" s="134"/>
      <c r="MEG26" s="133"/>
      <c r="MEH26" s="134"/>
      <c r="MEI26" s="133"/>
      <c r="MEJ26" s="134"/>
      <c r="MEK26" s="133"/>
      <c r="MEL26" s="134"/>
      <c r="MEM26" s="133"/>
      <c r="MEN26" s="134"/>
      <c r="MEO26" s="133"/>
      <c r="MEP26" s="134"/>
      <c r="MEQ26" s="133"/>
      <c r="MER26" s="134"/>
      <c r="MES26" s="133"/>
      <c r="MET26" s="134"/>
      <c r="MEU26" s="133"/>
      <c r="MEV26" s="134"/>
      <c r="MEW26" s="133"/>
      <c r="MEX26" s="134"/>
      <c r="MEY26" s="133"/>
      <c r="MEZ26" s="134"/>
      <c r="MFA26" s="133"/>
      <c r="MFB26" s="134"/>
      <c r="MFC26" s="133"/>
      <c r="MFD26" s="134"/>
      <c r="MFE26" s="133"/>
      <c r="MFF26" s="134"/>
      <c r="MFG26" s="133"/>
      <c r="MFH26" s="134"/>
      <c r="MFI26" s="133"/>
      <c r="MFJ26" s="134"/>
      <c r="MFK26" s="133"/>
      <c r="MFL26" s="134"/>
      <c r="MFM26" s="133"/>
      <c r="MFN26" s="134"/>
      <c r="MFO26" s="133"/>
      <c r="MFP26" s="134"/>
      <c r="MFQ26" s="133"/>
      <c r="MFR26" s="134"/>
      <c r="MFS26" s="133"/>
      <c r="MFT26" s="134"/>
      <c r="MFU26" s="133"/>
      <c r="MFV26" s="134"/>
      <c r="MFW26" s="133"/>
      <c r="MFX26" s="134"/>
      <c r="MFY26" s="133"/>
      <c r="MFZ26" s="134"/>
      <c r="MGA26" s="133"/>
      <c r="MGB26" s="134"/>
      <c r="MGC26" s="133"/>
      <c r="MGD26" s="134"/>
      <c r="MGE26" s="133"/>
      <c r="MGF26" s="134"/>
      <c r="MGG26" s="133"/>
      <c r="MGH26" s="134"/>
      <c r="MGI26" s="133"/>
      <c r="MGJ26" s="134"/>
      <c r="MGK26" s="133"/>
      <c r="MGL26" s="134"/>
      <c r="MGM26" s="133"/>
      <c r="MGN26" s="134"/>
      <c r="MGO26" s="133"/>
      <c r="MGP26" s="134"/>
      <c r="MGQ26" s="133"/>
      <c r="MGR26" s="134"/>
      <c r="MGS26" s="133"/>
      <c r="MGT26" s="134"/>
      <c r="MGU26" s="133"/>
      <c r="MGV26" s="134"/>
      <c r="MGW26" s="133"/>
      <c r="MGX26" s="134"/>
      <c r="MGY26" s="133"/>
      <c r="MGZ26" s="134"/>
      <c r="MHA26" s="133"/>
      <c r="MHB26" s="134"/>
      <c r="MHC26" s="133"/>
      <c r="MHD26" s="134"/>
      <c r="MHE26" s="133"/>
      <c r="MHF26" s="134"/>
      <c r="MHG26" s="133"/>
      <c r="MHH26" s="134"/>
      <c r="MHI26" s="133"/>
      <c r="MHJ26" s="134"/>
      <c r="MHK26" s="133"/>
      <c r="MHL26" s="134"/>
      <c r="MHM26" s="133"/>
      <c r="MHN26" s="134"/>
      <c r="MHO26" s="133"/>
      <c r="MHP26" s="134"/>
      <c r="MHQ26" s="133"/>
      <c r="MHR26" s="134"/>
      <c r="MHS26" s="133"/>
      <c r="MHT26" s="134"/>
      <c r="MHU26" s="133"/>
      <c r="MHV26" s="134"/>
      <c r="MHW26" s="133"/>
      <c r="MHX26" s="134"/>
      <c r="MHY26" s="133"/>
      <c r="MHZ26" s="134"/>
      <c r="MIA26" s="133"/>
      <c r="MIB26" s="134"/>
      <c r="MIC26" s="133"/>
      <c r="MID26" s="134"/>
      <c r="MIE26" s="133"/>
      <c r="MIF26" s="134"/>
      <c r="MIG26" s="133"/>
      <c r="MIH26" s="134"/>
      <c r="MII26" s="133"/>
      <c r="MIJ26" s="134"/>
      <c r="MIK26" s="133"/>
      <c r="MIL26" s="134"/>
      <c r="MIM26" s="133"/>
      <c r="MIN26" s="134"/>
      <c r="MIO26" s="133"/>
      <c r="MIP26" s="134"/>
      <c r="MIQ26" s="133"/>
      <c r="MIR26" s="134"/>
      <c r="MIS26" s="133"/>
      <c r="MIT26" s="134"/>
      <c r="MIU26" s="133"/>
      <c r="MIV26" s="134"/>
      <c r="MIW26" s="133"/>
      <c r="MIX26" s="134"/>
      <c r="MIY26" s="133"/>
      <c r="MIZ26" s="134"/>
      <c r="MJA26" s="133"/>
      <c r="MJB26" s="134"/>
      <c r="MJC26" s="133"/>
      <c r="MJD26" s="134"/>
      <c r="MJE26" s="133"/>
      <c r="MJF26" s="134"/>
      <c r="MJG26" s="133"/>
      <c r="MJH26" s="134"/>
      <c r="MJI26" s="133"/>
      <c r="MJJ26" s="134"/>
      <c r="MJK26" s="133"/>
      <c r="MJL26" s="134"/>
      <c r="MJM26" s="133"/>
      <c r="MJN26" s="134"/>
      <c r="MJO26" s="133"/>
      <c r="MJP26" s="134"/>
      <c r="MJQ26" s="133"/>
      <c r="MJR26" s="134"/>
      <c r="MJS26" s="133"/>
      <c r="MJT26" s="134"/>
      <c r="MJU26" s="133"/>
      <c r="MJV26" s="134"/>
      <c r="MJW26" s="133"/>
      <c r="MJX26" s="134"/>
      <c r="MJY26" s="133"/>
      <c r="MJZ26" s="134"/>
      <c r="MKA26" s="133"/>
      <c r="MKB26" s="134"/>
      <c r="MKC26" s="133"/>
      <c r="MKD26" s="134"/>
      <c r="MKE26" s="133"/>
      <c r="MKF26" s="134"/>
      <c r="MKG26" s="133"/>
      <c r="MKH26" s="134"/>
      <c r="MKI26" s="133"/>
      <c r="MKJ26" s="134"/>
      <c r="MKK26" s="133"/>
      <c r="MKL26" s="134"/>
      <c r="MKM26" s="133"/>
      <c r="MKN26" s="134"/>
      <c r="MKO26" s="133"/>
      <c r="MKP26" s="134"/>
      <c r="MKQ26" s="133"/>
      <c r="MKR26" s="134"/>
      <c r="MKS26" s="133"/>
      <c r="MKT26" s="134"/>
      <c r="MKU26" s="133"/>
      <c r="MKV26" s="134"/>
      <c r="MKW26" s="133"/>
      <c r="MKX26" s="134"/>
      <c r="MKY26" s="133"/>
      <c r="MKZ26" s="134"/>
      <c r="MLA26" s="133"/>
      <c r="MLB26" s="134"/>
      <c r="MLC26" s="133"/>
      <c r="MLD26" s="134"/>
      <c r="MLE26" s="133"/>
      <c r="MLF26" s="134"/>
      <c r="MLG26" s="133"/>
      <c r="MLH26" s="134"/>
      <c r="MLI26" s="133"/>
      <c r="MLJ26" s="134"/>
      <c r="MLK26" s="133"/>
      <c r="MLL26" s="134"/>
      <c r="MLM26" s="133"/>
      <c r="MLN26" s="134"/>
      <c r="MLO26" s="133"/>
      <c r="MLP26" s="134"/>
      <c r="MLQ26" s="133"/>
      <c r="MLR26" s="134"/>
      <c r="MLS26" s="133"/>
      <c r="MLT26" s="134"/>
      <c r="MLU26" s="133"/>
      <c r="MLV26" s="134"/>
      <c r="MLW26" s="133"/>
      <c r="MLX26" s="134"/>
      <c r="MLY26" s="133"/>
      <c r="MLZ26" s="134"/>
      <c r="MMA26" s="133"/>
      <c r="MMB26" s="134"/>
      <c r="MMC26" s="133"/>
      <c r="MMD26" s="134"/>
      <c r="MME26" s="133"/>
      <c r="MMF26" s="134"/>
      <c r="MMG26" s="133"/>
      <c r="MMH26" s="134"/>
      <c r="MMI26" s="133"/>
      <c r="MMJ26" s="134"/>
      <c r="MMK26" s="133"/>
      <c r="MML26" s="134"/>
      <c r="MMM26" s="133"/>
      <c r="MMN26" s="134"/>
      <c r="MMO26" s="133"/>
      <c r="MMP26" s="134"/>
      <c r="MMQ26" s="133"/>
      <c r="MMR26" s="134"/>
      <c r="MMS26" s="133"/>
      <c r="MMT26" s="134"/>
      <c r="MMU26" s="133"/>
      <c r="MMV26" s="134"/>
      <c r="MMW26" s="133"/>
      <c r="MMX26" s="134"/>
      <c r="MMY26" s="133"/>
      <c r="MMZ26" s="134"/>
      <c r="MNA26" s="133"/>
      <c r="MNB26" s="134"/>
      <c r="MNC26" s="133"/>
      <c r="MND26" s="134"/>
      <c r="MNE26" s="133"/>
      <c r="MNF26" s="134"/>
      <c r="MNG26" s="133"/>
      <c r="MNH26" s="134"/>
      <c r="MNI26" s="133"/>
      <c r="MNJ26" s="134"/>
      <c r="MNK26" s="133"/>
      <c r="MNL26" s="134"/>
      <c r="MNM26" s="133"/>
      <c r="MNN26" s="134"/>
      <c r="MNO26" s="133"/>
      <c r="MNP26" s="134"/>
      <c r="MNQ26" s="133"/>
      <c r="MNR26" s="134"/>
      <c r="MNS26" s="133"/>
      <c r="MNT26" s="134"/>
      <c r="MNU26" s="133"/>
      <c r="MNV26" s="134"/>
      <c r="MNW26" s="133"/>
      <c r="MNX26" s="134"/>
      <c r="MNY26" s="133"/>
      <c r="MNZ26" s="134"/>
      <c r="MOA26" s="133"/>
      <c r="MOB26" s="134"/>
      <c r="MOC26" s="133"/>
      <c r="MOD26" s="134"/>
      <c r="MOE26" s="133"/>
      <c r="MOF26" s="134"/>
      <c r="MOG26" s="133"/>
      <c r="MOH26" s="134"/>
      <c r="MOI26" s="133"/>
      <c r="MOJ26" s="134"/>
      <c r="MOK26" s="133"/>
      <c r="MOL26" s="134"/>
      <c r="MOM26" s="133"/>
      <c r="MON26" s="134"/>
      <c r="MOO26" s="133"/>
      <c r="MOP26" s="134"/>
      <c r="MOQ26" s="133"/>
      <c r="MOR26" s="134"/>
      <c r="MOS26" s="133"/>
      <c r="MOT26" s="134"/>
      <c r="MOU26" s="133"/>
      <c r="MOV26" s="134"/>
      <c r="MOW26" s="133"/>
      <c r="MOX26" s="134"/>
      <c r="MOY26" s="133"/>
      <c r="MOZ26" s="134"/>
      <c r="MPA26" s="133"/>
      <c r="MPB26" s="134"/>
      <c r="MPC26" s="133"/>
      <c r="MPD26" s="134"/>
      <c r="MPE26" s="133"/>
      <c r="MPF26" s="134"/>
      <c r="MPG26" s="133"/>
      <c r="MPH26" s="134"/>
      <c r="MPI26" s="133"/>
      <c r="MPJ26" s="134"/>
      <c r="MPK26" s="133"/>
      <c r="MPL26" s="134"/>
      <c r="MPM26" s="133"/>
      <c r="MPN26" s="134"/>
      <c r="MPO26" s="133"/>
      <c r="MPP26" s="134"/>
      <c r="MPQ26" s="133"/>
      <c r="MPR26" s="134"/>
      <c r="MPS26" s="133"/>
      <c r="MPT26" s="134"/>
      <c r="MPU26" s="133"/>
      <c r="MPV26" s="134"/>
      <c r="MPW26" s="133"/>
      <c r="MPX26" s="134"/>
      <c r="MPY26" s="133"/>
      <c r="MPZ26" s="134"/>
      <c r="MQA26" s="133"/>
      <c r="MQB26" s="134"/>
      <c r="MQC26" s="133"/>
      <c r="MQD26" s="134"/>
      <c r="MQE26" s="133"/>
      <c r="MQF26" s="134"/>
      <c r="MQG26" s="133"/>
      <c r="MQH26" s="134"/>
      <c r="MQI26" s="133"/>
      <c r="MQJ26" s="134"/>
      <c r="MQK26" s="133"/>
      <c r="MQL26" s="134"/>
      <c r="MQM26" s="133"/>
      <c r="MQN26" s="134"/>
      <c r="MQO26" s="133"/>
      <c r="MQP26" s="134"/>
      <c r="MQQ26" s="133"/>
      <c r="MQR26" s="134"/>
      <c r="MQS26" s="133"/>
      <c r="MQT26" s="134"/>
      <c r="MQU26" s="133"/>
      <c r="MQV26" s="134"/>
      <c r="MQW26" s="133"/>
      <c r="MQX26" s="134"/>
      <c r="MQY26" s="133"/>
      <c r="MQZ26" s="134"/>
      <c r="MRA26" s="133"/>
      <c r="MRB26" s="134"/>
      <c r="MRC26" s="133"/>
      <c r="MRD26" s="134"/>
      <c r="MRE26" s="133"/>
      <c r="MRF26" s="134"/>
      <c r="MRG26" s="133"/>
      <c r="MRH26" s="134"/>
      <c r="MRI26" s="133"/>
      <c r="MRJ26" s="134"/>
      <c r="MRK26" s="133"/>
      <c r="MRL26" s="134"/>
      <c r="MRM26" s="133"/>
      <c r="MRN26" s="134"/>
      <c r="MRO26" s="133"/>
      <c r="MRP26" s="134"/>
      <c r="MRQ26" s="133"/>
      <c r="MRR26" s="134"/>
      <c r="MRS26" s="133"/>
      <c r="MRT26" s="134"/>
      <c r="MRU26" s="133"/>
      <c r="MRV26" s="134"/>
      <c r="MRW26" s="133"/>
      <c r="MRX26" s="134"/>
      <c r="MRY26" s="133"/>
      <c r="MRZ26" s="134"/>
      <c r="MSA26" s="133"/>
      <c r="MSB26" s="134"/>
      <c r="MSC26" s="133"/>
      <c r="MSD26" s="134"/>
      <c r="MSE26" s="133"/>
      <c r="MSF26" s="134"/>
      <c r="MSG26" s="133"/>
      <c r="MSH26" s="134"/>
      <c r="MSI26" s="133"/>
      <c r="MSJ26" s="134"/>
      <c r="MSK26" s="133"/>
      <c r="MSL26" s="134"/>
      <c r="MSM26" s="133"/>
      <c r="MSN26" s="134"/>
      <c r="MSO26" s="133"/>
      <c r="MSP26" s="134"/>
      <c r="MSQ26" s="133"/>
      <c r="MSR26" s="134"/>
      <c r="MSS26" s="133"/>
      <c r="MST26" s="134"/>
      <c r="MSU26" s="133"/>
      <c r="MSV26" s="134"/>
      <c r="MSW26" s="133"/>
      <c r="MSX26" s="134"/>
      <c r="MSY26" s="133"/>
      <c r="MSZ26" s="134"/>
      <c r="MTA26" s="133"/>
      <c r="MTB26" s="134"/>
      <c r="MTC26" s="133"/>
      <c r="MTD26" s="134"/>
      <c r="MTE26" s="133"/>
      <c r="MTF26" s="134"/>
      <c r="MTG26" s="133"/>
      <c r="MTH26" s="134"/>
      <c r="MTI26" s="133"/>
      <c r="MTJ26" s="134"/>
      <c r="MTK26" s="133"/>
      <c r="MTL26" s="134"/>
      <c r="MTM26" s="133"/>
      <c r="MTN26" s="134"/>
      <c r="MTO26" s="133"/>
      <c r="MTP26" s="134"/>
      <c r="MTQ26" s="133"/>
      <c r="MTR26" s="134"/>
      <c r="MTS26" s="133"/>
      <c r="MTT26" s="134"/>
      <c r="MTU26" s="133"/>
      <c r="MTV26" s="134"/>
      <c r="MTW26" s="133"/>
      <c r="MTX26" s="134"/>
      <c r="MTY26" s="133"/>
      <c r="MTZ26" s="134"/>
      <c r="MUA26" s="133"/>
      <c r="MUB26" s="134"/>
      <c r="MUC26" s="133"/>
      <c r="MUD26" s="134"/>
      <c r="MUE26" s="133"/>
      <c r="MUF26" s="134"/>
      <c r="MUG26" s="133"/>
      <c r="MUH26" s="134"/>
      <c r="MUI26" s="133"/>
      <c r="MUJ26" s="134"/>
      <c r="MUK26" s="133"/>
      <c r="MUL26" s="134"/>
      <c r="MUM26" s="133"/>
      <c r="MUN26" s="134"/>
      <c r="MUO26" s="133"/>
      <c r="MUP26" s="134"/>
      <c r="MUQ26" s="133"/>
      <c r="MUR26" s="134"/>
      <c r="MUS26" s="133"/>
      <c r="MUT26" s="134"/>
      <c r="MUU26" s="133"/>
      <c r="MUV26" s="134"/>
      <c r="MUW26" s="133"/>
      <c r="MUX26" s="134"/>
      <c r="MUY26" s="133"/>
      <c r="MUZ26" s="134"/>
      <c r="MVA26" s="133"/>
      <c r="MVB26" s="134"/>
      <c r="MVC26" s="133"/>
      <c r="MVD26" s="134"/>
      <c r="MVE26" s="133"/>
      <c r="MVF26" s="134"/>
      <c r="MVG26" s="133"/>
      <c r="MVH26" s="134"/>
      <c r="MVI26" s="133"/>
      <c r="MVJ26" s="134"/>
      <c r="MVK26" s="133"/>
      <c r="MVL26" s="134"/>
      <c r="MVM26" s="133"/>
      <c r="MVN26" s="134"/>
      <c r="MVO26" s="133"/>
      <c r="MVP26" s="134"/>
      <c r="MVQ26" s="133"/>
      <c r="MVR26" s="134"/>
      <c r="MVS26" s="133"/>
      <c r="MVT26" s="134"/>
      <c r="MVU26" s="133"/>
      <c r="MVV26" s="134"/>
      <c r="MVW26" s="133"/>
      <c r="MVX26" s="134"/>
      <c r="MVY26" s="133"/>
      <c r="MVZ26" s="134"/>
      <c r="MWA26" s="133"/>
      <c r="MWB26" s="134"/>
      <c r="MWC26" s="133"/>
      <c r="MWD26" s="134"/>
      <c r="MWE26" s="133"/>
      <c r="MWF26" s="134"/>
      <c r="MWG26" s="133"/>
      <c r="MWH26" s="134"/>
      <c r="MWI26" s="133"/>
      <c r="MWJ26" s="134"/>
      <c r="MWK26" s="133"/>
      <c r="MWL26" s="134"/>
      <c r="MWM26" s="133"/>
      <c r="MWN26" s="134"/>
      <c r="MWO26" s="133"/>
      <c r="MWP26" s="134"/>
      <c r="MWQ26" s="133"/>
      <c r="MWR26" s="134"/>
      <c r="MWS26" s="133"/>
      <c r="MWT26" s="134"/>
      <c r="MWU26" s="133"/>
      <c r="MWV26" s="134"/>
      <c r="MWW26" s="133"/>
      <c r="MWX26" s="134"/>
      <c r="MWY26" s="133"/>
      <c r="MWZ26" s="134"/>
      <c r="MXA26" s="133"/>
      <c r="MXB26" s="134"/>
      <c r="MXC26" s="133"/>
      <c r="MXD26" s="134"/>
      <c r="MXE26" s="133"/>
      <c r="MXF26" s="134"/>
      <c r="MXG26" s="133"/>
      <c r="MXH26" s="134"/>
      <c r="MXI26" s="133"/>
      <c r="MXJ26" s="134"/>
      <c r="MXK26" s="133"/>
      <c r="MXL26" s="134"/>
      <c r="MXM26" s="133"/>
      <c r="MXN26" s="134"/>
      <c r="MXO26" s="133"/>
      <c r="MXP26" s="134"/>
      <c r="MXQ26" s="133"/>
      <c r="MXR26" s="134"/>
      <c r="MXS26" s="133"/>
      <c r="MXT26" s="134"/>
      <c r="MXU26" s="133"/>
      <c r="MXV26" s="134"/>
      <c r="MXW26" s="133"/>
      <c r="MXX26" s="134"/>
      <c r="MXY26" s="133"/>
      <c r="MXZ26" s="134"/>
      <c r="MYA26" s="133"/>
      <c r="MYB26" s="134"/>
      <c r="MYC26" s="133"/>
      <c r="MYD26" s="134"/>
      <c r="MYE26" s="133"/>
      <c r="MYF26" s="134"/>
      <c r="MYG26" s="133"/>
      <c r="MYH26" s="134"/>
      <c r="MYI26" s="133"/>
      <c r="MYJ26" s="134"/>
      <c r="MYK26" s="133"/>
      <c r="MYL26" s="134"/>
      <c r="MYM26" s="133"/>
      <c r="MYN26" s="134"/>
      <c r="MYO26" s="133"/>
      <c r="MYP26" s="134"/>
      <c r="MYQ26" s="133"/>
      <c r="MYR26" s="134"/>
      <c r="MYS26" s="133"/>
      <c r="MYT26" s="134"/>
      <c r="MYU26" s="133"/>
      <c r="MYV26" s="134"/>
      <c r="MYW26" s="133"/>
      <c r="MYX26" s="134"/>
      <c r="MYY26" s="133"/>
      <c r="MYZ26" s="134"/>
      <c r="MZA26" s="133"/>
      <c r="MZB26" s="134"/>
      <c r="MZC26" s="133"/>
      <c r="MZD26" s="134"/>
      <c r="MZE26" s="133"/>
      <c r="MZF26" s="134"/>
      <c r="MZG26" s="133"/>
      <c r="MZH26" s="134"/>
      <c r="MZI26" s="133"/>
      <c r="MZJ26" s="134"/>
      <c r="MZK26" s="133"/>
      <c r="MZL26" s="134"/>
      <c r="MZM26" s="133"/>
      <c r="MZN26" s="134"/>
      <c r="MZO26" s="133"/>
      <c r="MZP26" s="134"/>
      <c r="MZQ26" s="133"/>
      <c r="MZR26" s="134"/>
      <c r="MZS26" s="133"/>
      <c r="MZT26" s="134"/>
      <c r="MZU26" s="133"/>
      <c r="MZV26" s="134"/>
      <c r="MZW26" s="133"/>
      <c r="MZX26" s="134"/>
      <c r="MZY26" s="133"/>
      <c r="MZZ26" s="134"/>
      <c r="NAA26" s="133"/>
      <c r="NAB26" s="134"/>
      <c r="NAC26" s="133"/>
      <c r="NAD26" s="134"/>
      <c r="NAE26" s="133"/>
      <c r="NAF26" s="134"/>
      <c r="NAG26" s="133"/>
      <c r="NAH26" s="134"/>
      <c r="NAI26" s="133"/>
      <c r="NAJ26" s="134"/>
      <c r="NAK26" s="133"/>
      <c r="NAL26" s="134"/>
      <c r="NAM26" s="133"/>
      <c r="NAN26" s="134"/>
      <c r="NAO26" s="133"/>
      <c r="NAP26" s="134"/>
      <c r="NAQ26" s="133"/>
      <c r="NAR26" s="134"/>
      <c r="NAS26" s="133"/>
      <c r="NAT26" s="134"/>
      <c r="NAU26" s="133"/>
      <c r="NAV26" s="134"/>
      <c r="NAW26" s="133"/>
      <c r="NAX26" s="134"/>
      <c r="NAY26" s="133"/>
      <c r="NAZ26" s="134"/>
      <c r="NBA26" s="133"/>
      <c r="NBB26" s="134"/>
      <c r="NBC26" s="133"/>
      <c r="NBD26" s="134"/>
      <c r="NBE26" s="133"/>
      <c r="NBF26" s="134"/>
      <c r="NBG26" s="133"/>
      <c r="NBH26" s="134"/>
      <c r="NBI26" s="133"/>
      <c r="NBJ26" s="134"/>
      <c r="NBK26" s="133"/>
      <c r="NBL26" s="134"/>
      <c r="NBM26" s="133"/>
      <c r="NBN26" s="134"/>
      <c r="NBO26" s="133"/>
      <c r="NBP26" s="134"/>
      <c r="NBQ26" s="133"/>
      <c r="NBR26" s="134"/>
      <c r="NBS26" s="133"/>
      <c r="NBT26" s="134"/>
      <c r="NBU26" s="133"/>
      <c r="NBV26" s="134"/>
      <c r="NBW26" s="133"/>
      <c r="NBX26" s="134"/>
      <c r="NBY26" s="133"/>
      <c r="NBZ26" s="134"/>
      <c r="NCA26" s="133"/>
      <c r="NCB26" s="134"/>
      <c r="NCC26" s="133"/>
      <c r="NCD26" s="134"/>
      <c r="NCE26" s="133"/>
      <c r="NCF26" s="134"/>
      <c r="NCG26" s="133"/>
      <c r="NCH26" s="134"/>
      <c r="NCI26" s="133"/>
      <c r="NCJ26" s="134"/>
      <c r="NCK26" s="133"/>
      <c r="NCL26" s="134"/>
      <c r="NCM26" s="133"/>
      <c r="NCN26" s="134"/>
      <c r="NCO26" s="133"/>
      <c r="NCP26" s="134"/>
      <c r="NCQ26" s="133"/>
      <c r="NCR26" s="134"/>
      <c r="NCS26" s="133"/>
      <c r="NCT26" s="134"/>
      <c r="NCU26" s="133"/>
      <c r="NCV26" s="134"/>
      <c r="NCW26" s="133"/>
      <c r="NCX26" s="134"/>
      <c r="NCY26" s="133"/>
      <c r="NCZ26" s="134"/>
      <c r="NDA26" s="133"/>
      <c r="NDB26" s="134"/>
      <c r="NDC26" s="133"/>
      <c r="NDD26" s="134"/>
      <c r="NDE26" s="133"/>
      <c r="NDF26" s="134"/>
      <c r="NDG26" s="133"/>
      <c r="NDH26" s="134"/>
      <c r="NDI26" s="133"/>
      <c r="NDJ26" s="134"/>
      <c r="NDK26" s="133"/>
      <c r="NDL26" s="134"/>
      <c r="NDM26" s="133"/>
      <c r="NDN26" s="134"/>
      <c r="NDO26" s="133"/>
      <c r="NDP26" s="134"/>
      <c r="NDQ26" s="133"/>
      <c r="NDR26" s="134"/>
      <c r="NDS26" s="133"/>
      <c r="NDT26" s="134"/>
      <c r="NDU26" s="133"/>
      <c r="NDV26" s="134"/>
      <c r="NDW26" s="133"/>
      <c r="NDX26" s="134"/>
      <c r="NDY26" s="133"/>
      <c r="NDZ26" s="134"/>
      <c r="NEA26" s="133"/>
      <c r="NEB26" s="134"/>
      <c r="NEC26" s="133"/>
      <c r="NED26" s="134"/>
      <c r="NEE26" s="133"/>
      <c r="NEF26" s="134"/>
      <c r="NEG26" s="133"/>
      <c r="NEH26" s="134"/>
      <c r="NEI26" s="133"/>
      <c r="NEJ26" s="134"/>
      <c r="NEK26" s="133"/>
      <c r="NEL26" s="134"/>
      <c r="NEM26" s="133"/>
      <c r="NEN26" s="134"/>
      <c r="NEO26" s="133"/>
      <c r="NEP26" s="134"/>
      <c r="NEQ26" s="133"/>
      <c r="NER26" s="134"/>
      <c r="NES26" s="133"/>
      <c r="NET26" s="134"/>
      <c r="NEU26" s="133"/>
      <c r="NEV26" s="134"/>
      <c r="NEW26" s="133"/>
      <c r="NEX26" s="134"/>
      <c r="NEY26" s="133"/>
      <c r="NEZ26" s="134"/>
      <c r="NFA26" s="133"/>
      <c r="NFB26" s="134"/>
      <c r="NFC26" s="133"/>
      <c r="NFD26" s="134"/>
      <c r="NFE26" s="133"/>
      <c r="NFF26" s="134"/>
      <c r="NFG26" s="133"/>
      <c r="NFH26" s="134"/>
      <c r="NFI26" s="133"/>
      <c r="NFJ26" s="134"/>
      <c r="NFK26" s="133"/>
      <c r="NFL26" s="134"/>
      <c r="NFM26" s="133"/>
      <c r="NFN26" s="134"/>
      <c r="NFO26" s="133"/>
      <c r="NFP26" s="134"/>
      <c r="NFQ26" s="133"/>
      <c r="NFR26" s="134"/>
      <c r="NFS26" s="133"/>
      <c r="NFT26" s="134"/>
      <c r="NFU26" s="133"/>
      <c r="NFV26" s="134"/>
      <c r="NFW26" s="133"/>
      <c r="NFX26" s="134"/>
      <c r="NFY26" s="133"/>
      <c r="NFZ26" s="134"/>
      <c r="NGA26" s="133"/>
      <c r="NGB26" s="134"/>
      <c r="NGC26" s="133"/>
      <c r="NGD26" s="134"/>
      <c r="NGE26" s="133"/>
      <c r="NGF26" s="134"/>
      <c r="NGG26" s="133"/>
      <c r="NGH26" s="134"/>
      <c r="NGI26" s="133"/>
      <c r="NGJ26" s="134"/>
      <c r="NGK26" s="133"/>
      <c r="NGL26" s="134"/>
      <c r="NGM26" s="133"/>
      <c r="NGN26" s="134"/>
      <c r="NGO26" s="133"/>
      <c r="NGP26" s="134"/>
      <c r="NGQ26" s="133"/>
      <c r="NGR26" s="134"/>
      <c r="NGS26" s="133"/>
      <c r="NGT26" s="134"/>
      <c r="NGU26" s="133"/>
      <c r="NGV26" s="134"/>
      <c r="NGW26" s="133"/>
      <c r="NGX26" s="134"/>
      <c r="NGY26" s="133"/>
      <c r="NGZ26" s="134"/>
      <c r="NHA26" s="133"/>
      <c r="NHB26" s="134"/>
      <c r="NHC26" s="133"/>
      <c r="NHD26" s="134"/>
      <c r="NHE26" s="133"/>
      <c r="NHF26" s="134"/>
      <c r="NHG26" s="133"/>
      <c r="NHH26" s="134"/>
      <c r="NHI26" s="133"/>
      <c r="NHJ26" s="134"/>
      <c r="NHK26" s="133"/>
      <c r="NHL26" s="134"/>
      <c r="NHM26" s="133"/>
      <c r="NHN26" s="134"/>
      <c r="NHO26" s="133"/>
      <c r="NHP26" s="134"/>
      <c r="NHQ26" s="133"/>
      <c r="NHR26" s="134"/>
      <c r="NHS26" s="133"/>
      <c r="NHT26" s="134"/>
      <c r="NHU26" s="133"/>
      <c r="NHV26" s="134"/>
      <c r="NHW26" s="133"/>
      <c r="NHX26" s="134"/>
      <c r="NHY26" s="133"/>
      <c r="NHZ26" s="134"/>
      <c r="NIA26" s="133"/>
      <c r="NIB26" s="134"/>
      <c r="NIC26" s="133"/>
      <c r="NID26" s="134"/>
      <c r="NIE26" s="133"/>
      <c r="NIF26" s="134"/>
      <c r="NIG26" s="133"/>
      <c r="NIH26" s="134"/>
      <c r="NII26" s="133"/>
      <c r="NIJ26" s="134"/>
      <c r="NIK26" s="133"/>
      <c r="NIL26" s="134"/>
      <c r="NIM26" s="133"/>
      <c r="NIN26" s="134"/>
      <c r="NIO26" s="133"/>
      <c r="NIP26" s="134"/>
      <c r="NIQ26" s="133"/>
      <c r="NIR26" s="134"/>
      <c r="NIS26" s="133"/>
      <c r="NIT26" s="134"/>
      <c r="NIU26" s="133"/>
      <c r="NIV26" s="134"/>
      <c r="NIW26" s="133"/>
      <c r="NIX26" s="134"/>
      <c r="NIY26" s="133"/>
      <c r="NIZ26" s="134"/>
      <c r="NJA26" s="133"/>
      <c r="NJB26" s="134"/>
      <c r="NJC26" s="133"/>
      <c r="NJD26" s="134"/>
      <c r="NJE26" s="133"/>
      <c r="NJF26" s="134"/>
      <c r="NJG26" s="133"/>
      <c r="NJH26" s="134"/>
      <c r="NJI26" s="133"/>
      <c r="NJJ26" s="134"/>
      <c r="NJK26" s="133"/>
      <c r="NJL26" s="134"/>
      <c r="NJM26" s="133"/>
      <c r="NJN26" s="134"/>
      <c r="NJO26" s="133"/>
      <c r="NJP26" s="134"/>
      <c r="NJQ26" s="133"/>
      <c r="NJR26" s="134"/>
      <c r="NJS26" s="133"/>
      <c r="NJT26" s="134"/>
      <c r="NJU26" s="133"/>
      <c r="NJV26" s="134"/>
      <c r="NJW26" s="133"/>
      <c r="NJX26" s="134"/>
      <c r="NJY26" s="133"/>
      <c r="NJZ26" s="134"/>
      <c r="NKA26" s="133"/>
      <c r="NKB26" s="134"/>
      <c r="NKC26" s="133"/>
      <c r="NKD26" s="134"/>
      <c r="NKE26" s="133"/>
      <c r="NKF26" s="134"/>
      <c r="NKG26" s="133"/>
      <c r="NKH26" s="134"/>
      <c r="NKI26" s="133"/>
      <c r="NKJ26" s="134"/>
      <c r="NKK26" s="133"/>
      <c r="NKL26" s="134"/>
      <c r="NKM26" s="133"/>
      <c r="NKN26" s="134"/>
      <c r="NKO26" s="133"/>
      <c r="NKP26" s="134"/>
      <c r="NKQ26" s="133"/>
      <c r="NKR26" s="134"/>
      <c r="NKS26" s="133"/>
      <c r="NKT26" s="134"/>
      <c r="NKU26" s="133"/>
      <c r="NKV26" s="134"/>
      <c r="NKW26" s="133"/>
      <c r="NKX26" s="134"/>
      <c r="NKY26" s="133"/>
      <c r="NKZ26" s="134"/>
      <c r="NLA26" s="133"/>
      <c r="NLB26" s="134"/>
      <c r="NLC26" s="133"/>
      <c r="NLD26" s="134"/>
      <c r="NLE26" s="133"/>
      <c r="NLF26" s="134"/>
      <c r="NLG26" s="133"/>
      <c r="NLH26" s="134"/>
      <c r="NLI26" s="133"/>
      <c r="NLJ26" s="134"/>
      <c r="NLK26" s="133"/>
      <c r="NLL26" s="134"/>
      <c r="NLM26" s="133"/>
      <c r="NLN26" s="134"/>
      <c r="NLO26" s="133"/>
      <c r="NLP26" s="134"/>
      <c r="NLQ26" s="133"/>
      <c r="NLR26" s="134"/>
      <c r="NLS26" s="133"/>
      <c r="NLT26" s="134"/>
      <c r="NLU26" s="133"/>
      <c r="NLV26" s="134"/>
      <c r="NLW26" s="133"/>
      <c r="NLX26" s="134"/>
      <c r="NLY26" s="133"/>
      <c r="NLZ26" s="134"/>
      <c r="NMA26" s="133"/>
      <c r="NMB26" s="134"/>
      <c r="NMC26" s="133"/>
      <c r="NMD26" s="134"/>
      <c r="NME26" s="133"/>
      <c r="NMF26" s="134"/>
      <c r="NMG26" s="133"/>
      <c r="NMH26" s="134"/>
      <c r="NMI26" s="133"/>
      <c r="NMJ26" s="134"/>
      <c r="NMK26" s="133"/>
      <c r="NML26" s="134"/>
      <c r="NMM26" s="133"/>
      <c r="NMN26" s="134"/>
      <c r="NMO26" s="133"/>
      <c r="NMP26" s="134"/>
      <c r="NMQ26" s="133"/>
      <c r="NMR26" s="134"/>
      <c r="NMS26" s="133"/>
      <c r="NMT26" s="134"/>
      <c r="NMU26" s="133"/>
      <c r="NMV26" s="134"/>
      <c r="NMW26" s="133"/>
      <c r="NMX26" s="134"/>
      <c r="NMY26" s="133"/>
      <c r="NMZ26" s="134"/>
      <c r="NNA26" s="133"/>
      <c r="NNB26" s="134"/>
      <c r="NNC26" s="133"/>
      <c r="NND26" s="134"/>
      <c r="NNE26" s="133"/>
      <c r="NNF26" s="134"/>
      <c r="NNG26" s="133"/>
      <c r="NNH26" s="134"/>
      <c r="NNI26" s="133"/>
      <c r="NNJ26" s="134"/>
      <c r="NNK26" s="133"/>
      <c r="NNL26" s="134"/>
      <c r="NNM26" s="133"/>
      <c r="NNN26" s="134"/>
      <c r="NNO26" s="133"/>
      <c r="NNP26" s="134"/>
      <c r="NNQ26" s="133"/>
      <c r="NNR26" s="134"/>
      <c r="NNS26" s="133"/>
      <c r="NNT26" s="134"/>
      <c r="NNU26" s="133"/>
      <c r="NNV26" s="134"/>
      <c r="NNW26" s="133"/>
      <c r="NNX26" s="134"/>
      <c r="NNY26" s="133"/>
      <c r="NNZ26" s="134"/>
      <c r="NOA26" s="133"/>
      <c r="NOB26" s="134"/>
      <c r="NOC26" s="133"/>
      <c r="NOD26" s="134"/>
      <c r="NOE26" s="133"/>
      <c r="NOF26" s="134"/>
      <c r="NOG26" s="133"/>
      <c r="NOH26" s="134"/>
      <c r="NOI26" s="133"/>
      <c r="NOJ26" s="134"/>
      <c r="NOK26" s="133"/>
      <c r="NOL26" s="134"/>
      <c r="NOM26" s="133"/>
      <c r="NON26" s="134"/>
      <c r="NOO26" s="133"/>
      <c r="NOP26" s="134"/>
      <c r="NOQ26" s="133"/>
      <c r="NOR26" s="134"/>
      <c r="NOS26" s="133"/>
      <c r="NOT26" s="134"/>
      <c r="NOU26" s="133"/>
      <c r="NOV26" s="134"/>
      <c r="NOW26" s="133"/>
      <c r="NOX26" s="134"/>
      <c r="NOY26" s="133"/>
      <c r="NOZ26" s="134"/>
      <c r="NPA26" s="133"/>
      <c r="NPB26" s="134"/>
      <c r="NPC26" s="133"/>
      <c r="NPD26" s="134"/>
      <c r="NPE26" s="133"/>
      <c r="NPF26" s="134"/>
      <c r="NPG26" s="133"/>
      <c r="NPH26" s="134"/>
      <c r="NPI26" s="133"/>
      <c r="NPJ26" s="134"/>
      <c r="NPK26" s="133"/>
      <c r="NPL26" s="134"/>
      <c r="NPM26" s="133"/>
      <c r="NPN26" s="134"/>
      <c r="NPO26" s="133"/>
      <c r="NPP26" s="134"/>
      <c r="NPQ26" s="133"/>
      <c r="NPR26" s="134"/>
      <c r="NPS26" s="133"/>
      <c r="NPT26" s="134"/>
      <c r="NPU26" s="133"/>
      <c r="NPV26" s="134"/>
      <c r="NPW26" s="133"/>
      <c r="NPX26" s="134"/>
      <c r="NPY26" s="133"/>
      <c r="NPZ26" s="134"/>
      <c r="NQA26" s="133"/>
      <c r="NQB26" s="134"/>
      <c r="NQC26" s="133"/>
      <c r="NQD26" s="134"/>
      <c r="NQE26" s="133"/>
      <c r="NQF26" s="134"/>
      <c r="NQG26" s="133"/>
      <c r="NQH26" s="134"/>
      <c r="NQI26" s="133"/>
      <c r="NQJ26" s="134"/>
      <c r="NQK26" s="133"/>
      <c r="NQL26" s="134"/>
      <c r="NQM26" s="133"/>
      <c r="NQN26" s="134"/>
      <c r="NQO26" s="133"/>
      <c r="NQP26" s="134"/>
      <c r="NQQ26" s="133"/>
      <c r="NQR26" s="134"/>
      <c r="NQS26" s="133"/>
      <c r="NQT26" s="134"/>
      <c r="NQU26" s="133"/>
      <c r="NQV26" s="134"/>
      <c r="NQW26" s="133"/>
      <c r="NQX26" s="134"/>
      <c r="NQY26" s="133"/>
      <c r="NQZ26" s="134"/>
      <c r="NRA26" s="133"/>
      <c r="NRB26" s="134"/>
      <c r="NRC26" s="133"/>
      <c r="NRD26" s="134"/>
      <c r="NRE26" s="133"/>
      <c r="NRF26" s="134"/>
      <c r="NRG26" s="133"/>
      <c r="NRH26" s="134"/>
      <c r="NRI26" s="133"/>
      <c r="NRJ26" s="134"/>
      <c r="NRK26" s="133"/>
      <c r="NRL26" s="134"/>
      <c r="NRM26" s="133"/>
      <c r="NRN26" s="134"/>
      <c r="NRO26" s="133"/>
      <c r="NRP26" s="134"/>
      <c r="NRQ26" s="133"/>
      <c r="NRR26" s="134"/>
      <c r="NRS26" s="133"/>
      <c r="NRT26" s="134"/>
      <c r="NRU26" s="133"/>
      <c r="NRV26" s="134"/>
      <c r="NRW26" s="133"/>
      <c r="NRX26" s="134"/>
      <c r="NRY26" s="133"/>
      <c r="NRZ26" s="134"/>
      <c r="NSA26" s="133"/>
      <c r="NSB26" s="134"/>
      <c r="NSC26" s="133"/>
      <c r="NSD26" s="134"/>
      <c r="NSE26" s="133"/>
      <c r="NSF26" s="134"/>
      <c r="NSG26" s="133"/>
      <c r="NSH26" s="134"/>
      <c r="NSI26" s="133"/>
      <c r="NSJ26" s="134"/>
      <c r="NSK26" s="133"/>
      <c r="NSL26" s="134"/>
      <c r="NSM26" s="133"/>
      <c r="NSN26" s="134"/>
      <c r="NSO26" s="133"/>
      <c r="NSP26" s="134"/>
      <c r="NSQ26" s="133"/>
      <c r="NSR26" s="134"/>
      <c r="NSS26" s="133"/>
      <c r="NST26" s="134"/>
      <c r="NSU26" s="133"/>
      <c r="NSV26" s="134"/>
      <c r="NSW26" s="133"/>
      <c r="NSX26" s="134"/>
      <c r="NSY26" s="133"/>
      <c r="NSZ26" s="134"/>
      <c r="NTA26" s="133"/>
      <c r="NTB26" s="134"/>
      <c r="NTC26" s="133"/>
      <c r="NTD26" s="134"/>
      <c r="NTE26" s="133"/>
      <c r="NTF26" s="134"/>
      <c r="NTG26" s="133"/>
      <c r="NTH26" s="134"/>
      <c r="NTI26" s="133"/>
      <c r="NTJ26" s="134"/>
      <c r="NTK26" s="133"/>
      <c r="NTL26" s="134"/>
      <c r="NTM26" s="133"/>
      <c r="NTN26" s="134"/>
      <c r="NTO26" s="133"/>
      <c r="NTP26" s="134"/>
      <c r="NTQ26" s="133"/>
      <c r="NTR26" s="134"/>
      <c r="NTS26" s="133"/>
      <c r="NTT26" s="134"/>
      <c r="NTU26" s="133"/>
      <c r="NTV26" s="134"/>
      <c r="NTW26" s="133"/>
      <c r="NTX26" s="134"/>
      <c r="NTY26" s="133"/>
      <c r="NTZ26" s="134"/>
      <c r="NUA26" s="133"/>
      <c r="NUB26" s="134"/>
      <c r="NUC26" s="133"/>
      <c r="NUD26" s="134"/>
      <c r="NUE26" s="133"/>
      <c r="NUF26" s="134"/>
      <c r="NUG26" s="133"/>
      <c r="NUH26" s="134"/>
      <c r="NUI26" s="133"/>
      <c r="NUJ26" s="134"/>
      <c r="NUK26" s="133"/>
      <c r="NUL26" s="134"/>
      <c r="NUM26" s="133"/>
      <c r="NUN26" s="134"/>
      <c r="NUO26" s="133"/>
      <c r="NUP26" s="134"/>
      <c r="NUQ26" s="133"/>
      <c r="NUR26" s="134"/>
      <c r="NUS26" s="133"/>
      <c r="NUT26" s="134"/>
      <c r="NUU26" s="133"/>
      <c r="NUV26" s="134"/>
      <c r="NUW26" s="133"/>
      <c r="NUX26" s="134"/>
      <c r="NUY26" s="133"/>
      <c r="NUZ26" s="134"/>
      <c r="NVA26" s="133"/>
      <c r="NVB26" s="134"/>
      <c r="NVC26" s="133"/>
      <c r="NVD26" s="134"/>
      <c r="NVE26" s="133"/>
      <c r="NVF26" s="134"/>
      <c r="NVG26" s="133"/>
      <c r="NVH26" s="134"/>
      <c r="NVI26" s="133"/>
      <c r="NVJ26" s="134"/>
      <c r="NVK26" s="133"/>
      <c r="NVL26" s="134"/>
      <c r="NVM26" s="133"/>
      <c r="NVN26" s="134"/>
      <c r="NVO26" s="133"/>
      <c r="NVP26" s="134"/>
      <c r="NVQ26" s="133"/>
      <c r="NVR26" s="134"/>
      <c r="NVS26" s="133"/>
      <c r="NVT26" s="134"/>
      <c r="NVU26" s="133"/>
      <c r="NVV26" s="134"/>
      <c r="NVW26" s="133"/>
      <c r="NVX26" s="134"/>
      <c r="NVY26" s="133"/>
      <c r="NVZ26" s="134"/>
      <c r="NWA26" s="133"/>
      <c r="NWB26" s="134"/>
      <c r="NWC26" s="133"/>
      <c r="NWD26" s="134"/>
      <c r="NWE26" s="133"/>
      <c r="NWF26" s="134"/>
      <c r="NWG26" s="133"/>
      <c r="NWH26" s="134"/>
      <c r="NWI26" s="133"/>
      <c r="NWJ26" s="134"/>
      <c r="NWK26" s="133"/>
      <c r="NWL26" s="134"/>
      <c r="NWM26" s="133"/>
      <c r="NWN26" s="134"/>
      <c r="NWO26" s="133"/>
      <c r="NWP26" s="134"/>
      <c r="NWQ26" s="133"/>
      <c r="NWR26" s="134"/>
      <c r="NWS26" s="133"/>
      <c r="NWT26" s="134"/>
      <c r="NWU26" s="133"/>
      <c r="NWV26" s="134"/>
      <c r="NWW26" s="133"/>
      <c r="NWX26" s="134"/>
      <c r="NWY26" s="133"/>
      <c r="NWZ26" s="134"/>
      <c r="NXA26" s="133"/>
      <c r="NXB26" s="134"/>
      <c r="NXC26" s="133"/>
      <c r="NXD26" s="134"/>
      <c r="NXE26" s="133"/>
      <c r="NXF26" s="134"/>
      <c r="NXG26" s="133"/>
      <c r="NXH26" s="134"/>
      <c r="NXI26" s="133"/>
      <c r="NXJ26" s="134"/>
      <c r="NXK26" s="133"/>
      <c r="NXL26" s="134"/>
      <c r="NXM26" s="133"/>
      <c r="NXN26" s="134"/>
      <c r="NXO26" s="133"/>
      <c r="NXP26" s="134"/>
      <c r="NXQ26" s="133"/>
      <c r="NXR26" s="134"/>
      <c r="NXS26" s="133"/>
      <c r="NXT26" s="134"/>
      <c r="NXU26" s="133"/>
      <c r="NXV26" s="134"/>
      <c r="NXW26" s="133"/>
      <c r="NXX26" s="134"/>
      <c r="NXY26" s="133"/>
      <c r="NXZ26" s="134"/>
      <c r="NYA26" s="133"/>
      <c r="NYB26" s="134"/>
      <c r="NYC26" s="133"/>
      <c r="NYD26" s="134"/>
      <c r="NYE26" s="133"/>
      <c r="NYF26" s="134"/>
      <c r="NYG26" s="133"/>
      <c r="NYH26" s="134"/>
      <c r="NYI26" s="133"/>
      <c r="NYJ26" s="134"/>
      <c r="NYK26" s="133"/>
      <c r="NYL26" s="134"/>
      <c r="NYM26" s="133"/>
      <c r="NYN26" s="134"/>
      <c r="NYO26" s="133"/>
      <c r="NYP26" s="134"/>
      <c r="NYQ26" s="133"/>
      <c r="NYR26" s="134"/>
      <c r="NYS26" s="133"/>
      <c r="NYT26" s="134"/>
      <c r="NYU26" s="133"/>
      <c r="NYV26" s="134"/>
      <c r="NYW26" s="133"/>
      <c r="NYX26" s="134"/>
      <c r="NYY26" s="133"/>
      <c r="NYZ26" s="134"/>
      <c r="NZA26" s="133"/>
      <c r="NZB26" s="134"/>
      <c r="NZC26" s="133"/>
      <c r="NZD26" s="134"/>
      <c r="NZE26" s="133"/>
      <c r="NZF26" s="134"/>
      <c r="NZG26" s="133"/>
      <c r="NZH26" s="134"/>
      <c r="NZI26" s="133"/>
      <c r="NZJ26" s="134"/>
      <c r="NZK26" s="133"/>
      <c r="NZL26" s="134"/>
      <c r="NZM26" s="133"/>
      <c r="NZN26" s="134"/>
      <c r="NZO26" s="133"/>
      <c r="NZP26" s="134"/>
      <c r="NZQ26" s="133"/>
      <c r="NZR26" s="134"/>
      <c r="NZS26" s="133"/>
      <c r="NZT26" s="134"/>
      <c r="NZU26" s="133"/>
      <c r="NZV26" s="134"/>
      <c r="NZW26" s="133"/>
      <c r="NZX26" s="134"/>
      <c r="NZY26" s="133"/>
      <c r="NZZ26" s="134"/>
      <c r="OAA26" s="133"/>
      <c r="OAB26" s="134"/>
      <c r="OAC26" s="133"/>
      <c r="OAD26" s="134"/>
      <c r="OAE26" s="133"/>
      <c r="OAF26" s="134"/>
      <c r="OAG26" s="133"/>
      <c r="OAH26" s="134"/>
      <c r="OAI26" s="133"/>
      <c r="OAJ26" s="134"/>
      <c r="OAK26" s="133"/>
      <c r="OAL26" s="134"/>
      <c r="OAM26" s="133"/>
      <c r="OAN26" s="134"/>
      <c r="OAO26" s="133"/>
      <c r="OAP26" s="134"/>
      <c r="OAQ26" s="133"/>
      <c r="OAR26" s="134"/>
      <c r="OAS26" s="133"/>
      <c r="OAT26" s="134"/>
      <c r="OAU26" s="133"/>
      <c r="OAV26" s="134"/>
      <c r="OAW26" s="133"/>
      <c r="OAX26" s="134"/>
      <c r="OAY26" s="133"/>
      <c r="OAZ26" s="134"/>
      <c r="OBA26" s="133"/>
      <c r="OBB26" s="134"/>
      <c r="OBC26" s="133"/>
      <c r="OBD26" s="134"/>
      <c r="OBE26" s="133"/>
      <c r="OBF26" s="134"/>
      <c r="OBG26" s="133"/>
      <c r="OBH26" s="134"/>
      <c r="OBI26" s="133"/>
      <c r="OBJ26" s="134"/>
      <c r="OBK26" s="133"/>
      <c r="OBL26" s="134"/>
      <c r="OBM26" s="133"/>
      <c r="OBN26" s="134"/>
      <c r="OBO26" s="133"/>
      <c r="OBP26" s="134"/>
      <c r="OBQ26" s="133"/>
      <c r="OBR26" s="134"/>
      <c r="OBS26" s="133"/>
      <c r="OBT26" s="134"/>
      <c r="OBU26" s="133"/>
      <c r="OBV26" s="134"/>
      <c r="OBW26" s="133"/>
      <c r="OBX26" s="134"/>
      <c r="OBY26" s="133"/>
      <c r="OBZ26" s="134"/>
      <c r="OCA26" s="133"/>
      <c r="OCB26" s="134"/>
      <c r="OCC26" s="133"/>
      <c r="OCD26" s="134"/>
      <c r="OCE26" s="133"/>
      <c r="OCF26" s="134"/>
      <c r="OCG26" s="133"/>
      <c r="OCH26" s="134"/>
      <c r="OCI26" s="133"/>
      <c r="OCJ26" s="134"/>
      <c r="OCK26" s="133"/>
      <c r="OCL26" s="134"/>
      <c r="OCM26" s="133"/>
      <c r="OCN26" s="134"/>
      <c r="OCO26" s="133"/>
      <c r="OCP26" s="134"/>
      <c r="OCQ26" s="133"/>
      <c r="OCR26" s="134"/>
      <c r="OCS26" s="133"/>
      <c r="OCT26" s="134"/>
      <c r="OCU26" s="133"/>
      <c r="OCV26" s="134"/>
      <c r="OCW26" s="133"/>
      <c r="OCX26" s="134"/>
      <c r="OCY26" s="133"/>
      <c r="OCZ26" s="134"/>
      <c r="ODA26" s="133"/>
      <c r="ODB26" s="134"/>
      <c r="ODC26" s="133"/>
      <c r="ODD26" s="134"/>
      <c r="ODE26" s="133"/>
      <c r="ODF26" s="134"/>
      <c r="ODG26" s="133"/>
      <c r="ODH26" s="134"/>
      <c r="ODI26" s="133"/>
      <c r="ODJ26" s="134"/>
      <c r="ODK26" s="133"/>
      <c r="ODL26" s="134"/>
      <c r="ODM26" s="133"/>
      <c r="ODN26" s="134"/>
      <c r="ODO26" s="133"/>
      <c r="ODP26" s="134"/>
      <c r="ODQ26" s="133"/>
      <c r="ODR26" s="134"/>
      <c r="ODS26" s="133"/>
      <c r="ODT26" s="134"/>
      <c r="ODU26" s="133"/>
      <c r="ODV26" s="134"/>
      <c r="ODW26" s="133"/>
      <c r="ODX26" s="134"/>
      <c r="ODY26" s="133"/>
      <c r="ODZ26" s="134"/>
      <c r="OEA26" s="133"/>
      <c r="OEB26" s="134"/>
      <c r="OEC26" s="133"/>
      <c r="OED26" s="134"/>
      <c r="OEE26" s="133"/>
      <c r="OEF26" s="134"/>
      <c r="OEG26" s="133"/>
      <c r="OEH26" s="134"/>
      <c r="OEI26" s="133"/>
      <c r="OEJ26" s="134"/>
      <c r="OEK26" s="133"/>
      <c r="OEL26" s="134"/>
      <c r="OEM26" s="133"/>
      <c r="OEN26" s="134"/>
      <c r="OEO26" s="133"/>
      <c r="OEP26" s="134"/>
      <c r="OEQ26" s="133"/>
      <c r="OER26" s="134"/>
      <c r="OES26" s="133"/>
      <c r="OET26" s="134"/>
      <c r="OEU26" s="133"/>
      <c r="OEV26" s="134"/>
      <c r="OEW26" s="133"/>
      <c r="OEX26" s="134"/>
      <c r="OEY26" s="133"/>
      <c r="OEZ26" s="134"/>
      <c r="OFA26" s="133"/>
      <c r="OFB26" s="134"/>
      <c r="OFC26" s="133"/>
      <c r="OFD26" s="134"/>
      <c r="OFE26" s="133"/>
      <c r="OFF26" s="134"/>
      <c r="OFG26" s="133"/>
      <c r="OFH26" s="134"/>
      <c r="OFI26" s="133"/>
      <c r="OFJ26" s="134"/>
      <c r="OFK26" s="133"/>
      <c r="OFL26" s="134"/>
      <c r="OFM26" s="133"/>
      <c r="OFN26" s="134"/>
      <c r="OFO26" s="133"/>
      <c r="OFP26" s="134"/>
      <c r="OFQ26" s="133"/>
      <c r="OFR26" s="134"/>
      <c r="OFS26" s="133"/>
      <c r="OFT26" s="134"/>
      <c r="OFU26" s="133"/>
      <c r="OFV26" s="134"/>
      <c r="OFW26" s="133"/>
      <c r="OFX26" s="134"/>
      <c r="OFY26" s="133"/>
      <c r="OFZ26" s="134"/>
      <c r="OGA26" s="133"/>
      <c r="OGB26" s="134"/>
      <c r="OGC26" s="133"/>
      <c r="OGD26" s="134"/>
      <c r="OGE26" s="133"/>
      <c r="OGF26" s="134"/>
      <c r="OGG26" s="133"/>
      <c r="OGH26" s="134"/>
      <c r="OGI26" s="133"/>
      <c r="OGJ26" s="134"/>
      <c r="OGK26" s="133"/>
      <c r="OGL26" s="134"/>
      <c r="OGM26" s="133"/>
      <c r="OGN26" s="134"/>
      <c r="OGO26" s="133"/>
      <c r="OGP26" s="134"/>
      <c r="OGQ26" s="133"/>
      <c r="OGR26" s="134"/>
      <c r="OGS26" s="133"/>
      <c r="OGT26" s="134"/>
      <c r="OGU26" s="133"/>
      <c r="OGV26" s="134"/>
      <c r="OGW26" s="133"/>
      <c r="OGX26" s="134"/>
      <c r="OGY26" s="133"/>
      <c r="OGZ26" s="134"/>
      <c r="OHA26" s="133"/>
      <c r="OHB26" s="134"/>
      <c r="OHC26" s="133"/>
      <c r="OHD26" s="134"/>
      <c r="OHE26" s="133"/>
      <c r="OHF26" s="134"/>
      <c r="OHG26" s="133"/>
      <c r="OHH26" s="134"/>
      <c r="OHI26" s="133"/>
      <c r="OHJ26" s="134"/>
      <c r="OHK26" s="133"/>
      <c r="OHL26" s="134"/>
      <c r="OHM26" s="133"/>
      <c r="OHN26" s="134"/>
      <c r="OHO26" s="133"/>
      <c r="OHP26" s="134"/>
      <c r="OHQ26" s="133"/>
      <c r="OHR26" s="134"/>
      <c r="OHS26" s="133"/>
      <c r="OHT26" s="134"/>
      <c r="OHU26" s="133"/>
      <c r="OHV26" s="134"/>
      <c r="OHW26" s="133"/>
      <c r="OHX26" s="134"/>
      <c r="OHY26" s="133"/>
      <c r="OHZ26" s="134"/>
      <c r="OIA26" s="133"/>
      <c r="OIB26" s="134"/>
      <c r="OIC26" s="133"/>
      <c r="OID26" s="134"/>
      <c r="OIE26" s="133"/>
      <c r="OIF26" s="134"/>
      <c r="OIG26" s="133"/>
      <c r="OIH26" s="134"/>
      <c r="OII26" s="133"/>
      <c r="OIJ26" s="134"/>
      <c r="OIK26" s="133"/>
      <c r="OIL26" s="134"/>
      <c r="OIM26" s="133"/>
      <c r="OIN26" s="134"/>
      <c r="OIO26" s="133"/>
      <c r="OIP26" s="134"/>
      <c r="OIQ26" s="133"/>
      <c r="OIR26" s="134"/>
      <c r="OIS26" s="133"/>
      <c r="OIT26" s="134"/>
      <c r="OIU26" s="133"/>
      <c r="OIV26" s="134"/>
      <c r="OIW26" s="133"/>
      <c r="OIX26" s="134"/>
      <c r="OIY26" s="133"/>
      <c r="OIZ26" s="134"/>
      <c r="OJA26" s="133"/>
      <c r="OJB26" s="134"/>
      <c r="OJC26" s="133"/>
      <c r="OJD26" s="134"/>
      <c r="OJE26" s="133"/>
      <c r="OJF26" s="134"/>
      <c r="OJG26" s="133"/>
      <c r="OJH26" s="134"/>
      <c r="OJI26" s="133"/>
      <c r="OJJ26" s="134"/>
      <c r="OJK26" s="133"/>
      <c r="OJL26" s="134"/>
      <c r="OJM26" s="133"/>
      <c r="OJN26" s="134"/>
      <c r="OJO26" s="133"/>
      <c r="OJP26" s="134"/>
      <c r="OJQ26" s="133"/>
      <c r="OJR26" s="134"/>
      <c r="OJS26" s="133"/>
      <c r="OJT26" s="134"/>
      <c r="OJU26" s="133"/>
      <c r="OJV26" s="134"/>
      <c r="OJW26" s="133"/>
      <c r="OJX26" s="134"/>
      <c r="OJY26" s="133"/>
      <c r="OJZ26" s="134"/>
      <c r="OKA26" s="133"/>
      <c r="OKB26" s="134"/>
      <c r="OKC26" s="133"/>
      <c r="OKD26" s="134"/>
      <c r="OKE26" s="133"/>
      <c r="OKF26" s="134"/>
      <c r="OKG26" s="133"/>
      <c r="OKH26" s="134"/>
      <c r="OKI26" s="133"/>
      <c r="OKJ26" s="134"/>
      <c r="OKK26" s="133"/>
      <c r="OKL26" s="134"/>
      <c r="OKM26" s="133"/>
      <c r="OKN26" s="134"/>
      <c r="OKO26" s="133"/>
      <c r="OKP26" s="134"/>
      <c r="OKQ26" s="133"/>
      <c r="OKR26" s="134"/>
      <c r="OKS26" s="133"/>
      <c r="OKT26" s="134"/>
      <c r="OKU26" s="133"/>
      <c r="OKV26" s="134"/>
      <c r="OKW26" s="133"/>
      <c r="OKX26" s="134"/>
      <c r="OKY26" s="133"/>
      <c r="OKZ26" s="134"/>
      <c r="OLA26" s="133"/>
      <c r="OLB26" s="134"/>
      <c r="OLC26" s="133"/>
      <c r="OLD26" s="134"/>
      <c r="OLE26" s="133"/>
      <c r="OLF26" s="134"/>
      <c r="OLG26" s="133"/>
      <c r="OLH26" s="134"/>
      <c r="OLI26" s="133"/>
      <c r="OLJ26" s="134"/>
      <c r="OLK26" s="133"/>
      <c r="OLL26" s="134"/>
      <c r="OLM26" s="133"/>
      <c r="OLN26" s="134"/>
      <c r="OLO26" s="133"/>
      <c r="OLP26" s="134"/>
      <c r="OLQ26" s="133"/>
      <c r="OLR26" s="134"/>
      <c r="OLS26" s="133"/>
      <c r="OLT26" s="134"/>
      <c r="OLU26" s="133"/>
      <c r="OLV26" s="134"/>
      <c r="OLW26" s="133"/>
      <c r="OLX26" s="134"/>
      <c r="OLY26" s="133"/>
      <c r="OLZ26" s="134"/>
      <c r="OMA26" s="133"/>
      <c r="OMB26" s="134"/>
      <c r="OMC26" s="133"/>
      <c r="OMD26" s="134"/>
      <c r="OME26" s="133"/>
      <c r="OMF26" s="134"/>
      <c r="OMG26" s="133"/>
      <c r="OMH26" s="134"/>
      <c r="OMI26" s="133"/>
      <c r="OMJ26" s="134"/>
      <c r="OMK26" s="133"/>
      <c r="OML26" s="134"/>
      <c r="OMM26" s="133"/>
      <c r="OMN26" s="134"/>
      <c r="OMO26" s="133"/>
      <c r="OMP26" s="134"/>
      <c r="OMQ26" s="133"/>
      <c r="OMR26" s="134"/>
      <c r="OMS26" s="133"/>
      <c r="OMT26" s="134"/>
      <c r="OMU26" s="133"/>
      <c r="OMV26" s="134"/>
      <c r="OMW26" s="133"/>
      <c r="OMX26" s="134"/>
      <c r="OMY26" s="133"/>
      <c r="OMZ26" s="134"/>
      <c r="ONA26" s="133"/>
      <c r="ONB26" s="134"/>
      <c r="ONC26" s="133"/>
      <c r="OND26" s="134"/>
      <c r="ONE26" s="133"/>
      <c r="ONF26" s="134"/>
      <c r="ONG26" s="133"/>
      <c r="ONH26" s="134"/>
      <c r="ONI26" s="133"/>
      <c r="ONJ26" s="134"/>
      <c r="ONK26" s="133"/>
      <c r="ONL26" s="134"/>
      <c r="ONM26" s="133"/>
      <c r="ONN26" s="134"/>
      <c r="ONO26" s="133"/>
      <c r="ONP26" s="134"/>
      <c r="ONQ26" s="133"/>
      <c r="ONR26" s="134"/>
      <c r="ONS26" s="133"/>
      <c r="ONT26" s="134"/>
      <c r="ONU26" s="133"/>
      <c r="ONV26" s="134"/>
      <c r="ONW26" s="133"/>
      <c r="ONX26" s="134"/>
      <c r="ONY26" s="133"/>
      <c r="ONZ26" s="134"/>
      <c r="OOA26" s="133"/>
      <c r="OOB26" s="134"/>
      <c r="OOC26" s="133"/>
      <c r="OOD26" s="134"/>
      <c r="OOE26" s="133"/>
      <c r="OOF26" s="134"/>
      <c r="OOG26" s="133"/>
      <c r="OOH26" s="134"/>
      <c r="OOI26" s="133"/>
      <c r="OOJ26" s="134"/>
      <c r="OOK26" s="133"/>
      <c r="OOL26" s="134"/>
      <c r="OOM26" s="133"/>
      <c r="OON26" s="134"/>
      <c r="OOO26" s="133"/>
      <c r="OOP26" s="134"/>
      <c r="OOQ26" s="133"/>
      <c r="OOR26" s="134"/>
      <c r="OOS26" s="133"/>
      <c r="OOT26" s="134"/>
      <c r="OOU26" s="133"/>
      <c r="OOV26" s="134"/>
      <c r="OOW26" s="133"/>
      <c r="OOX26" s="134"/>
      <c r="OOY26" s="133"/>
      <c r="OOZ26" s="134"/>
      <c r="OPA26" s="133"/>
      <c r="OPB26" s="134"/>
      <c r="OPC26" s="133"/>
      <c r="OPD26" s="134"/>
      <c r="OPE26" s="133"/>
      <c r="OPF26" s="134"/>
      <c r="OPG26" s="133"/>
      <c r="OPH26" s="134"/>
      <c r="OPI26" s="133"/>
      <c r="OPJ26" s="134"/>
      <c r="OPK26" s="133"/>
      <c r="OPL26" s="134"/>
      <c r="OPM26" s="133"/>
      <c r="OPN26" s="134"/>
      <c r="OPO26" s="133"/>
      <c r="OPP26" s="134"/>
      <c r="OPQ26" s="133"/>
      <c r="OPR26" s="134"/>
      <c r="OPS26" s="133"/>
      <c r="OPT26" s="134"/>
      <c r="OPU26" s="133"/>
      <c r="OPV26" s="134"/>
      <c r="OPW26" s="133"/>
      <c r="OPX26" s="134"/>
      <c r="OPY26" s="133"/>
      <c r="OPZ26" s="134"/>
      <c r="OQA26" s="133"/>
      <c r="OQB26" s="134"/>
      <c r="OQC26" s="133"/>
      <c r="OQD26" s="134"/>
      <c r="OQE26" s="133"/>
      <c r="OQF26" s="134"/>
      <c r="OQG26" s="133"/>
      <c r="OQH26" s="134"/>
      <c r="OQI26" s="133"/>
      <c r="OQJ26" s="134"/>
      <c r="OQK26" s="133"/>
      <c r="OQL26" s="134"/>
      <c r="OQM26" s="133"/>
      <c r="OQN26" s="134"/>
      <c r="OQO26" s="133"/>
      <c r="OQP26" s="134"/>
      <c r="OQQ26" s="133"/>
      <c r="OQR26" s="134"/>
      <c r="OQS26" s="133"/>
      <c r="OQT26" s="134"/>
      <c r="OQU26" s="133"/>
      <c r="OQV26" s="134"/>
      <c r="OQW26" s="133"/>
      <c r="OQX26" s="134"/>
      <c r="OQY26" s="133"/>
      <c r="OQZ26" s="134"/>
      <c r="ORA26" s="133"/>
      <c r="ORB26" s="134"/>
      <c r="ORC26" s="133"/>
      <c r="ORD26" s="134"/>
      <c r="ORE26" s="133"/>
      <c r="ORF26" s="134"/>
      <c r="ORG26" s="133"/>
      <c r="ORH26" s="134"/>
      <c r="ORI26" s="133"/>
      <c r="ORJ26" s="134"/>
      <c r="ORK26" s="133"/>
      <c r="ORL26" s="134"/>
      <c r="ORM26" s="133"/>
      <c r="ORN26" s="134"/>
      <c r="ORO26" s="133"/>
      <c r="ORP26" s="134"/>
      <c r="ORQ26" s="133"/>
      <c r="ORR26" s="134"/>
      <c r="ORS26" s="133"/>
      <c r="ORT26" s="134"/>
      <c r="ORU26" s="133"/>
      <c r="ORV26" s="134"/>
      <c r="ORW26" s="133"/>
      <c r="ORX26" s="134"/>
      <c r="ORY26" s="133"/>
      <c r="ORZ26" s="134"/>
      <c r="OSA26" s="133"/>
      <c r="OSB26" s="134"/>
      <c r="OSC26" s="133"/>
      <c r="OSD26" s="134"/>
      <c r="OSE26" s="133"/>
      <c r="OSF26" s="134"/>
      <c r="OSG26" s="133"/>
      <c r="OSH26" s="134"/>
      <c r="OSI26" s="133"/>
      <c r="OSJ26" s="134"/>
      <c r="OSK26" s="133"/>
      <c r="OSL26" s="134"/>
      <c r="OSM26" s="133"/>
      <c r="OSN26" s="134"/>
      <c r="OSO26" s="133"/>
      <c r="OSP26" s="134"/>
      <c r="OSQ26" s="133"/>
      <c r="OSR26" s="134"/>
      <c r="OSS26" s="133"/>
      <c r="OST26" s="134"/>
      <c r="OSU26" s="133"/>
      <c r="OSV26" s="134"/>
      <c r="OSW26" s="133"/>
      <c r="OSX26" s="134"/>
      <c r="OSY26" s="133"/>
      <c r="OSZ26" s="134"/>
      <c r="OTA26" s="133"/>
      <c r="OTB26" s="134"/>
      <c r="OTC26" s="133"/>
      <c r="OTD26" s="134"/>
      <c r="OTE26" s="133"/>
      <c r="OTF26" s="134"/>
      <c r="OTG26" s="133"/>
      <c r="OTH26" s="134"/>
      <c r="OTI26" s="133"/>
      <c r="OTJ26" s="134"/>
      <c r="OTK26" s="133"/>
      <c r="OTL26" s="134"/>
      <c r="OTM26" s="133"/>
      <c r="OTN26" s="134"/>
      <c r="OTO26" s="133"/>
      <c r="OTP26" s="134"/>
      <c r="OTQ26" s="133"/>
      <c r="OTR26" s="134"/>
      <c r="OTS26" s="133"/>
      <c r="OTT26" s="134"/>
      <c r="OTU26" s="133"/>
      <c r="OTV26" s="134"/>
      <c r="OTW26" s="133"/>
      <c r="OTX26" s="134"/>
      <c r="OTY26" s="133"/>
      <c r="OTZ26" s="134"/>
      <c r="OUA26" s="133"/>
      <c r="OUB26" s="134"/>
      <c r="OUC26" s="133"/>
      <c r="OUD26" s="134"/>
      <c r="OUE26" s="133"/>
      <c r="OUF26" s="134"/>
      <c r="OUG26" s="133"/>
      <c r="OUH26" s="134"/>
      <c r="OUI26" s="133"/>
      <c r="OUJ26" s="134"/>
      <c r="OUK26" s="133"/>
      <c r="OUL26" s="134"/>
      <c r="OUM26" s="133"/>
      <c r="OUN26" s="134"/>
      <c r="OUO26" s="133"/>
      <c r="OUP26" s="134"/>
      <c r="OUQ26" s="133"/>
      <c r="OUR26" s="134"/>
      <c r="OUS26" s="133"/>
      <c r="OUT26" s="134"/>
      <c r="OUU26" s="133"/>
      <c r="OUV26" s="134"/>
      <c r="OUW26" s="133"/>
      <c r="OUX26" s="134"/>
      <c r="OUY26" s="133"/>
      <c r="OUZ26" s="134"/>
      <c r="OVA26" s="133"/>
      <c r="OVB26" s="134"/>
      <c r="OVC26" s="133"/>
      <c r="OVD26" s="134"/>
      <c r="OVE26" s="133"/>
      <c r="OVF26" s="134"/>
      <c r="OVG26" s="133"/>
      <c r="OVH26" s="134"/>
      <c r="OVI26" s="133"/>
      <c r="OVJ26" s="134"/>
      <c r="OVK26" s="133"/>
      <c r="OVL26" s="134"/>
      <c r="OVM26" s="133"/>
      <c r="OVN26" s="134"/>
      <c r="OVO26" s="133"/>
      <c r="OVP26" s="134"/>
      <c r="OVQ26" s="133"/>
      <c r="OVR26" s="134"/>
      <c r="OVS26" s="133"/>
      <c r="OVT26" s="134"/>
      <c r="OVU26" s="133"/>
      <c r="OVV26" s="134"/>
      <c r="OVW26" s="133"/>
      <c r="OVX26" s="134"/>
      <c r="OVY26" s="133"/>
      <c r="OVZ26" s="134"/>
      <c r="OWA26" s="133"/>
      <c r="OWB26" s="134"/>
      <c r="OWC26" s="133"/>
      <c r="OWD26" s="134"/>
      <c r="OWE26" s="133"/>
      <c r="OWF26" s="134"/>
      <c r="OWG26" s="133"/>
      <c r="OWH26" s="134"/>
      <c r="OWI26" s="133"/>
      <c r="OWJ26" s="134"/>
      <c r="OWK26" s="133"/>
      <c r="OWL26" s="134"/>
      <c r="OWM26" s="133"/>
      <c r="OWN26" s="134"/>
      <c r="OWO26" s="133"/>
      <c r="OWP26" s="134"/>
      <c r="OWQ26" s="133"/>
      <c r="OWR26" s="134"/>
      <c r="OWS26" s="133"/>
      <c r="OWT26" s="134"/>
      <c r="OWU26" s="133"/>
      <c r="OWV26" s="134"/>
      <c r="OWW26" s="133"/>
      <c r="OWX26" s="134"/>
      <c r="OWY26" s="133"/>
      <c r="OWZ26" s="134"/>
      <c r="OXA26" s="133"/>
      <c r="OXB26" s="134"/>
      <c r="OXC26" s="133"/>
      <c r="OXD26" s="134"/>
      <c r="OXE26" s="133"/>
      <c r="OXF26" s="134"/>
      <c r="OXG26" s="133"/>
      <c r="OXH26" s="134"/>
      <c r="OXI26" s="133"/>
      <c r="OXJ26" s="134"/>
      <c r="OXK26" s="133"/>
      <c r="OXL26" s="134"/>
      <c r="OXM26" s="133"/>
      <c r="OXN26" s="134"/>
      <c r="OXO26" s="133"/>
      <c r="OXP26" s="134"/>
      <c r="OXQ26" s="133"/>
      <c r="OXR26" s="134"/>
      <c r="OXS26" s="133"/>
      <c r="OXT26" s="134"/>
      <c r="OXU26" s="133"/>
      <c r="OXV26" s="134"/>
      <c r="OXW26" s="133"/>
      <c r="OXX26" s="134"/>
      <c r="OXY26" s="133"/>
      <c r="OXZ26" s="134"/>
      <c r="OYA26" s="133"/>
      <c r="OYB26" s="134"/>
      <c r="OYC26" s="133"/>
      <c r="OYD26" s="134"/>
      <c r="OYE26" s="133"/>
      <c r="OYF26" s="134"/>
      <c r="OYG26" s="133"/>
      <c r="OYH26" s="134"/>
      <c r="OYI26" s="133"/>
      <c r="OYJ26" s="134"/>
      <c r="OYK26" s="133"/>
      <c r="OYL26" s="134"/>
      <c r="OYM26" s="133"/>
      <c r="OYN26" s="134"/>
      <c r="OYO26" s="133"/>
      <c r="OYP26" s="134"/>
      <c r="OYQ26" s="133"/>
      <c r="OYR26" s="134"/>
      <c r="OYS26" s="133"/>
      <c r="OYT26" s="134"/>
      <c r="OYU26" s="133"/>
      <c r="OYV26" s="134"/>
      <c r="OYW26" s="133"/>
      <c r="OYX26" s="134"/>
      <c r="OYY26" s="133"/>
      <c r="OYZ26" s="134"/>
      <c r="OZA26" s="133"/>
      <c r="OZB26" s="134"/>
      <c r="OZC26" s="133"/>
      <c r="OZD26" s="134"/>
      <c r="OZE26" s="133"/>
      <c r="OZF26" s="134"/>
      <c r="OZG26" s="133"/>
      <c r="OZH26" s="134"/>
      <c r="OZI26" s="133"/>
      <c r="OZJ26" s="134"/>
      <c r="OZK26" s="133"/>
      <c r="OZL26" s="134"/>
      <c r="OZM26" s="133"/>
      <c r="OZN26" s="134"/>
      <c r="OZO26" s="133"/>
      <c r="OZP26" s="134"/>
      <c r="OZQ26" s="133"/>
      <c r="OZR26" s="134"/>
      <c r="OZS26" s="133"/>
      <c r="OZT26" s="134"/>
      <c r="OZU26" s="133"/>
      <c r="OZV26" s="134"/>
      <c r="OZW26" s="133"/>
      <c r="OZX26" s="134"/>
      <c r="OZY26" s="133"/>
      <c r="OZZ26" s="134"/>
      <c r="PAA26" s="133"/>
      <c r="PAB26" s="134"/>
      <c r="PAC26" s="133"/>
      <c r="PAD26" s="134"/>
      <c r="PAE26" s="133"/>
      <c r="PAF26" s="134"/>
      <c r="PAG26" s="133"/>
      <c r="PAH26" s="134"/>
      <c r="PAI26" s="133"/>
      <c r="PAJ26" s="134"/>
      <c r="PAK26" s="133"/>
      <c r="PAL26" s="134"/>
      <c r="PAM26" s="133"/>
      <c r="PAN26" s="134"/>
      <c r="PAO26" s="133"/>
      <c r="PAP26" s="134"/>
      <c r="PAQ26" s="133"/>
      <c r="PAR26" s="134"/>
      <c r="PAS26" s="133"/>
      <c r="PAT26" s="134"/>
      <c r="PAU26" s="133"/>
      <c r="PAV26" s="134"/>
      <c r="PAW26" s="133"/>
      <c r="PAX26" s="134"/>
      <c r="PAY26" s="133"/>
      <c r="PAZ26" s="134"/>
      <c r="PBA26" s="133"/>
      <c r="PBB26" s="134"/>
      <c r="PBC26" s="133"/>
      <c r="PBD26" s="134"/>
      <c r="PBE26" s="133"/>
      <c r="PBF26" s="134"/>
      <c r="PBG26" s="133"/>
      <c r="PBH26" s="134"/>
      <c r="PBI26" s="133"/>
      <c r="PBJ26" s="134"/>
      <c r="PBK26" s="133"/>
      <c r="PBL26" s="134"/>
      <c r="PBM26" s="133"/>
      <c r="PBN26" s="134"/>
      <c r="PBO26" s="133"/>
      <c r="PBP26" s="134"/>
      <c r="PBQ26" s="133"/>
      <c r="PBR26" s="134"/>
      <c r="PBS26" s="133"/>
      <c r="PBT26" s="134"/>
      <c r="PBU26" s="133"/>
      <c r="PBV26" s="134"/>
      <c r="PBW26" s="133"/>
      <c r="PBX26" s="134"/>
      <c r="PBY26" s="133"/>
      <c r="PBZ26" s="134"/>
      <c r="PCA26" s="133"/>
      <c r="PCB26" s="134"/>
      <c r="PCC26" s="133"/>
      <c r="PCD26" s="134"/>
      <c r="PCE26" s="133"/>
      <c r="PCF26" s="134"/>
      <c r="PCG26" s="133"/>
      <c r="PCH26" s="134"/>
      <c r="PCI26" s="133"/>
      <c r="PCJ26" s="134"/>
      <c r="PCK26" s="133"/>
      <c r="PCL26" s="134"/>
      <c r="PCM26" s="133"/>
      <c r="PCN26" s="134"/>
      <c r="PCO26" s="133"/>
      <c r="PCP26" s="134"/>
      <c r="PCQ26" s="133"/>
      <c r="PCR26" s="134"/>
      <c r="PCS26" s="133"/>
      <c r="PCT26" s="134"/>
      <c r="PCU26" s="133"/>
      <c r="PCV26" s="134"/>
      <c r="PCW26" s="133"/>
      <c r="PCX26" s="134"/>
      <c r="PCY26" s="133"/>
      <c r="PCZ26" s="134"/>
      <c r="PDA26" s="133"/>
      <c r="PDB26" s="134"/>
      <c r="PDC26" s="133"/>
      <c r="PDD26" s="134"/>
      <c r="PDE26" s="133"/>
      <c r="PDF26" s="134"/>
      <c r="PDG26" s="133"/>
      <c r="PDH26" s="134"/>
      <c r="PDI26" s="133"/>
      <c r="PDJ26" s="134"/>
      <c r="PDK26" s="133"/>
      <c r="PDL26" s="134"/>
      <c r="PDM26" s="133"/>
      <c r="PDN26" s="134"/>
      <c r="PDO26" s="133"/>
      <c r="PDP26" s="134"/>
      <c r="PDQ26" s="133"/>
      <c r="PDR26" s="134"/>
      <c r="PDS26" s="133"/>
      <c r="PDT26" s="134"/>
      <c r="PDU26" s="133"/>
      <c r="PDV26" s="134"/>
      <c r="PDW26" s="133"/>
      <c r="PDX26" s="134"/>
      <c r="PDY26" s="133"/>
      <c r="PDZ26" s="134"/>
      <c r="PEA26" s="133"/>
      <c r="PEB26" s="134"/>
      <c r="PEC26" s="133"/>
      <c r="PED26" s="134"/>
      <c r="PEE26" s="133"/>
      <c r="PEF26" s="134"/>
      <c r="PEG26" s="133"/>
      <c r="PEH26" s="134"/>
      <c r="PEI26" s="133"/>
      <c r="PEJ26" s="134"/>
      <c r="PEK26" s="133"/>
      <c r="PEL26" s="134"/>
      <c r="PEM26" s="133"/>
      <c r="PEN26" s="134"/>
      <c r="PEO26" s="133"/>
      <c r="PEP26" s="134"/>
      <c r="PEQ26" s="133"/>
      <c r="PER26" s="134"/>
      <c r="PES26" s="133"/>
      <c r="PET26" s="134"/>
      <c r="PEU26" s="133"/>
      <c r="PEV26" s="134"/>
      <c r="PEW26" s="133"/>
      <c r="PEX26" s="134"/>
      <c r="PEY26" s="133"/>
      <c r="PEZ26" s="134"/>
      <c r="PFA26" s="133"/>
      <c r="PFB26" s="134"/>
      <c r="PFC26" s="133"/>
      <c r="PFD26" s="134"/>
      <c r="PFE26" s="133"/>
      <c r="PFF26" s="134"/>
      <c r="PFG26" s="133"/>
      <c r="PFH26" s="134"/>
      <c r="PFI26" s="133"/>
      <c r="PFJ26" s="134"/>
      <c r="PFK26" s="133"/>
      <c r="PFL26" s="134"/>
      <c r="PFM26" s="133"/>
      <c r="PFN26" s="134"/>
      <c r="PFO26" s="133"/>
      <c r="PFP26" s="134"/>
      <c r="PFQ26" s="133"/>
      <c r="PFR26" s="134"/>
      <c r="PFS26" s="133"/>
      <c r="PFT26" s="134"/>
      <c r="PFU26" s="133"/>
      <c r="PFV26" s="134"/>
      <c r="PFW26" s="133"/>
      <c r="PFX26" s="134"/>
      <c r="PFY26" s="133"/>
      <c r="PFZ26" s="134"/>
      <c r="PGA26" s="133"/>
      <c r="PGB26" s="134"/>
      <c r="PGC26" s="133"/>
      <c r="PGD26" s="134"/>
      <c r="PGE26" s="133"/>
      <c r="PGF26" s="134"/>
      <c r="PGG26" s="133"/>
      <c r="PGH26" s="134"/>
      <c r="PGI26" s="133"/>
      <c r="PGJ26" s="134"/>
      <c r="PGK26" s="133"/>
      <c r="PGL26" s="134"/>
      <c r="PGM26" s="133"/>
      <c r="PGN26" s="134"/>
      <c r="PGO26" s="133"/>
      <c r="PGP26" s="134"/>
      <c r="PGQ26" s="133"/>
      <c r="PGR26" s="134"/>
      <c r="PGS26" s="133"/>
      <c r="PGT26" s="134"/>
      <c r="PGU26" s="133"/>
      <c r="PGV26" s="134"/>
      <c r="PGW26" s="133"/>
      <c r="PGX26" s="134"/>
      <c r="PGY26" s="133"/>
      <c r="PGZ26" s="134"/>
      <c r="PHA26" s="133"/>
      <c r="PHB26" s="134"/>
      <c r="PHC26" s="133"/>
      <c r="PHD26" s="134"/>
      <c r="PHE26" s="133"/>
      <c r="PHF26" s="134"/>
      <c r="PHG26" s="133"/>
      <c r="PHH26" s="134"/>
      <c r="PHI26" s="133"/>
      <c r="PHJ26" s="134"/>
      <c r="PHK26" s="133"/>
      <c r="PHL26" s="134"/>
      <c r="PHM26" s="133"/>
      <c r="PHN26" s="134"/>
      <c r="PHO26" s="133"/>
      <c r="PHP26" s="134"/>
      <c r="PHQ26" s="133"/>
      <c r="PHR26" s="134"/>
      <c r="PHS26" s="133"/>
      <c r="PHT26" s="134"/>
      <c r="PHU26" s="133"/>
      <c r="PHV26" s="134"/>
      <c r="PHW26" s="133"/>
      <c r="PHX26" s="134"/>
      <c r="PHY26" s="133"/>
      <c r="PHZ26" s="134"/>
      <c r="PIA26" s="133"/>
      <c r="PIB26" s="134"/>
      <c r="PIC26" s="133"/>
      <c r="PID26" s="134"/>
      <c r="PIE26" s="133"/>
      <c r="PIF26" s="134"/>
      <c r="PIG26" s="133"/>
      <c r="PIH26" s="134"/>
      <c r="PII26" s="133"/>
      <c r="PIJ26" s="134"/>
      <c r="PIK26" s="133"/>
      <c r="PIL26" s="134"/>
      <c r="PIM26" s="133"/>
      <c r="PIN26" s="134"/>
      <c r="PIO26" s="133"/>
      <c r="PIP26" s="134"/>
      <c r="PIQ26" s="133"/>
      <c r="PIR26" s="134"/>
      <c r="PIS26" s="133"/>
      <c r="PIT26" s="134"/>
      <c r="PIU26" s="133"/>
      <c r="PIV26" s="134"/>
      <c r="PIW26" s="133"/>
      <c r="PIX26" s="134"/>
      <c r="PIY26" s="133"/>
      <c r="PIZ26" s="134"/>
      <c r="PJA26" s="133"/>
      <c r="PJB26" s="134"/>
      <c r="PJC26" s="133"/>
      <c r="PJD26" s="134"/>
      <c r="PJE26" s="133"/>
      <c r="PJF26" s="134"/>
      <c r="PJG26" s="133"/>
      <c r="PJH26" s="134"/>
      <c r="PJI26" s="133"/>
      <c r="PJJ26" s="134"/>
      <c r="PJK26" s="133"/>
      <c r="PJL26" s="134"/>
      <c r="PJM26" s="133"/>
      <c r="PJN26" s="134"/>
      <c r="PJO26" s="133"/>
      <c r="PJP26" s="134"/>
      <c r="PJQ26" s="133"/>
      <c r="PJR26" s="134"/>
      <c r="PJS26" s="133"/>
      <c r="PJT26" s="134"/>
      <c r="PJU26" s="133"/>
      <c r="PJV26" s="134"/>
      <c r="PJW26" s="133"/>
      <c r="PJX26" s="134"/>
      <c r="PJY26" s="133"/>
      <c r="PJZ26" s="134"/>
      <c r="PKA26" s="133"/>
      <c r="PKB26" s="134"/>
      <c r="PKC26" s="133"/>
      <c r="PKD26" s="134"/>
      <c r="PKE26" s="133"/>
      <c r="PKF26" s="134"/>
      <c r="PKG26" s="133"/>
      <c r="PKH26" s="134"/>
      <c r="PKI26" s="133"/>
      <c r="PKJ26" s="134"/>
      <c r="PKK26" s="133"/>
      <c r="PKL26" s="134"/>
      <c r="PKM26" s="133"/>
      <c r="PKN26" s="134"/>
      <c r="PKO26" s="133"/>
      <c r="PKP26" s="134"/>
      <c r="PKQ26" s="133"/>
      <c r="PKR26" s="134"/>
      <c r="PKS26" s="133"/>
      <c r="PKT26" s="134"/>
      <c r="PKU26" s="133"/>
      <c r="PKV26" s="134"/>
      <c r="PKW26" s="133"/>
      <c r="PKX26" s="134"/>
      <c r="PKY26" s="133"/>
      <c r="PKZ26" s="134"/>
      <c r="PLA26" s="133"/>
      <c r="PLB26" s="134"/>
      <c r="PLC26" s="133"/>
      <c r="PLD26" s="134"/>
      <c r="PLE26" s="133"/>
      <c r="PLF26" s="134"/>
      <c r="PLG26" s="133"/>
      <c r="PLH26" s="134"/>
      <c r="PLI26" s="133"/>
      <c r="PLJ26" s="134"/>
      <c r="PLK26" s="133"/>
      <c r="PLL26" s="134"/>
      <c r="PLM26" s="133"/>
      <c r="PLN26" s="134"/>
      <c r="PLO26" s="133"/>
      <c r="PLP26" s="134"/>
      <c r="PLQ26" s="133"/>
      <c r="PLR26" s="134"/>
      <c r="PLS26" s="133"/>
      <c r="PLT26" s="134"/>
      <c r="PLU26" s="133"/>
      <c r="PLV26" s="134"/>
      <c r="PLW26" s="133"/>
      <c r="PLX26" s="134"/>
      <c r="PLY26" s="133"/>
      <c r="PLZ26" s="134"/>
      <c r="PMA26" s="133"/>
      <c r="PMB26" s="134"/>
      <c r="PMC26" s="133"/>
      <c r="PMD26" s="134"/>
      <c r="PME26" s="133"/>
      <c r="PMF26" s="134"/>
      <c r="PMG26" s="133"/>
      <c r="PMH26" s="134"/>
      <c r="PMI26" s="133"/>
      <c r="PMJ26" s="134"/>
      <c r="PMK26" s="133"/>
      <c r="PML26" s="134"/>
      <c r="PMM26" s="133"/>
      <c r="PMN26" s="134"/>
      <c r="PMO26" s="133"/>
      <c r="PMP26" s="134"/>
      <c r="PMQ26" s="133"/>
      <c r="PMR26" s="134"/>
      <c r="PMS26" s="133"/>
      <c r="PMT26" s="134"/>
      <c r="PMU26" s="133"/>
      <c r="PMV26" s="134"/>
      <c r="PMW26" s="133"/>
      <c r="PMX26" s="134"/>
      <c r="PMY26" s="133"/>
      <c r="PMZ26" s="134"/>
      <c r="PNA26" s="133"/>
      <c r="PNB26" s="134"/>
      <c r="PNC26" s="133"/>
      <c r="PND26" s="134"/>
      <c r="PNE26" s="133"/>
      <c r="PNF26" s="134"/>
      <c r="PNG26" s="133"/>
      <c r="PNH26" s="134"/>
      <c r="PNI26" s="133"/>
      <c r="PNJ26" s="134"/>
      <c r="PNK26" s="133"/>
      <c r="PNL26" s="134"/>
      <c r="PNM26" s="133"/>
      <c r="PNN26" s="134"/>
      <c r="PNO26" s="133"/>
      <c r="PNP26" s="134"/>
      <c r="PNQ26" s="133"/>
      <c r="PNR26" s="134"/>
      <c r="PNS26" s="133"/>
      <c r="PNT26" s="134"/>
      <c r="PNU26" s="133"/>
      <c r="PNV26" s="134"/>
      <c r="PNW26" s="133"/>
      <c r="PNX26" s="134"/>
      <c r="PNY26" s="133"/>
      <c r="PNZ26" s="134"/>
      <c r="POA26" s="133"/>
      <c r="POB26" s="134"/>
      <c r="POC26" s="133"/>
      <c r="POD26" s="134"/>
      <c r="POE26" s="133"/>
      <c r="POF26" s="134"/>
      <c r="POG26" s="133"/>
      <c r="POH26" s="134"/>
      <c r="POI26" s="133"/>
      <c r="POJ26" s="134"/>
      <c r="POK26" s="133"/>
      <c r="POL26" s="134"/>
      <c r="POM26" s="133"/>
      <c r="PON26" s="134"/>
      <c r="POO26" s="133"/>
      <c r="POP26" s="134"/>
      <c r="POQ26" s="133"/>
      <c r="POR26" s="134"/>
      <c r="POS26" s="133"/>
      <c r="POT26" s="134"/>
      <c r="POU26" s="133"/>
      <c r="POV26" s="134"/>
      <c r="POW26" s="133"/>
      <c r="POX26" s="134"/>
      <c r="POY26" s="133"/>
      <c r="POZ26" s="134"/>
      <c r="PPA26" s="133"/>
      <c r="PPB26" s="134"/>
      <c r="PPC26" s="133"/>
      <c r="PPD26" s="134"/>
      <c r="PPE26" s="133"/>
      <c r="PPF26" s="134"/>
      <c r="PPG26" s="133"/>
      <c r="PPH26" s="134"/>
      <c r="PPI26" s="133"/>
      <c r="PPJ26" s="134"/>
      <c r="PPK26" s="133"/>
      <c r="PPL26" s="134"/>
      <c r="PPM26" s="133"/>
      <c r="PPN26" s="134"/>
      <c r="PPO26" s="133"/>
      <c r="PPP26" s="134"/>
      <c r="PPQ26" s="133"/>
      <c r="PPR26" s="134"/>
      <c r="PPS26" s="133"/>
      <c r="PPT26" s="134"/>
      <c r="PPU26" s="133"/>
      <c r="PPV26" s="134"/>
      <c r="PPW26" s="133"/>
      <c r="PPX26" s="134"/>
      <c r="PPY26" s="133"/>
      <c r="PPZ26" s="134"/>
      <c r="PQA26" s="133"/>
      <c r="PQB26" s="134"/>
      <c r="PQC26" s="133"/>
      <c r="PQD26" s="134"/>
      <c r="PQE26" s="133"/>
      <c r="PQF26" s="134"/>
      <c r="PQG26" s="133"/>
      <c r="PQH26" s="134"/>
      <c r="PQI26" s="133"/>
      <c r="PQJ26" s="134"/>
      <c r="PQK26" s="133"/>
      <c r="PQL26" s="134"/>
      <c r="PQM26" s="133"/>
      <c r="PQN26" s="134"/>
      <c r="PQO26" s="133"/>
      <c r="PQP26" s="134"/>
      <c r="PQQ26" s="133"/>
      <c r="PQR26" s="134"/>
      <c r="PQS26" s="133"/>
      <c r="PQT26" s="134"/>
      <c r="PQU26" s="133"/>
      <c r="PQV26" s="134"/>
      <c r="PQW26" s="133"/>
      <c r="PQX26" s="134"/>
      <c r="PQY26" s="133"/>
      <c r="PQZ26" s="134"/>
      <c r="PRA26" s="133"/>
      <c r="PRB26" s="134"/>
      <c r="PRC26" s="133"/>
      <c r="PRD26" s="134"/>
      <c r="PRE26" s="133"/>
      <c r="PRF26" s="134"/>
      <c r="PRG26" s="133"/>
      <c r="PRH26" s="134"/>
      <c r="PRI26" s="133"/>
      <c r="PRJ26" s="134"/>
      <c r="PRK26" s="133"/>
      <c r="PRL26" s="134"/>
      <c r="PRM26" s="133"/>
      <c r="PRN26" s="134"/>
      <c r="PRO26" s="133"/>
      <c r="PRP26" s="134"/>
      <c r="PRQ26" s="133"/>
      <c r="PRR26" s="134"/>
      <c r="PRS26" s="133"/>
      <c r="PRT26" s="134"/>
      <c r="PRU26" s="133"/>
      <c r="PRV26" s="134"/>
      <c r="PRW26" s="133"/>
      <c r="PRX26" s="134"/>
      <c r="PRY26" s="133"/>
      <c r="PRZ26" s="134"/>
      <c r="PSA26" s="133"/>
      <c r="PSB26" s="134"/>
      <c r="PSC26" s="133"/>
      <c r="PSD26" s="134"/>
      <c r="PSE26" s="133"/>
      <c r="PSF26" s="134"/>
      <c r="PSG26" s="133"/>
      <c r="PSH26" s="134"/>
      <c r="PSI26" s="133"/>
      <c r="PSJ26" s="134"/>
      <c r="PSK26" s="133"/>
      <c r="PSL26" s="134"/>
      <c r="PSM26" s="133"/>
      <c r="PSN26" s="134"/>
      <c r="PSO26" s="133"/>
      <c r="PSP26" s="134"/>
      <c r="PSQ26" s="133"/>
      <c r="PSR26" s="134"/>
      <c r="PSS26" s="133"/>
      <c r="PST26" s="134"/>
      <c r="PSU26" s="133"/>
      <c r="PSV26" s="134"/>
      <c r="PSW26" s="133"/>
      <c r="PSX26" s="134"/>
      <c r="PSY26" s="133"/>
      <c r="PSZ26" s="134"/>
      <c r="PTA26" s="133"/>
      <c r="PTB26" s="134"/>
      <c r="PTC26" s="133"/>
      <c r="PTD26" s="134"/>
      <c r="PTE26" s="133"/>
      <c r="PTF26" s="134"/>
      <c r="PTG26" s="133"/>
      <c r="PTH26" s="134"/>
      <c r="PTI26" s="133"/>
      <c r="PTJ26" s="134"/>
      <c r="PTK26" s="133"/>
      <c r="PTL26" s="134"/>
      <c r="PTM26" s="133"/>
      <c r="PTN26" s="134"/>
      <c r="PTO26" s="133"/>
      <c r="PTP26" s="134"/>
      <c r="PTQ26" s="133"/>
      <c r="PTR26" s="134"/>
      <c r="PTS26" s="133"/>
      <c r="PTT26" s="134"/>
      <c r="PTU26" s="133"/>
      <c r="PTV26" s="134"/>
      <c r="PTW26" s="133"/>
      <c r="PTX26" s="134"/>
      <c r="PTY26" s="133"/>
      <c r="PTZ26" s="134"/>
      <c r="PUA26" s="133"/>
      <c r="PUB26" s="134"/>
      <c r="PUC26" s="133"/>
      <c r="PUD26" s="134"/>
      <c r="PUE26" s="133"/>
      <c r="PUF26" s="134"/>
      <c r="PUG26" s="133"/>
      <c r="PUH26" s="134"/>
      <c r="PUI26" s="133"/>
      <c r="PUJ26" s="134"/>
      <c r="PUK26" s="133"/>
      <c r="PUL26" s="134"/>
      <c r="PUM26" s="133"/>
      <c r="PUN26" s="134"/>
      <c r="PUO26" s="133"/>
      <c r="PUP26" s="134"/>
      <c r="PUQ26" s="133"/>
      <c r="PUR26" s="134"/>
      <c r="PUS26" s="133"/>
      <c r="PUT26" s="134"/>
      <c r="PUU26" s="133"/>
      <c r="PUV26" s="134"/>
      <c r="PUW26" s="133"/>
      <c r="PUX26" s="134"/>
      <c r="PUY26" s="133"/>
      <c r="PUZ26" s="134"/>
      <c r="PVA26" s="133"/>
      <c r="PVB26" s="134"/>
      <c r="PVC26" s="133"/>
      <c r="PVD26" s="134"/>
      <c r="PVE26" s="133"/>
      <c r="PVF26" s="134"/>
      <c r="PVG26" s="133"/>
      <c r="PVH26" s="134"/>
      <c r="PVI26" s="133"/>
      <c r="PVJ26" s="134"/>
      <c r="PVK26" s="133"/>
      <c r="PVL26" s="134"/>
      <c r="PVM26" s="133"/>
      <c r="PVN26" s="134"/>
      <c r="PVO26" s="133"/>
      <c r="PVP26" s="134"/>
      <c r="PVQ26" s="133"/>
      <c r="PVR26" s="134"/>
      <c r="PVS26" s="133"/>
      <c r="PVT26" s="134"/>
      <c r="PVU26" s="133"/>
      <c r="PVV26" s="134"/>
      <c r="PVW26" s="133"/>
      <c r="PVX26" s="134"/>
      <c r="PVY26" s="133"/>
      <c r="PVZ26" s="134"/>
      <c r="PWA26" s="133"/>
      <c r="PWB26" s="134"/>
      <c r="PWC26" s="133"/>
      <c r="PWD26" s="134"/>
      <c r="PWE26" s="133"/>
      <c r="PWF26" s="134"/>
      <c r="PWG26" s="133"/>
      <c r="PWH26" s="134"/>
      <c r="PWI26" s="133"/>
      <c r="PWJ26" s="134"/>
      <c r="PWK26" s="133"/>
      <c r="PWL26" s="134"/>
      <c r="PWM26" s="133"/>
      <c r="PWN26" s="134"/>
      <c r="PWO26" s="133"/>
      <c r="PWP26" s="134"/>
      <c r="PWQ26" s="133"/>
      <c r="PWR26" s="134"/>
      <c r="PWS26" s="133"/>
      <c r="PWT26" s="134"/>
      <c r="PWU26" s="133"/>
      <c r="PWV26" s="134"/>
      <c r="PWW26" s="133"/>
      <c r="PWX26" s="134"/>
      <c r="PWY26" s="133"/>
      <c r="PWZ26" s="134"/>
      <c r="PXA26" s="133"/>
      <c r="PXB26" s="134"/>
      <c r="PXC26" s="133"/>
      <c r="PXD26" s="134"/>
      <c r="PXE26" s="133"/>
      <c r="PXF26" s="134"/>
      <c r="PXG26" s="133"/>
      <c r="PXH26" s="134"/>
      <c r="PXI26" s="133"/>
      <c r="PXJ26" s="134"/>
      <c r="PXK26" s="133"/>
      <c r="PXL26" s="134"/>
      <c r="PXM26" s="133"/>
      <c r="PXN26" s="134"/>
      <c r="PXO26" s="133"/>
      <c r="PXP26" s="134"/>
      <c r="PXQ26" s="133"/>
      <c r="PXR26" s="134"/>
      <c r="PXS26" s="133"/>
      <c r="PXT26" s="134"/>
      <c r="PXU26" s="133"/>
      <c r="PXV26" s="134"/>
      <c r="PXW26" s="133"/>
      <c r="PXX26" s="134"/>
      <c r="PXY26" s="133"/>
      <c r="PXZ26" s="134"/>
      <c r="PYA26" s="133"/>
      <c r="PYB26" s="134"/>
      <c r="PYC26" s="133"/>
      <c r="PYD26" s="134"/>
      <c r="PYE26" s="133"/>
      <c r="PYF26" s="134"/>
      <c r="PYG26" s="133"/>
      <c r="PYH26" s="134"/>
      <c r="PYI26" s="133"/>
      <c r="PYJ26" s="134"/>
      <c r="PYK26" s="133"/>
      <c r="PYL26" s="134"/>
      <c r="PYM26" s="133"/>
      <c r="PYN26" s="134"/>
      <c r="PYO26" s="133"/>
      <c r="PYP26" s="134"/>
      <c r="PYQ26" s="133"/>
      <c r="PYR26" s="134"/>
      <c r="PYS26" s="133"/>
      <c r="PYT26" s="134"/>
      <c r="PYU26" s="133"/>
      <c r="PYV26" s="134"/>
      <c r="PYW26" s="133"/>
      <c r="PYX26" s="134"/>
      <c r="PYY26" s="133"/>
      <c r="PYZ26" s="134"/>
      <c r="PZA26" s="133"/>
      <c r="PZB26" s="134"/>
      <c r="PZC26" s="133"/>
      <c r="PZD26" s="134"/>
      <c r="PZE26" s="133"/>
      <c r="PZF26" s="134"/>
      <c r="PZG26" s="133"/>
      <c r="PZH26" s="134"/>
      <c r="PZI26" s="133"/>
      <c r="PZJ26" s="134"/>
      <c r="PZK26" s="133"/>
      <c r="PZL26" s="134"/>
      <c r="PZM26" s="133"/>
      <c r="PZN26" s="134"/>
      <c r="PZO26" s="133"/>
      <c r="PZP26" s="134"/>
      <c r="PZQ26" s="133"/>
      <c r="PZR26" s="134"/>
      <c r="PZS26" s="133"/>
      <c r="PZT26" s="134"/>
      <c r="PZU26" s="133"/>
      <c r="PZV26" s="134"/>
      <c r="PZW26" s="133"/>
      <c r="PZX26" s="134"/>
      <c r="PZY26" s="133"/>
      <c r="PZZ26" s="134"/>
      <c r="QAA26" s="133"/>
      <c r="QAB26" s="134"/>
      <c r="QAC26" s="133"/>
      <c r="QAD26" s="134"/>
      <c r="QAE26" s="133"/>
      <c r="QAF26" s="134"/>
      <c r="QAG26" s="133"/>
      <c r="QAH26" s="134"/>
      <c r="QAI26" s="133"/>
      <c r="QAJ26" s="134"/>
      <c r="QAK26" s="133"/>
      <c r="QAL26" s="134"/>
      <c r="QAM26" s="133"/>
      <c r="QAN26" s="134"/>
      <c r="QAO26" s="133"/>
      <c r="QAP26" s="134"/>
      <c r="QAQ26" s="133"/>
      <c r="QAR26" s="134"/>
      <c r="QAS26" s="133"/>
      <c r="QAT26" s="134"/>
      <c r="QAU26" s="133"/>
      <c r="QAV26" s="134"/>
      <c r="QAW26" s="133"/>
      <c r="QAX26" s="134"/>
      <c r="QAY26" s="133"/>
      <c r="QAZ26" s="134"/>
      <c r="QBA26" s="133"/>
      <c r="QBB26" s="134"/>
      <c r="QBC26" s="133"/>
      <c r="QBD26" s="134"/>
      <c r="QBE26" s="133"/>
      <c r="QBF26" s="134"/>
      <c r="QBG26" s="133"/>
      <c r="QBH26" s="134"/>
      <c r="QBI26" s="133"/>
      <c r="QBJ26" s="134"/>
      <c r="QBK26" s="133"/>
      <c r="QBL26" s="134"/>
      <c r="QBM26" s="133"/>
      <c r="QBN26" s="134"/>
      <c r="QBO26" s="133"/>
      <c r="QBP26" s="134"/>
      <c r="QBQ26" s="133"/>
      <c r="QBR26" s="134"/>
      <c r="QBS26" s="133"/>
      <c r="QBT26" s="134"/>
      <c r="QBU26" s="133"/>
      <c r="QBV26" s="134"/>
      <c r="QBW26" s="133"/>
      <c r="QBX26" s="134"/>
      <c r="QBY26" s="133"/>
      <c r="QBZ26" s="134"/>
      <c r="QCA26" s="133"/>
      <c r="QCB26" s="134"/>
      <c r="QCC26" s="133"/>
      <c r="QCD26" s="134"/>
      <c r="QCE26" s="133"/>
      <c r="QCF26" s="134"/>
      <c r="QCG26" s="133"/>
      <c r="QCH26" s="134"/>
      <c r="QCI26" s="133"/>
      <c r="QCJ26" s="134"/>
      <c r="QCK26" s="133"/>
      <c r="QCL26" s="134"/>
      <c r="QCM26" s="133"/>
      <c r="QCN26" s="134"/>
      <c r="QCO26" s="133"/>
      <c r="QCP26" s="134"/>
      <c r="QCQ26" s="133"/>
      <c r="QCR26" s="134"/>
      <c r="QCS26" s="133"/>
      <c r="QCT26" s="134"/>
      <c r="QCU26" s="133"/>
      <c r="QCV26" s="134"/>
      <c r="QCW26" s="133"/>
      <c r="QCX26" s="134"/>
      <c r="QCY26" s="133"/>
      <c r="QCZ26" s="134"/>
      <c r="QDA26" s="133"/>
      <c r="QDB26" s="134"/>
      <c r="QDC26" s="133"/>
      <c r="QDD26" s="134"/>
      <c r="QDE26" s="133"/>
      <c r="QDF26" s="134"/>
      <c r="QDG26" s="133"/>
      <c r="QDH26" s="134"/>
      <c r="QDI26" s="133"/>
      <c r="QDJ26" s="134"/>
      <c r="QDK26" s="133"/>
      <c r="QDL26" s="134"/>
      <c r="QDM26" s="133"/>
      <c r="QDN26" s="134"/>
      <c r="QDO26" s="133"/>
      <c r="QDP26" s="134"/>
      <c r="QDQ26" s="133"/>
      <c r="QDR26" s="134"/>
      <c r="QDS26" s="133"/>
      <c r="QDT26" s="134"/>
      <c r="QDU26" s="133"/>
      <c r="QDV26" s="134"/>
      <c r="QDW26" s="133"/>
      <c r="QDX26" s="134"/>
      <c r="QDY26" s="133"/>
      <c r="QDZ26" s="134"/>
      <c r="QEA26" s="133"/>
      <c r="QEB26" s="134"/>
      <c r="QEC26" s="133"/>
      <c r="QED26" s="134"/>
      <c r="QEE26" s="133"/>
      <c r="QEF26" s="134"/>
      <c r="QEG26" s="133"/>
      <c r="QEH26" s="134"/>
      <c r="QEI26" s="133"/>
      <c r="QEJ26" s="134"/>
      <c r="QEK26" s="133"/>
      <c r="QEL26" s="134"/>
      <c r="QEM26" s="133"/>
      <c r="QEN26" s="134"/>
      <c r="QEO26" s="133"/>
      <c r="QEP26" s="134"/>
      <c r="QEQ26" s="133"/>
      <c r="QER26" s="134"/>
      <c r="QES26" s="133"/>
      <c r="QET26" s="134"/>
      <c r="QEU26" s="133"/>
      <c r="QEV26" s="134"/>
      <c r="QEW26" s="133"/>
      <c r="QEX26" s="134"/>
      <c r="QEY26" s="133"/>
      <c r="QEZ26" s="134"/>
      <c r="QFA26" s="133"/>
      <c r="QFB26" s="134"/>
      <c r="QFC26" s="133"/>
      <c r="QFD26" s="134"/>
      <c r="QFE26" s="133"/>
      <c r="QFF26" s="134"/>
      <c r="QFG26" s="133"/>
      <c r="QFH26" s="134"/>
      <c r="QFI26" s="133"/>
      <c r="QFJ26" s="134"/>
      <c r="QFK26" s="133"/>
      <c r="QFL26" s="134"/>
      <c r="QFM26" s="133"/>
      <c r="QFN26" s="134"/>
      <c r="QFO26" s="133"/>
      <c r="QFP26" s="134"/>
      <c r="QFQ26" s="133"/>
      <c r="QFR26" s="134"/>
      <c r="QFS26" s="133"/>
      <c r="QFT26" s="134"/>
      <c r="QFU26" s="133"/>
      <c r="QFV26" s="134"/>
      <c r="QFW26" s="133"/>
      <c r="QFX26" s="134"/>
      <c r="QFY26" s="133"/>
      <c r="QFZ26" s="134"/>
      <c r="QGA26" s="133"/>
      <c r="QGB26" s="134"/>
      <c r="QGC26" s="133"/>
      <c r="QGD26" s="134"/>
      <c r="QGE26" s="133"/>
      <c r="QGF26" s="134"/>
      <c r="QGG26" s="133"/>
      <c r="QGH26" s="134"/>
      <c r="QGI26" s="133"/>
      <c r="QGJ26" s="134"/>
      <c r="QGK26" s="133"/>
      <c r="QGL26" s="134"/>
      <c r="QGM26" s="133"/>
      <c r="QGN26" s="134"/>
      <c r="QGO26" s="133"/>
      <c r="QGP26" s="134"/>
      <c r="QGQ26" s="133"/>
      <c r="QGR26" s="134"/>
      <c r="QGS26" s="133"/>
      <c r="QGT26" s="134"/>
      <c r="QGU26" s="133"/>
      <c r="QGV26" s="134"/>
      <c r="QGW26" s="133"/>
      <c r="QGX26" s="134"/>
      <c r="QGY26" s="133"/>
      <c r="QGZ26" s="134"/>
      <c r="QHA26" s="133"/>
      <c r="QHB26" s="134"/>
      <c r="QHC26" s="133"/>
      <c r="QHD26" s="134"/>
      <c r="QHE26" s="133"/>
      <c r="QHF26" s="134"/>
      <c r="QHG26" s="133"/>
      <c r="QHH26" s="134"/>
      <c r="QHI26" s="133"/>
      <c r="QHJ26" s="134"/>
      <c r="QHK26" s="133"/>
      <c r="QHL26" s="134"/>
      <c r="QHM26" s="133"/>
      <c r="QHN26" s="134"/>
      <c r="QHO26" s="133"/>
      <c r="QHP26" s="134"/>
      <c r="QHQ26" s="133"/>
      <c r="QHR26" s="134"/>
      <c r="QHS26" s="133"/>
      <c r="QHT26" s="134"/>
      <c r="QHU26" s="133"/>
      <c r="QHV26" s="134"/>
      <c r="QHW26" s="133"/>
      <c r="QHX26" s="134"/>
      <c r="QHY26" s="133"/>
      <c r="QHZ26" s="134"/>
      <c r="QIA26" s="133"/>
      <c r="QIB26" s="134"/>
      <c r="QIC26" s="133"/>
      <c r="QID26" s="134"/>
      <c r="QIE26" s="133"/>
      <c r="QIF26" s="134"/>
      <c r="QIG26" s="133"/>
      <c r="QIH26" s="134"/>
      <c r="QII26" s="133"/>
      <c r="QIJ26" s="134"/>
      <c r="QIK26" s="133"/>
      <c r="QIL26" s="134"/>
      <c r="QIM26" s="133"/>
      <c r="QIN26" s="134"/>
      <c r="QIO26" s="133"/>
      <c r="QIP26" s="134"/>
      <c r="QIQ26" s="133"/>
      <c r="QIR26" s="134"/>
      <c r="QIS26" s="133"/>
      <c r="QIT26" s="134"/>
      <c r="QIU26" s="133"/>
      <c r="QIV26" s="134"/>
      <c r="QIW26" s="133"/>
      <c r="QIX26" s="134"/>
      <c r="QIY26" s="133"/>
      <c r="QIZ26" s="134"/>
      <c r="QJA26" s="133"/>
      <c r="QJB26" s="134"/>
      <c r="QJC26" s="133"/>
      <c r="QJD26" s="134"/>
      <c r="QJE26" s="133"/>
      <c r="QJF26" s="134"/>
      <c r="QJG26" s="133"/>
      <c r="QJH26" s="134"/>
      <c r="QJI26" s="133"/>
      <c r="QJJ26" s="134"/>
      <c r="QJK26" s="133"/>
      <c r="QJL26" s="134"/>
      <c r="QJM26" s="133"/>
      <c r="QJN26" s="134"/>
      <c r="QJO26" s="133"/>
      <c r="QJP26" s="134"/>
      <c r="QJQ26" s="133"/>
      <c r="QJR26" s="134"/>
      <c r="QJS26" s="133"/>
      <c r="QJT26" s="134"/>
      <c r="QJU26" s="133"/>
      <c r="QJV26" s="134"/>
      <c r="QJW26" s="133"/>
      <c r="QJX26" s="134"/>
      <c r="QJY26" s="133"/>
      <c r="QJZ26" s="134"/>
      <c r="QKA26" s="133"/>
      <c r="QKB26" s="134"/>
      <c r="QKC26" s="133"/>
      <c r="QKD26" s="134"/>
      <c r="QKE26" s="133"/>
      <c r="QKF26" s="134"/>
      <c r="QKG26" s="133"/>
      <c r="QKH26" s="134"/>
      <c r="QKI26" s="133"/>
      <c r="QKJ26" s="134"/>
      <c r="QKK26" s="133"/>
      <c r="QKL26" s="134"/>
      <c r="QKM26" s="133"/>
      <c r="QKN26" s="134"/>
      <c r="QKO26" s="133"/>
      <c r="QKP26" s="134"/>
      <c r="QKQ26" s="133"/>
      <c r="QKR26" s="134"/>
      <c r="QKS26" s="133"/>
      <c r="QKT26" s="134"/>
      <c r="QKU26" s="133"/>
      <c r="QKV26" s="134"/>
      <c r="QKW26" s="133"/>
      <c r="QKX26" s="134"/>
      <c r="QKY26" s="133"/>
      <c r="QKZ26" s="134"/>
      <c r="QLA26" s="133"/>
      <c r="QLB26" s="134"/>
      <c r="QLC26" s="133"/>
      <c r="QLD26" s="134"/>
      <c r="QLE26" s="133"/>
      <c r="QLF26" s="134"/>
      <c r="QLG26" s="133"/>
      <c r="QLH26" s="134"/>
      <c r="QLI26" s="133"/>
      <c r="QLJ26" s="134"/>
      <c r="QLK26" s="133"/>
      <c r="QLL26" s="134"/>
      <c r="QLM26" s="133"/>
      <c r="QLN26" s="134"/>
      <c r="QLO26" s="133"/>
      <c r="QLP26" s="134"/>
      <c r="QLQ26" s="133"/>
      <c r="QLR26" s="134"/>
      <c r="QLS26" s="133"/>
      <c r="QLT26" s="134"/>
      <c r="QLU26" s="133"/>
      <c r="QLV26" s="134"/>
      <c r="QLW26" s="133"/>
      <c r="QLX26" s="134"/>
      <c r="QLY26" s="133"/>
      <c r="QLZ26" s="134"/>
      <c r="QMA26" s="133"/>
      <c r="QMB26" s="134"/>
      <c r="QMC26" s="133"/>
      <c r="QMD26" s="134"/>
      <c r="QME26" s="133"/>
      <c r="QMF26" s="134"/>
      <c r="QMG26" s="133"/>
      <c r="QMH26" s="134"/>
      <c r="QMI26" s="133"/>
      <c r="QMJ26" s="134"/>
      <c r="QMK26" s="133"/>
      <c r="QML26" s="134"/>
      <c r="QMM26" s="133"/>
      <c r="QMN26" s="134"/>
      <c r="QMO26" s="133"/>
      <c r="QMP26" s="134"/>
      <c r="QMQ26" s="133"/>
      <c r="QMR26" s="134"/>
      <c r="QMS26" s="133"/>
      <c r="QMT26" s="134"/>
      <c r="QMU26" s="133"/>
      <c r="QMV26" s="134"/>
      <c r="QMW26" s="133"/>
      <c r="QMX26" s="134"/>
      <c r="QMY26" s="133"/>
      <c r="QMZ26" s="134"/>
      <c r="QNA26" s="133"/>
      <c r="QNB26" s="134"/>
      <c r="QNC26" s="133"/>
      <c r="QND26" s="134"/>
      <c r="QNE26" s="133"/>
      <c r="QNF26" s="134"/>
      <c r="QNG26" s="133"/>
      <c r="QNH26" s="134"/>
      <c r="QNI26" s="133"/>
      <c r="QNJ26" s="134"/>
      <c r="QNK26" s="133"/>
      <c r="QNL26" s="134"/>
      <c r="QNM26" s="133"/>
      <c r="QNN26" s="134"/>
      <c r="QNO26" s="133"/>
      <c r="QNP26" s="134"/>
      <c r="QNQ26" s="133"/>
      <c r="QNR26" s="134"/>
      <c r="QNS26" s="133"/>
      <c r="QNT26" s="134"/>
      <c r="QNU26" s="133"/>
      <c r="QNV26" s="134"/>
      <c r="QNW26" s="133"/>
      <c r="QNX26" s="134"/>
      <c r="QNY26" s="133"/>
      <c r="QNZ26" s="134"/>
      <c r="QOA26" s="133"/>
      <c r="QOB26" s="134"/>
      <c r="QOC26" s="133"/>
      <c r="QOD26" s="134"/>
      <c r="QOE26" s="133"/>
      <c r="QOF26" s="134"/>
      <c r="QOG26" s="133"/>
      <c r="QOH26" s="134"/>
      <c r="QOI26" s="133"/>
      <c r="QOJ26" s="134"/>
      <c r="QOK26" s="133"/>
      <c r="QOL26" s="134"/>
      <c r="QOM26" s="133"/>
      <c r="QON26" s="134"/>
      <c r="QOO26" s="133"/>
      <c r="QOP26" s="134"/>
      <c r="QOQ26" s="133"/>
      <c r="QOR26" s="134"/>
      <c r="QOS26" s="133"/>
      <c r="QOT26" s="134"/>
      <c r="QOU26" s="133"/>
      <c r="QOV26" s="134"/>
      <c r="QOW26" s="133"/>
      <c r="QOX26" s="134"/>
      <c r="QOY26" s="133"/>
      <c r="QOZ26" s="134"/>
      <c r="QPA26" s="133"/>
      <c r="QPB26" s="134"/>
      <c r="QPC26" s="133"/>
      <c r="QPD26" s="134"/>
      <c r="QPE26" s="133"/>
      <c r="QPF26" s="134"/>
      <c r="QPG26" s="133"/>
      <c r="QPH26" s="134"/>
      <c r="QPI26" s="133"/>
      <c r="QPJ26" s="134"/>
      <c r="QPK26" s="133"/>
      <c r="QPL26" s="134"/>
      <c r="QPM26" s="133"/>
      <c r="QPN26" s="134"/>
      <c r="QPO26" s="133"/>
      <c r="QPP26" s="134"/>
      <c r="QPQ26" s="133"/>
      <c r="QPR26" s="134"/>
      <c r="QPS26" s="133"/>
      <c r="QPT26" s="134"/>
      <c r="QPU26" s="133"/>
      <c r="QPV26" s="134"/>
      <c r="QPW26" s="133"/>
      <c r="QPX26" s="134"/>
      <c r="QPY26" s="133"/>
      <c r="QPZ26" s="134"/>
      <c r="QQA26" s="133"/>
      <c r="QQB26" s="134"/>
      <c r="QQC26" s="133"/>
      <c r="QQD26" s="134"/>
      <c r="QQE26" s="133"/>
      <c r="QQF26" s="134"/>
      <c r="QQG26" s="133"/>
      <c r="QQH26" s="134"/>
      <c r="QQI26" s="133"/>
      <c r="QQJ26" s="134"/>
      <c r="QQK26" s="133"/>
      <c r="QQL26" s="134"/>
      <c r="QQM26" s="133"/>
      <c r="QQN26" s="134"/>
      <c r="QQO26" s="133"/>
      <c r="QQP26" s="134"/>
      <c r="QQQ26" s="133"/>
      <c r="QQR26" s="134"/>
      <c r="QQS26" s="133"/>
      <c r="QQT26" s="134"/>
      <c r="QQU26" s="133"/>
      <c r="QQV26" s="134"/>
      <c r="QQW26" s="133"/>
      <c r="QQX26" s="134"/>
      <c r="QQY26" s="133"/>
      <c r="QQZ26" s="134"/>
      <c r="QRA26" s="133"/>
      <c r="QRB26" s="134"/>
      <c r="QRC26" s="133"/>
      <c r="QRD26" s="134"/>
      <c r="QRE26" s="133"/>
      <c r="QRF26" s="134"/>
      <c r="QRG26" s="133"/>
      <c r="QRH26" s="134"/>
      <c r="QRI26" s="133"/>
      <c r="QRJ26" s="134"/>
      <c r="QRK26" s="133"/>
      <c r="QRL26" s="134"/>
      <c r="QRM26" s="133"/>
      <c r="QRN26" s="134"/>
      <c r="QRO26" s="133"/>
      <c r="QRP26" s="134"/>
      <c r="QRQ26" s="133"/>
      <c r="QRR26" s="134"/>
      <c r="QRS26" s="133"/>
      <c r="QRT26" s="134"/>
      <c r="QRU26" s="133"/>
      <c r="QRV26" s="134"/>
      <c r="QRW26" s="133"/>
      <c r="QRX26" s="134"/>
      <c r="QRY26" s="133"/>
      <c r="QRZ26" s="134"/>
      <c r="QSA26" s="133"/>
      <c r="QSB26" s="134"/>
      <c r="QSC26" s="133"/>
      <c r="QSD26" s="134"/>
      <c r="QSE26" s="133"/>
      <c r="QSF26" s="134"/>
      <c r="QSG26" s="133"/>
      <c r="QSH26" s="134"/>
      <c r="QSI26" s="133"/>
      <c r="QSJ26" s="134"/>
      <c r="QSK26" s="133"/>
      <c r="QSL26" s="134"/>
      <c r="QSM26" s="133"/>
      <c r="QSN26" s="134"/>
      <c r="QSO26" s="133"/>
      <c r="QSP26" s="134"/>
      <c r="QSQ26" s="133"/>
      <c r="QSR26" s="134"/>
      <c r="QSS26" s="133"/>
      <c r="QST26" s="134"/>
      <c r="QSU26" s="133"/>
      <c r="QSV26" s="134"/>
      <c r="QSW26" s="133"/>
      <c r="QSX26" s="134"/>
      <c r="QSY26" s="133"/>
      <c r="QSZ26" s="134"/>
      <c r="QTA26" s="133"/>
      <c r="QTB26" s="134"/>
      <c r="QTC26" s="133"/>
      <c r="QTD26" s="134"/>
      <c r="QTE26" s="133"/>
      <c r="QTF26" s="134"/>
      <c r="QTG26" s="133"/>
      <c r="QTH26" s="134"/>
      <c r="QTI26" s="133"/>
      <c r="QTJ26" s="134"/>
      <c r="QTK26" s="133"/>
      <c r="QTL26" s="134"/>
      <c r="QTM26" s="133"/>
      <c r="QTN26" s="134"/>
      <c r="QTO26" s="133"/>
      <c r="QTP26" s="134"/>
      <c r="QTQ26" s="133"/>
      <c r="QTR26" s="134"/>
      <c r="QTS26" s="133"/>
      <c r="QTT26" s="134"/>
      <c r="QTU26" s="133"/>
      <c r="QTV26" s="134"/>
      <c r="QTW26" s="133"/>
      <c r="QTX26" s="134"/>
      <c r="QTY26" s="133"/>
      <c r="QTZ26" s="134"/>
      <c r="QUA26" s="133"/>
      <c r="QUB26" s="134"/>
      <c r="QUC26" s="133"/>
      <c r="QUD26" s="134"/>
      <c r="QUE26" s="133"/>
      <c r="QUF26" s="134"/>
      <c r="QUG26" s="133"/>
      <c r="QUH26" s="134"/>
      <c r="QUI26" s="133"/>
      <c r="QUJ26" s="134"/>
      <c r="QUK26" s="133"/>
      <c r="QUL26" s="134"/>
      <c r="QUM26" s="133"/>
      <c r="QUN26" s="134"/>
      <c r="QUO26" s="133"/>
      <c r="QUP26" s="134"/>
      <c r="QUQ26" s="133"/>
      <c r="QUR26" s="134"/>
      <c r="QUS26" s="133"/>
      <c r="QUT26" s="134"/>
      <c r="QUU26" s="133"/>
      <c r="QUV26" s="134"/>
      <c r="QUW26" s="133"/>
      <c r="QUX26" s="134"/>
      <c r="QUY26" s="133"/>
      <c r="QUZ26" s="134"/>
      <c r="QVA26" s="133"/>
      <c r="QVB26" s="134"/>
      <c r="QVC26" s="133"/>
      <c r="QVD26" s="134"/>
      <c r="QVE26" s="133"/>
      <c r="QVF26" s="134"/>
      <c r="QVG26" s="133"/>
      <c r="QVH26" s="134"/>
      <c r="QVI26" s="133"/>
      <c r="QVJ26" s="134"/>
      <c r="QVK26" s="133"/>
      <c r="QVL26" s="134"/>
      <c r="QVM26" s="133"/>
      <c r="QVN26" s="134"/>
      <c r="QVO26" s="133"/>
      <c r="QVP26" s="134"/>
      <c r="QVQ26" s="133"/>
      <c r="QVR26" s="134"/>
      <c r="QVS26" s="133"/>
      <c r="QVT26" s="134"/>
      <c r="QVU26" s="133"/>
      <c r="QVV26" s="134"/>
      <c r="QVW26" s="133"/>
      <c r="QVX26" s="134"/>
      <c r="QVY26" s="133"/>
      <c r="QVZ26" s="134"/>
      <c r="QWA26" s="133"/>
      <c r="QWB26" s="134"/>
      <c r="QWC26" s="133"/>
      <c r="QWD26" s="134"/>
      <c r="QWE26" s="133"/>
      <c r="QWF26" s="134"/>
      <c r="QWG26" s="133"/>
      <c r="QWH26" s="134"/>
      <c r="QWI26" s="133"/>
      <c r="QWJ26" s="134"/>
      <c r="QWK26" s="133"/>
      <c r="QWL26" s="134"/>
      <c r="QWM26" s="133"/>
      <c r="QWN26" s="134"/>
      <c r="QWO26" s="133"/>
      <c r="QWP26" s="134"/>
      <c r="QWQ26" s="133"/>
      <c r="QWR26" s="134"/>
      <c r="QWS26" s="133"/>
      <c r="QWT26" s="134"/>
      <c r="QWU26" s="133"/>
      <c r="QWV26" s="134"/>
      <c r="QWW26" s="133"/>
      <c r="QWX26" s="134"/>
      <c r="QWY26" s="133"/>
      <c r="QWZ26" s="134"/>
      <c r="QXA26" s="133"/>
      <c r="QXB26" s="134"/>
      <c r="QXC26" s="133"/>
      <c r="QXD26" s="134"/>
      <c r="QXE26" s="133"/>
      <c r="QXF26" s="134"/>
      <c r="QXG26" s="133"/>
      <c r="QXH26" s="134"/>
      <c r="QXI26" s="133"/>
      <c r="QXJ26" s="134"/>
      <c r="QXK26" s="133"/>
      <c r="QXL26" s="134"/>
      <c r="QXM26" s="133"/>
      <c r="QXN26" s="134"/>
      <c r="QXO26" s="133"/>
      <c r="QXP26" s="134"/>
      <c r="QXQ26" s="133"/>
      <c r="QXR26" s="134"/>
      <c r="QXS26" s="133"/>
      <c r="QXT26" s="134"/>
      <c r="QXU26" s="133"/>
      <c r="QXV26" s="134"/>
      <c r="QXW26" s="133"/>
      <c r="QXX26" s="134"/>
      <c r="QXY26" s="133"/>
      <c r="QXZ26" s="134"/>
      <c r="QYA26" s="133"/>
      <c r="QYB26" s="134"/>
      <c r="QYC26" s="133"/>
      <c r="QYD26" s="134"/>
      <c r="QYE26" s="133"/>
      <c r="QYF26" s="134"/>
      <c r="QYG26" s="133"/>
      <c r="QYH26" s="134"/>
      <c r="QYI26" s="133"/>
      <c r="QYJ26" s="134"/>
      <c r="QYK26" s="133"/>
      <c r="QYL26" s="134"/>
      <c r="QYM26" s="133"/>
      <c r="QYN26" s="134"/>
      <c r="QYO26" s="133"/>
      <c r="QYP26" s="134"/>
      <c r="QYQ26" s="133"/>
      <c r="QYR26" s="134"/>
      <c r="QYS26" s="133"/>
      <c r="QYT26" s="134"/>
      <c r="QYU26" s="133"/>
      <c r="QYV26" s="134"/>
      <c r="QYW26" s="133"/>
      <c r="QYX26" s="134"/>
      <c r="QYY26" s="133"/>
      <c r="QYZ26" s="134"/>
      <c r="QZA26" s="133"/>
      <c r="QZB26" s="134"/>
      <c r="QZC26" s="133"/>
      <c r="QZD26" s="134"/>
      <c r="QZE26" s="133"/>
      <c r="QZF26" s="134"/>
      <c r="QZG26" s="133"/>
      <c r="QZH26" s="134"/>
      <c r="QZI26" s="133"/>
      <c r="QZJ26" s="134"/>
      <c r="QZK26" s="133"/>
      <c r="QZL26" s="134"/>
      <c r="QZM26" s="133"/>
      <c r="QZN26" s="134"/>
      <c r="QZO26" s="133"/>
      <c r="QZP26" s="134"/>
      <c r="QZQ26" s="133"/>
      <c r="QZR26" s="134"/>
      <c r="QZS26" s="133"/>
      <c r="QZT26" s="134"/>
      <c r="QZU26" s="133"/>
      <c r="QZV26" s="134"/>
      <c r="QZW26" s="133"/>
      <c r="QZX26" s="134"/>
      <c r="QZY26" s="133"/>
      <c r="QZZ26" s="134"/>
      <c r="RAA26" s="133"/>
      <c r="RAB26" s="134"/>
      <c r="RAC26" s="133"/>
      <c r="RAD26" s="134"/>
      <c r="RAE26" s="133"/>
      <c r="RAF26" s="134"/>
      <c r="RAG26" s="133"/>
      <c r="RAH26" s="134"/>
      <c r="RAI26" s="133"/>
      <c r="RAJ26" s="134"/>
      <c r="RAK26" s="133"/>
      <c r="RAL26" s="134"/>
      <c r="RAM26" s="133"/>
      <c r="RAN26" s="134"/>
      <c r="RAO26" s="133"/>
      <c r="RAP26" s="134"/>
      <c r="RAQ26" s="133"/>
      <c r="RAR26" s="134"/>
      <c r="RAS26" s="133"/>
      <c r="RAT26" s="134"/>
      <c r="RAU26" s="133"/>
      <c r="RAV26" s="134"/>
      <c r="RAW26" s="133"/>
      <c r="RAX26" s="134"/>
      <c r="RAY26" s="133"/>
      <c r="RAZ26" s="134"/>
      <c r="RBA26" s="133"/>
      <c r="RBB26" s="134"/>
      <c r="RBC26" s="133"/>
      <c r="RBD26" s="134"/>
      <c r="RBE26" s="133"/>
      <c r="RBF26" s="134"/>
      <c r="RBG26" s="133"/>
      <c r="RBH26" s="134"/>
      <c r="RBI26" s="133"/>
      <c r="RBJ26" s="134"/>
      <c r="RBK26" s="133"/>
      <c r="RBL26" s="134"/>
      <c r="RBM26" s="133"/>
      <c r="RBN26" s="134"/>
      <c r="RBO26" s="133"/>
      <c r="RBP26" s="134"/>
      <c r="RBQ26" s="133"/>
      <c r="RBR26" s="134"/>
      <c r="RBS26" s="133"/>
      <c r="RBT26" s="134"/>
      <c r="RBU26" s="133"/>
      <c r="RBV26" s="134"/>
      <c r="RBW26" s="133"/>
      <c r="RBX26" s="134"/>
      <c r="RBY26" s="133"/>
      <c r="RBZ26" s="134"/>
      <c r="RCA26" s="133"/>
      <c r="RCB26" s="134"/>
      <c r="RCC26" s="133"/>
      <c r="RCD26" s="134"/>
      <c r="RCE26" s="133"/>
      <c r="RCF26" s="134"/>
      <c r="RCG26" s="133"/>
      <c r="RCH26" s="134"/>
      <c r="RCI26" s="133"/>
      <c r="RCJ26" s="134"/>
      <c r="RCK26" s="133"/>
      <c r="RCL26" s="134"/>
      <c r="RCM26" s="133"/>
      <c r="RCN26" s="134"/>
      <c r="RCO26" s="133"/>
      <c r="RCP26" s="134"/>
      <c r="RCQ26" s="133"/>
      <c r="RCR26" s="134"/>
      <c r="RCS26" s="133"/>
      <c r="RCT26" s="134"/>
      <c r="RCU26" s="133"/>
      <c r="RCV26" s="134"/>
      <c r="RCW26" s="133"/>
      <c r="RCX26" s="134"/>
      <c r="RCY26" s="133"/>
      <c r="RCZ26" s="134"/>
      <c r="RDA26" s="133"/>
      <c r="RDB26" s="134"/>
      <c r="RDC26" s="133"/>
      <c r="RDD26" s="134"/>
      <c r="RDE26" s="133"/>
      <c r="RDF26" s="134"/>
      <c r="RDG26" s="133"/>
      <c r="RDH26" s="134"/>
      <c r="RDI26" s="133"/>
      <c r="RDJ26" s="134"/>
      <c r="RDK26" s="133"/>
      <c r="RDL26" s="134"/>
      <c r="RDM26" s="133"/>
      <c r="RDN26" s="134"/>
      <c r="RDO26" s="133"/>
      <c r="RDP26" s="134"/>
      <c r="RDQ26" s="133"/>
      <c r="RDR26" s="134"/>
      <c r="RDS26" s="133"/>
      <c r="RDT26" s="134"/>
      <c r="RDU26" s="133"/>
      <c r="RDV26" s="134"/>
      <c r="RDW26" s="133"/>
      <c r="RDX26" s="134"/>
      <c r="RDY26" s="133"/>
      <c r="RDZ26" s="134"/>
      <c r="REA26" s="133"/>
      <c r="REB26" s="134"/>
      <c r="REC26" s="133"/>
      <c r="RED26" s="134"/>
      <c r="REE26" s="133"/>
      <c r="REF26" s="134"/>
      <c r="REG26" s="133"/>
      <c r="REH26" s="134"/>
      <c r="REI26" s="133"/>
      <c r="REJ26" s="134"/>
      <c r="REK26" s="133"/>
      <c r="REL26" s="134"/>
      <c r="REM26" s="133"/>
      <c r="REN26" s="134"/>
      <c r="REO26" s="133"/>
      <c r="REP26" s="134"/>
      <c r="REQ26" s="133"/>
      <c r="RER26" s="134"/>
      <c r="RES26" s="133"/>
      <c r="RET26" s="134"/>
      <c r="REU26" s="133"/>
      <c r="REV26" s="134"/>
      <c r="REW26" s="133"/>
      <c r="REX26" s="134"/>
      <c r="REY26" s="133"/>
      <c r="REZ26" s="134"/>
      <c r="RFA26" s="133"/>
      <c r="RFB26" s="134"/>
      <c r="RFC26" s="133"/>
      <c r="RFD26" s="134"/>
      <c r="RFE26" s="133"/>
      <c r="RFF26" s="134"/>
      <c r="RFG26" s="133"/>
      <c r="RFH26" s="134"/>
      <c r="RFI26" s="133"/>
      <c r="RFJ26" s="134"/>
      <c r="RFK26" s="133"/>
      <c r="RFL26" s="134"/>
      <c r="RFM26" s="133"/>
      <c r="RFN26" s="134"/>
      <c r="RFO26" s="133"/>
      <c r="RFP26" s="134"/>
      <c r="RFQ26" s="133"/>
      <c r="RFR26" s="134"/>
      <c r="RFS26" s="133"/>
      <c r="RFT26" s="134"/>
      <c r="RFU26" s="133"/>
      <c r="RFV26" s="134"/>
      <c r="RFW26" s="133"/>
      <c r="RFX26" s="134"/>
      <c r="RFY26" s="133"/>
      <c r="RFZ26" s="134"/>
      <c r="RGA26" s="133"/>
      <c r="RGB26" s="134"/>
      <c r="RGC26" s="133"/>
      <c r="RGD26" s="134"/>
      <c r="RGE26" s="133"/>
      <c r="RGF26" s="134"/>
      <c r="RGG26" s="133"/>
      <c r="RGH26" s="134"/>
      <c r="RGI26" s="133"/>
      <c r="RGJ26" s="134"/>
      <c r="RGK26" s="133"/>
      <c r="RGL26" s="134"/>
      <c r="RGM26" s="133"/>
      <c r="RGN26" s="134"/>
      <c r="RGO26" s="133"/>
      <c r="RGP26" s="134"/>
      <c r="RGQ26" s="133"/>
      <c r="RGR26" s="134"/>
      <c r="RGS26" s="133"/>
      <c r="RGT26" s="134"/>
      <c r="RGU26" s="133"/>
      <c r="RGV26" s="134"/>
      <c r="RGW26" s="133"/>
      <c r="RGX26" s="134"/>
      <c r="RGY26" s="133"/>
      <c r="RGZ26" s="134"/>
      <c r="RHA26" s="133"/>
      <c r="RHB26" s="134"/>
      <c r="RHC26" s="133"/>
      <c r="RHD26" s="134"/>
      <c r="RHE26" s="133"/>
      <c r="RHF26" s="134"/>
      <c r="RHG26" s="133"/>
      <c r="RHH26" s="134"/>
      <c r="RHI26" s="133"/>
      <c r="RHJ26" s="134"/>
      <c r="RHK26" s="133"/>
      <c r="RHL26" s="134"/>
      <c r="RHM26" s="133"/>
      <c r="RHN26" s="134"/>
      <c r="RHO26" s="133"/>
      <c r="RHP26" s="134"/>
      <c r="RHQ26" s="133"/>
      <c r="RHR26" s="134"/>
      <c r="RHS26" s="133"/>
      <c r="RHT26" s="134"/>
      <c r="RHU26" s="133"/>
      <c r="RHV26" s="134"/>
      <c r="RHW26" s="133"/>
      <c r="RHX26" s="134"/>
      <c r="RHY26" s="133"/>
      <c r="RHZ26" s="134"/>
      <c r="RIA26" s="133"/>
      <c r="RIB26" s="134"/>
      <c r="RIC26" s="133"/>
      <c r="RID26" s="134"/>
      <c r="RIE26" s="133"/>
      <c r="RIF26" s="134"/>
      <c r="RIG26" s="133"/>
      <c r="RIH26" s="134"/>
      <c r="RII26" s="133"/>
      <c r="RIJ26" s="134"/>
      <c r="RIK26" s="133"/>
      <c r="RIL26" s="134"/>
      <c r="RIM26" s="133"/>
      <c r="RIN26" s="134"/>
      <c r="RIO26" s="133"/>
      <c r="RIP26" s="134"/>
      <c r="RIQ26" s="133"/>
      <c r="RIR26" s="134"/>
      <c r="RIS26" s="133"/>
      <c r="RIT26" s="134"/>
      <c r="RIU26" s="133"/>
      <c r="RIV26" s="134"/>
      <c r="RIW26" s="133"/>
      <c r="RIX26" s="134"/>
      <c r="RIY26" s="133"/>
      <c r="RIZ26" s="134"/>
      <c r="RJA26" s="133"/>
      <c r="RJB26" s="134"/>
      <c r="RJC26" s="133"/>
      <c r="RJD26" s="134"/>
      <c r="RJE26" s="133"/>
      <c r="RJF26" s="134"/>
      <c r="RJG26" s="133"/>
      <c r="RJH26" s="134"/>
      <c r="RJI26" s="133"/>
      <c r="RJJ26" s="134"/>
      <c r="RJK26" s="133"/>
      <c r="RJL26" s="134"/>
      <c r="RJM26" s="133"/>
      <c r="RJN26" s="134"/>
      <c r="RJO26" s="133"/>
      <c r="RJP26" s="134"/>
      <c r="RJQ26" s="133"/>
      <c r="RJR26" s="134"/>
      <c r="RJS26" s="133"/>
      <c r="RJT26" s="134"/>
      <c r="RJU26" s="133"/>
      <c r="RJV26" s="134"/>
      <c r="RJW26" s="133"/>
      <c r="RJX26" s="134"/>
      <c r="RJY26" s="133"/>
      <c r="RJZ26" s="134"/>
      <c r="RKA26" s="133"/>
      <c r="RKB26" s="134"/>
      <c r="RKC26" s="133"/>
      <c r="RKD26" s="134"/>
      <c r="RKE26" s="133"/>
      <c r="RKF26" s="134"/>
      <c r="RKG26" s="133"/>
      <c r="RKH26" s="134"/>
      <c r="RKI26" s="133"/>
      <c r="RKJ26" s="134"/>
      <c r="RKK26" s="133"/>
      <c r="RKL26" s="134"/>
      <c r="RKM26" s="133"/>
      <c r="RKN26" s="134"/>
      <c r="RKO26" s="133"/>
      <c r="RKP26" s="134"/>
      <c r="RKQ26" s="133"/>
      <c r="RKR26" s="134"/>
      <c r="RKS26" s="133"/>
      <c r="RKT26" s="134"/>
      <c r="RKU26" s="133"/>
      <c r="RKV26" s="134"/>
      <c r="RKW26" s="133"/>
      <c r="RKX26" s="134"/>
      <c r="RKY26" s="133"/>
      <c r="RKZ26" s="134"/>
      <c r="RLA26" s="133"/>
      <c r="RLB26" s="134"/>
      <c r="RLC26" s="133"/>
      <c r="RLD26" s="134"/>
      <c r="RLE26" s="133"/>
      <c r="RLF26" s="134"/>
      <c r="RLG26" s="133"/>
      <c r="RLH26" s="134"/>
      <c r="RLI26" s="133"/>
      <c r="RLJ26" s="134"/>
      <c r="RLK26" s="133"/>
      <c r="RLL26" s="134"/>
      <c r="RLM26" s="133"/>
      <c r="RLN26" s="134"/>
      <c r="RLO26" s="133"/>
      <c r="RLP26" s="134"/>
      <c r="RLQ26" s="133"/>
      <c r="RLR26" s="134"/>
      <c r="RLS26" s="133"/>
      <c r="RLT26" s="134"/>
      <c r="RLU26" s="133"/>
      <c r="RLV26" s="134"/>
      <c r="RLW26" s="133"/>
      <c r="RLX26" s="134"/>
      <c r="RLY26" s="133"/>
      <c r="RLZ26" s="134"/>
      <c r="RMA26" s="133"/>
      <c r="RMB26" s="134"/>
      <c r="RMC26" s="133"/>
      <c r="RMD26" s="134"/>
      <c r="RME26" s="133"/>
      <c r="RMF26" s="134"/>
      <c r="RMG26" s="133"/>
      <c r="RMH26" s="134"/>
      <c r="RMI26" s="133"/>
      <c r="RMJ26" s="134"/>
      <c r="RMK26" s="133"/>
      <c r="RML26" s="134"/>
      <c r="RMM26" s="133"/>
      <c r="RMN26" s="134"/>
      <c r="RMO26" s="133"/>
      <c r="RMP26" s="134"/>
      <c r="RMQ26" s="133"/>
      <c r="RMR26" s="134"/>
      <c r="RMS26" s="133"/>
      <c r="RMT26" s="134"/>
      <c r="RMU26" s="133"/>
      <c r="RMV26" s="134"/>
      <c r="RMW26" s="133"/>
      <c r="RMX26" s="134"/>
      <c r="RMY26" s="133"/>
      <c r="RMZ26" s="134"/>
      <c r="RNA26" s="133"/>
      <c r="RNB26" s="134"/>
      <c r="RNC26" s="133"/>
      <c r="RND26" s="134"/>
      <c r="RNE26" s="133"/>
      <c r="RNF26" s="134"/>
      <c r="RNG26" s="133"/>
      <c r="RNH26" s="134"/>
      <c r="RNI26" s="133"/>
      <c r="RNJ26" s="134"/>
      <c r="RNK26" s="133"/>
      <c r="RNL26" s="134"/>
      <c r="RNM26" s="133"/>
      <c r="RNN26" s="134"/>
      <c r="RNO26" s="133"/>
      <c r="RNP26" s="134"/>
      <c r="RNQ26" s="133"/>
      <c r="RNR26" s="134"/>
      <c r="RNS26" s="133"/>
      <c r="RNT26" s="134"/>
      <c r="RNU26" s="133"/>
      <c r="RNV26" s="134"/>
      <c r="RNW26" s="133"/>
      <c r="RNX26" s="134"/>
      <c r="RNY26" s="133"/>
      <c r="RNZ26" s="134"/>
      <c r="ROA26" s="133"/>
      <c r="ROB26" s="134"/>
      <c r="ROC26" s="133"/>
      <c r="ROD26" s="134"/>
      <c r="ROE26" s="133"/>
      <c r="ROF26" s="134"/>
      <c r="ROG26" s="133"/>
      <c r="ROH26" s="134"/>
      <c r="ROI26" s="133"/>
      <c r="ROJ26" s="134"/>
      <c r="ROK26" s="133"/>
      <c r="ROL26" s="134"/>
      <c r="ROM26" s="133"/>
      <c r="RON26" s="134"/>
      <c r="ROO26" s="133"/>
      <c r="ROP26" s="134"/>
      <c r="ROQ26" s="133"/>
      <c r="ROR26" s="134"/>
      <c r="ROS26" s="133"/>
      <c r="ROT26" s="134"/>
      <c r="ROU26" s="133"/>
      <c r="ROV26" s="134"/>
      <c r="ROW26" s="133"/>
      <c r="ROX26" s="134"/>
      <c r="ROY26" s="133"/>
      <c r="ROZ26" s="134"/>
      <c r="RPA26" s="133"/>
      <c r="RPB26" s="134"/>
      <c r="RPC26" s="133"/>
      <c r="RPD26" s="134"/>
      <c r="RPE26" s="133"/>
      <c r="RPF26" s="134"/>
      <c r="RPG26" s="133"/>
      <c r="RPH26" s="134"/>
      <c r="RPI26" s="133"/>
      <c r="RPJ26" s="134"/>
      <c r="RPK26" s="133"/>
      <c r="RPL26" s="134"/>
      <c r="RPM26" s="133"/>
      <c r="RPN26" s="134"/>
      <c r="RPO26" s="133"/>
      <c r="RPP26" s="134"/>
      <c r="RPQ26" s="133"/>
      <c r="RPR26" s="134"/>
      <c r="RPS26" s="133"/>
      <c r="RPT26" s="134"/>
      <c r="RPU26" s="133"/>
      <c r="RPV26" s="134"/>
      <c r="RPW26" s="133"/>
      <c r="RPX26" s="134"/>
      <c r="RPY26" s="133"/>
      <c r="RPZ26" s="134"/>
      <c r="RQA26" s="133"/>
      <c r="RQB26" s="134"/>
      <c r="RQC26" s="133"/>
      <c r="RQD26" s="134"/>
      <c r="RQE26" s="133"/>
      <c r="RQF26" s="134"/>
      <c r="RQG26" s="133"/>
      <c r="RQH26" s="134"/>
      <c r="RQI26" s="133"/>
      <c r="RQJ26" s="134"/>
      <c r="RQK26" s="133"/>
      <c r="RQL26" s="134"/>
      <c r="RQM26" s="133"/>
      <c r="RQN26" s="134"/>
      <c r="RQO26" s="133"/>
      <c r="RQP26" s="134"/>
      <c r="RQQ26" s="133"/>
      <c r="RQR26" s="134"/>
      <c r="RQS26" s="133"/>
      <c r="RQT26" s="134"/>
      <c r="RQU26" s="133"/>
      <c r="RQV26" s="134"/>
      <c r="RQW26" s="133"/>
      <c r="RQX26" s="134"/>
      <c r="RQY26" s="133"/>
      <c r="RQZ26" s="134"/>
      <c r="RRA26" s="133"/>
      <c r="RRB26" s="134"/>
      <c r="RRC26" s="133"/>
      <c r="RRD26" s="134"/>
      <c r="RRE26" s="133"/>
      <c r="RRF26" s="134"/>
      <c r="RRG26" s="133"/>
      <c r="RRH26" s="134"/>
      <c r="RRI26" s="133"/>
      <c r="RRJ26" s="134"/>
      <c r="RRK26" s="133"/>
      <c r="RRL26" s="134"/>
      <c r="RRM26" s="133"/>
      <c r="RRN26" s="134"/>
      <c r="RRO26" s="133"/>
      <c r="RRP26" s="134"/>
      <c r="RRQ26" s="133"/>
      <c r="RRR26" s="134"/>
      <c r="RRS26" s="133"/>
      <c r="RRT26" s="134"/>
      <c r="RRU26" s="133"/>
      <c r="RRV26" s="134"/>
      <c r="RRW26" s="133"/>
      <c r="RRX26" s="134"/>
      <c r="RRY26" s="133"/>
      <c r="RRZ26" s="134"/>
      <c r="RSA26" s="133"/>
      <c r="RSB26" s="134"/>
      <c r="RSC26" s="133"/>
      <c r="RSD26" s="134"/>
      <c r="RSE26" s="133"/>
      <c r="RSF26" s="134"/>
      <c r="RSG26" s="133"/>
      <c r="RSH26" s="134"/>
      <c r="RSI26" s="133"/>
      <c r="RSJ26" s="134"/>
      <c r="RSK26" s="133"/>
      <c r="RSL26" s="134"/>
      <c r="RSM26" s="133"/>
      <c r="RSN26" s="134"/>
      <c r="RSO26" s="133"/>
      <c r="RSP26" s="134"/>
      <c r="RSQ26" s="133"/>
      <c r="RSR26" s="134"/>
      <c r="RSS26" s="133"/>
      <c r="RST26" s="134"/>
      <c r="RSU26" s="133"/>
      <c r="RSV26" s="134"/>
      <c r="RSW26" s="133"/>
      <c r="RSX26" s="134"/>
      <c r="RSY26" s="133"/>
      <c r="RSZ26" s="134"/>
      <c r="RTA26" s="133"/>
      <c r="RTB26" s="134"/>
      <c r="RTC26" s="133"/>
      <c r="RTD26" s="134"/>
      <c r="RTE26" s="133"/>
      <c r="RTF26" s="134"/>
      <c r="RTG26" s="133"/>
      <c r="RTH26" s="134"/>
      <c r="RTI26" s="133"/>
      <c r="RTJ26" s="134"/>
      <c r="RTK26" s="133"/>
      <c r="RTL26" s="134"/>
      <c r="RTM26" s="133"/>
      <c r="RTN26" s="134"/>
      <c r="RTO26" s="133"/>
      <c r="RTP26" s="134"/>
      <c r="RTQ26" s="133"/>
      <c r="RTR26" s="134"/>
      <c r="RTS26" s="133"/>
      <c r="RTT26" s="134"/>
      <c r="RTU26" s="133"/>
      <c r="RTV26" s="134"/>
      <c r="RTW26" s="133"/>
      <c r="RTX26" s="134"/>
      <c r="RTY26" s="133"/>
      <c r="RTZ26" s="134"/>
      <c r="RUA26" s="133"/>
      <c r="RUB26" s="134"/>
      <c r="RUC26" s="133"/>
      <c r="RUD26" s="134"/>
      <c r="RUE26" s="133"/>
      <c r="RUF26" s="134"/>
      <c r="RUG26" s="133"/>
      <c r="RUH26" s="134"/>
      <c r="RUI26" s="133"/>
      <c r="RUJ26" s="134"/>
      <c r="RUK26" s="133"/>
      <c r="RUL26" s="134"/>
      <c r="RUM26" s="133"/>
      <c r="RUN26" s="134"/>
      <c r="RUO26" s="133"/>
      <c r="RUP26" s="134"/>
      <c r="RUQ26" s="133"/>
      <c r="RUR26" s="134"/>
      <c r="RUS26" s="133"/>
      <c r="RUT26" s="134"/>
      <c r="RUU26" s="133"/>
      <c r="RUV26" s="134"/>
      <c r="RUW26" s="133"/>
      <c r="RUX26" s="134"/>
      <c r="RUY26" s="133"/>
      <c r="RUZ26" s="134"/>
      <c r="RVA26" s="133"/>
      <c r="RVB26" s="134"/>
      <c r="RVC26" s="133"/>
      <c r="RVD26" s="134"/>
      <c r="RVE26" s="133"/>
      <c r="RVF26" s="134"/>
      <c r="RVG26" s="133"/>
      <c r="RVH26" s="134"/>
      <c r="RVI26" s="133"/>
      <c r="RVJ26" s="134"/>
      <c r="RVK26" s="133"/>
      <c r="RVL26" s="134"/>
      <c r="RVM26" s="133"/>
      <c r="RVN26" s="134"/>
      <c r="RVO26" s="133"/>
      <c r="RVP26" s="134"/>
      <c r="RVQ26" s="133"/>
      <c r="RVR26" s="134"/>
      <c r="RVS26" s="133"/>
      <c r="RVT26" s="134"/>
      <c r="RVU26" s="133"/>
      <c r="RVV26" s="134"/>
      <c r="RVW26" s="133"/>
      <c r="RVX26" s="134"/>
      <c r="RVY26" s="133"/>
      <c r="RVZ26" s="134"/>
      <c r="RWA26" s="133"/>
      <c r="RWB26" s="134"/>
      <c r="RWC26" s="133"/>
      <c r="RWD26" s="134"/>
      <c r="RWE26" s="133"/>
      <c r="RWF26" s="134"/>
      <c r="RWG26" s="133"/>
      <c r="RWH26" s="134"/>
      <c r="RWI26" s="133"/>
      <c r="RWJ26" s="134"/>
      <c r="RWK26" s="133"/>
      <c r="RWL26" s="134"/>
      <c r="RWM26" s="133"/>
      <c r="RWN26" s="134"/>
      <c r="RWO26" s="133"/>
      <c r="RWP26" s="134"/>
      <c r="RWQ26" s="133"/>
      <c r="RWR26" s="134"/>
      <c r="RWS26" s="133"/>
      <c r="RWT26" s="134"/>
      <c r="RWU26" s="133"/>
      <c r="RWV26" s="134"/>
      <c r="RWW26" s="133"/>
      <c r="RWX26" s="134"/>
      <c r="RWY26" s="133"/>
      <c r="RWZ26" s="134"/>
      <c r="RXA26" s="133"/>
      <c r="RXB26" s="134"/>
      <c r="RXC26" s="133"/>
      <c r="RXD26" s="134"/>
      <c r="RXE26" s="133"/>
      <c r="RXF26" s="134"/>
      <c r="RXG26" s="133"/>
      <c r="RXH26" s="134"/>
      <c r="RXI26" s="133"/>
      <c r="RXJ26" s="134"/>
      <c r="RXK26" s="133"/>
      <c r="RXL26" s="134"/>
      <c r="RXM26" s="133"/>
      <c r="RXN26" s="134"/>
      <c r="RXO26" s="133"/>
      <c r="RXP26" s="134"/>
      <c r="RXQ26" s="133"/>
      <c r="RXR26" s="134"/>
      <c r="RXS26" s="133"/>
      <c r="RXT26" s="134"/>
      <c r="RXU26" s="133"/>
      <c r="RXV26" s="134"/>
      <c r="RXW26" s="133"/>
      <c r="RXX26" s="134"/>
      <c r="RXY26" s="133"/>
      <c r="RXZ26" s="134"/>
      <c r="RYA26" s="133"/>
      <c r="RYB26" s="134"/>
      <c r="RYC26" s="133"/>
      <c r="RYD26" s="134"/>
      <c r="RYE26" s="133"/>
      <c r="RYF26" s="134"/>
      <c r="RYG26" s="133"/>
      <c r="RYH26" s="134"/>
      <c r="RYI26" s="133"/>
      <c r="RYJ26" s="134"/>
      <c r="RYK26" s="133"/>
      <c r="RYL26" s="134"/>
      <c r="RYM26" s="133"/>
      <c r="RYN26" s="134"/>
      <c r="RYO26" s="133"/>
      <c r="RYP26" s="134"/>
      <c r="RYQ26" s="133"/>
      <c r="RYR26" s="134"/>
      <c r="RYS26" s="133"/>
      <c r="RYT26" s="134"/>
      <c r="RYU26" s="133"/>
      <c r="RYV26" s="134"/>
      <c r="RYW26" s="133"/>
      <c r="RYX26" s="134"/>
      <c r="RYY26" s="133"/>
      <c r="RYZ26" s="134"/>
      <c r="RZA26" s="133"/>
      <c r="RZB26" s="134"/>
      <c r="RZC26" s="133"/>
      <c r="RZD26" s="134"/>
      <c r="RZE26" s="133"/>
      <c r="RZF26" s="134"/>
      <c r="RZG26" s="133"/>
      <c r="RZH26" s="134"/>
      <c r="RZI26" s="133"/>
      <c r="RZJ26" s="134"/>
      <c r="RZK26" s="133"/>
      <c r="RZL26" s="134"/>
      <c r="RZM26" s="133"/>
      <c r="RZN26" s="134"/>
      <c r="RZO26" s="133"/>
      <c r="RZP26" s="134"/>
      <c r="RZQ26" s="133"/>
      <c r="RZR26" s="134"/>
      <c r="RZS26" s="133"/>
      <c r="RZT26" s="134"/>
      <c r="RZU26" s="133"/>
      <c r="RZV26" s="134"/>
      <c r="RZW26" s="133"/>
      <c r="RZX26" s="134"/>
      <c r="RZY26" s="133"/>
      <c r="RZZ26" s="134"/>
      <c r="SAA26" s="133"/>
      <c r="SAB26" s="134"/>
      <c r="SAC26" s="133"/>
      <c r="SAD26" s="134"/>
      <c r="SAE26" s="133"/>
      <c r="SAF26" s="134"/>
      <c r="SAG26" s="133"/>
      <c r="SAH26" s="134"/>
      <c r="SAI26" s="133"/>
      <c r="SAJ26" s="134"/>
      <c r="SAK26" s="133"/>
      <c r="SAL26" s="134"/>
      <c r="SAM26" s="133"/>
      <c r="SAN26" s="134"/>
      <c r="SAO26" s="133"/>
      <c r="SAP26" s="134"/>
      <c r="SAQ26" s="133"/>
      <c r="SAR26" s="134"/>
      <c r="SAS26" s="133"/>
      <c r="SAT26" s="134"/>
      <c r="SAU26" s="133"/>
      <c r="SAV26" s="134"/>
      <c r="SAW26" s="133"/>
      <c r="SAX26" s="134"/>
      <c r="SAY26" s="133"/>
      <c r="SAZ26" s="134"/>
      <c r="SBA26" s="133"/>
      <c r="SBB26" s="134"/>
      <c r="SBC26" s="133"/>
      <c r="SBD26" s="134"/>
      <c r="SBE26" s="133"/>
      <c r="SBF26" s="134"/>
      <c r="SBG26" s="133"/>
      <c r="SBH26" s="134"/>
      <c r="SBI26" s="133"/>
      <c r="SBJ26" s="134"/>
      <c r="SBK26" s="133"/>
      <c r="SBL26" s="134"/>
      <c r="SBM26" s="133"/>
      <c r="SBN26" s="134"/>
      <c r="SBO26" s="133"/>
      <c r="SBP26" s="134"/>
      <c r="SBQ26" s="133"/>
      <c r="SBR26" s="134"/>
      <c r="SBS26" s="133"/>
      <c r="SBT26" s="134"/>
      <c r="SBU26" s="133"/>
      <c r="SBV26" s="134"/>
      <c r="SBW26" s="133"/>
      <c r="SBX26" s="134"/>
      <c r="SBY26" s="133"/>
      <c r="SBZ26" s="134"/>
      <c r="SCA26" s="133"/>
      <c r="SCB26" s="134"/>
      <c r="SCC26" s="133"/>
      <c r="SCD26" s="134"/>
      <c r="SCE26" s="133"/>
      <c r="SCF26" s="134"/>
      <c r="SCG26" s="133"/>
      <c r="SCH26" s="134"/>
      <c r="SCI26" s="133"/>
      <c r="SCJ26" s="134"/>
      <c r="SCK26" s="133"/>
      <c r="SCL26" s="134"/>
      <c r="SCM26" s="133"/>
      <c r="SCN26" s="134"/>
      <c r="SCO26" s="133"/>
      <c r="SCP26" s="134"/>
      <c r="SCQ26" s="133"/>
      <c r="SCR26" s="134"/>
      <c r="SCS26" s="133"/>
      <c r="SCT26" s="134"/>
      <c r="SCU26" s="133"/>
      <c r="SCV26" s="134"/>
      <c r="SCW26" s="133"/>
      <c r="SCX26" s="134"/>
      <c r="SCY26" s="133"/>
      <c r="SCZ26" s="134"/>
      <c r="SDA26" s="133"/>
      <c r="SDB26" s="134"/>
      <c r="SDC26" s="133"/>
      <c r="SDD26" s="134"/>
      <c r="SDE26" s="133"/>
      <c r="SDF26" s="134"/>
      <c r="SDG26" s="133"/>
      <c r="SDH26" s="134"/>
      <c r="SDI26" s="133"/>
      <c r="SDJ26" s="134"/>
      <c r="SDK26" s="133"/>
      <c r="SDL26" s="134"/>
      <c r="SDM26" s="133"/>
      <c r="SDN26" s="134"/>
      <c r="SDO26" s="133"/>
      <c r="SDP26" s="134"/>
      <c r="SDQ26" s="133"/>
      <c r="SDR26" s="134"/>
      <c r="SDS26" s="133"/>
      <c r="SDT26" s="134"/>
      <c r="SDU26" s="133"/>
      <c r="SDV26" s="134"/>
      <c r="SDW26" s="133"/>
      <c r="SDX26" s="134"/>
      <c r="SDY26" s="133"/>
      <c r="SDZ26" s="134"/>
      <c r="SEA26" s="133"/>
      <c r="SEB26" s="134"/>
      <c r="SEC26" s="133"/>
      <c r="SED26" s="134"/>
      <c r="SEE26" s="133"/>
      <c r="SEF26" s="134"/>
      <c r="SEG26" s="133"/>
      <c r="SEH26" s="134"/>
      <c r="SEI26" s="133"/>
      <c r="SEJ26" s="134"/>
      <c r="SEK26" s="133"/>
      <c r="SEL26" s="134"/>
      <c r="SEM26" s="133"/>
      <c r="SEN26" s="134"/>
      <c r="SEO26" s="133"/>
      <c r="SEP26" s="134"/>
      <c r="SEQ26" s="133"/>
      <c r="SER26" s="134"/>
      <c r="SES26" s="133"/>
      <c r="SET26" s="134"/>
      <c r="SEU26" s="133"/>
      <c r="SEV26" s="134"/>
      <c r="SEW26" s="133"/>
      <c r="SEX26" s="134"/>
      <c r="SEY26" s="133"/>
      <c r="SEZ26" s="134"/>
      <c r="SFA26" s="133"/>
      <c r="SFB26" s="134"/>
      <c r="SFC26" s="133"/>
      <c r="SFD26" s="134"/>
      <c r="SFE26" s="133"/>
      <c r="SFF26" s="134"/>
      <c r="SFG26" s="133"/>
      <c r="SFH26" s="134"/>
      <c r="SFI26" s="133"/>
      <c r="SFJ26" s="134"/>
      <c r="SFK26" s="133"/>
      <c r="SFL26" s="134"/>
      <c r="SFM26" s="133"/>
      <c r="SFN26" s="134"/>
      <c r="SFO26" s="133"/>
      <c r="SFP26" s="134"/>
      <c r="SFQ26" s="133"/>
      <c r="SFR26" s="134"/>
      <c r="SFS26" s="133"/>
      <c r="SFT26" s="134"/>
      <c r="SFU26" s="133"/>
      <c r="SFV26" s="134"/>
      <c r="SFW26" s="133"/>
      <c r="SFX26" s="134"/>
      <c r="SFY26" s="133"/>
      <c r="SFZ26" s="134"/>
      <c r="SGA26" s="133"/>
      <c r="SGB26" s="134"/>
      <c r="SGC26" s="133"/>
      <c r="SGD26" s="134"/>
      <c r="SGE26" s="133"/>
      <c r="SGF26" s="134"/>
      <c r="SGG26" s="133"/>
      <c r="SGH26" s="134"/>
      <c r="SGI26" s="133"/>
      <c r="SGJ26" s="134"/>
      <c r="SGK26" s="133"/>
      <c r="SGL26" s="134"/>
      <c r="SGM26" s="133"/>
      <c r="SGN26" s="134"/>
      <c r="SGO26" s="133"/>
      <c r="SGP26" s="134"/>
      <c r="SGQ26" s="133"/>
      <c r="SGR26" s="134"/>
      <c r="SGS26" s="133"/>
      <c r="SGT26" s="134"/>
      <c r="SGU26" s="133"/>
      <c r="SGV26" s="134"/>
      <c r="SGW26" s="133"/>
      <c r="SGX26" s="134"/>
      <c r="SGY26" s="133"/>
      <c r="SGZ26" s="134"/>
      <c r="SHA26" s="133"/>
      <c r="SHB26" s="134"/>
      <c r="SHC26" s="133"/>
      <c r="SHD26" s="134"/>
      <c r="SHE26" s="133"/>
      <c r="SHF26" s="134"/>
      <c r="SHG26" s="133"/>
      <c r="SHH26" s="134"/>
      <c r="SHI26" s="133"/>
      <c r="SHJ26" s="134"/>
      <c r="SHK26" s="133"/>
      <c r="SHL26" s="134"/>
      <c r="SHM26" s="133"/>
      <c r="SHN26" s="134"/>
      <c r="SHO26" s="133"/>
      <c r="SHP26" s="134"/>
      <c r="SHQ26" s="133"/>
      <c r="SHR26" s="134"/>
      <c r="SHS26" s="133"/>
      <c r="SHT26" s="134"/>
      <c r="SHU26" s="133"/>
      <c r="SHV26" s="134"/>
      <c r="SHW26" s="133"/>
      <c r="SHX26" s="134"/>
      <c r="SHY26" s="133"/>
      <c r="SHZ26" s="134"/>
      <c r="SIA26" s="133"/>
      <c r="SIB26" s="134"/>
      <c r="SIC26" s="133"/>
      <c r="SID26" s="134"/>
      <c r="SIE26" s="133"/>
      <c r="SIF26" s="134"/>
      <c r="SIG26" s="133"/>
      <c r="SIH26" s="134"/>
      <c r="SII26" s="133"/>
      <c r="SIJ26" s="134"/>
      <c r="SIK26" s="133"/>
      <c r="SIL26" s="134"/>
      <c r="SIM26" s="133"/>
      <c r="SIN26" s="134"/>
      <c r="SIO26" s="133"/>
      <c r="SIP26" s="134"/>
      <c r="SIQ26" s="133"/>
      <c r="SIR26" s="134"/>
      <c r="SIS26" s="133"/>
      <c r="SIT26" s="134"/>
      <c r="SIU26" s="133"/>
      <c r="SIV26" s="134"/>
      <c r="SIW26" s="133"/>
      <c r="SIX26" s="134"/>
      <c r="SIY26" s="133"/>
      <c r="SIZ26" s="134"/>
      <c r="SJA26" s="133"/>
      <c r="SJB26" s="134"/>
      <c r="SJC26" s="133"/>
      <c r="SJD26" s="134"/>
      <c r="SJE26" s="133"/>
      <c r="SJF26" s="134"/>
      <c r="SJG26" s="133"/>
      <c r="SJH26" s="134"/>
      <c r="SJI26" s="133"/>
      <c r="SJJ26" s="134"/>
      <c r="SJK26" s="133"/>
      <c r="SJL26" s="134"/>
      <c r="SJM26" s="133"/>
      <c r="SJN26" s="134"/>
      <c r="SJO26" s="133"/>
      <c r="SJP26" s="134"/>
      <c r="SJQ26" s="133"/>
      <c r="SJR26" s="134"/>
      <c r="SJS26" s="133"/>
      <c r="SJT26" s="134"/>
      <c r="SJU26" s="133"/>
      <c r="SJV26" s="134"/>
      <c r="SJW26" s="133"/>
      <c r="SJX26" s="134"/>
      <c r="SJY26" s="133"/>
      <c r="SJZ26" s="134"/>
      <c r="SKA26" s="133"/>
      <c r="SKB26" s="134"/>
      <c r="SKC26" s="133"/>
      <c r="SKD26" s="134"/>
      <c r="SKE26" s="133"/>
      <c r="SKF26" s="134"/>
      <c r="SKG26" s="133"/>
      <c r="SKH26" s="134"/>
      <c r="SKI26" s="133"/>
      <c r="SKJ26" s="134"/>
      <c r="SKK26" s="133"/>
      <c r="SKL26" s="134"/>
      <c r="SKM26" s="133"/>
      <c r="SKN26" s="134"/>
      <c r="SKO26" s="133"/>
      <c r="SKP26" s="134"/>
      <c r="SKQ26" s="133"/>
      <c r="SKR26" s="134"/>
      <c r="SKS26" s="133"/>
      <c r="SKT26" s="134"/>
      <c r="SKU26" s="133"/>
      <c r="SKV26" s="134"/>
      <c r="SKW26" s="133"/>
      <c r="SKX26" s="134"/>
      <c r="SKY26" s="133"/>
      <c r="SKZ26" s="134"/>
      <c r="SLA26" s="133"/>
      <c r="SLB26" s="134"/>
      <c r="SLC26" s="133"/>
      <c r="SLD26" s="134"/>
      <c r="SLE26" s="133"/>
      <c r="SLF26" s="134"/>
      <c r="SLG26" s="133"/>
      <c r="SLH26" s="134"/>
      <c r="SLI26" s="133"/>
      <c r="SLJ26" s="134"/>
      <c r="SLK26" s="133"/>
      <c r="SLL26" s="134"/>
      <c r="SLM26" s="133"/>
      <c r="SLN26" s="134"/>
      <c r="SLO26" s="133"/>
      <c r="SLP26" s="134"/>
      <c r="SLQ26" s="133"/>
      <c r="SLR26" s="134"/>
      <c r="SLS26" s="133"/>
      <c r="SLT26" s="134"/>
      <c r="SLU26" s="133"/>
      <c r="SLV26" s="134"/>
      <c r="SLW26" s="133"/>
      <c r="SLX26" s="134"/>
      <c r="SLY26" s="133"/>
      <c r="SLZ26" s="134"/>
      <c r="SMA26" s="133"/>
      <c r="SMB26" s="134"/>
      <c r="SMC26" s="133"/>
      <c r="SMD26" s="134"/>
      <c r="SME26" s="133"/>
      <c r="SMF26" s="134"/>
      <c r="SMG26" s="133"/>
      <c r="SMH26" s="134"/>
      <c r="SMI26" s="133"/>
      <c r="SMJ26" s="134"/>
      <c r="SMK26" s="133"/>
      <c r="SML26" s="134"/>
      <c r="SMM26" s="133"/>
      <c r="SMN26" s="134"/>
      <c r="SMO26" s="133"/>
      <c r="SMP26" s="134"/>
      <c r="SMQ26" s="133"/>
      <c r="SMR26" s="134"/>
      <c r="SMS26" s="133"/>
      <c r="SMT26" s="134"/>
      <c r="SMU26" s="133"/>
      <c r="SMV26" s="134"/>
      <c r="SMW26" s="133"/>
      <c r="SMX26" s="134"/>
      <c r="SMY26" s="133"/>
      <c r="SMZ26" s="134"/>
      <c r="SNA26" s="133"/>
      <c r="SNB26" s="134"/>
      <c r="SNC26" s="133"/>
      <c r="SND26" s="134"/>
      <c r="SNE26" s="133"/>
      <c r="SNF26" s="134"/>
      <c r="SNG26" s="133"/>
      <c r="SNH26" s="134"/>
      <c r="SNI26" s="133"/>
      <c r="SNJ26" s="134"/>
      <c r="SNK26" s="133"/>
      <c r="SNL26" s="134"/>
      <c r="SNM26" s="133"/>
      <c r="SNN26" s="134"/>
      <c r="SNO26" s="133"/>
      <c r="SNP26" s="134"/>
      <c r="SNQ26" s="133"/>
      <c r="SNR26" s="134"/>
      <c r="SNS26" s="133"/>
      <c r="SNT26" s="134"/>
      <c r="SNU26" s="133"/>
      <c r="SNV26" s="134"/>
      <c r="SNW26" s="133"/>
      <c r="SNX26" s="134"/>
      <c r="SNY26" s="133"/>
      <c r="SNZ26" s="134"/>
      <c r="SOA26" s="133"/>
      <c r="SOB26" s="134"/>
      <c r="SOC26" s="133"/>
      <c r="SOD26" s="134"/>
      <c r="SOE26" s="133"/>
      <c r="SOF26" s="134"/>
      <c r="SOG26" s="133"/>
      <c r="SOH26" s="134"/>
      <c r="SOI26" s="133"/>
      <c r="SOJ26" s="134"/>
      <c r="SOK26" s="133"/>
      <c r="SOL26" s="134"/>
      <c r="SOM26" s="133"/>
      <c r="SON26" s="134"/>
      <c r="SOO26" s="133"/>
      <c r="SOP26" s="134"/>
      <c r="SOQ26" s="133"/>
      <c r="SOR26" s="134"/>
      <c r="SOS26" s="133"/>
      <c r="SOT26" s="134"/>
      <c r="SOU26" s="133"/>
      <c r="SOV26" s="134"/>
      <c r="SOW26" s="133"/>
      <c r="SOX26" s="134"/>
      <c r="SOY26" s="133"/>
      <c r="SOZ26" s="134"/>
      <c r="SPA26" s="133"/>
      <c r="SPB26" s="134"/>
      <c r="SPC26" s="133"/>
      <c r="SPD26" s="134"/>
      <c r="SPE26" s="133"/>
      <c r="SPF26" s="134"/>
      <c r="SPG26" s="133"/>
      <c r="SPH26" s="134"/>
      <c r="SPI26" s="133"/>
      <c r="SPJ26" s="134"/>
      <c r="SPK26" s="133"/>
      <c r="SPL26" s="134"/>
      <c r="SPM26" s="133"/>
      <c r="SPN26" s="134"/>
      <c r="SPO26" s="133"/>
      <c r="SPP26" s="134"/>
      <c r="SPQ26" s="133"/>
      <c r="SPR26" s="134"/>
      <c r="SPS26" s="133"/>
      <c r="SPT26" s="134"/>
      <c r="SPU26" s="133"/>
      <c r="SPV26" s="134"/>
      <c r="SPW26" s="133"/>
      <c r="SPX26" s="134"/>
      <c r="SPY26" s="133"/>
      <c r="SPZ26" s="134"/>
      <c r="SQA26" s="133"/>
      <c r="SQB26" s="134"/>
      <c r="SQC26" s="133"/>
      <c r="SQD26" s="134"/>
      <c r="SQE26" s="133"/>
      <c r="SQF26" s="134"/>
      <c r="SQG26" s="133"/>
      <c r="SQH26" s="134"/>
      <c r="SQI26" s="133"/>
      <c r="SQJ26" s="134"/>
      <c r="SQK26" s="133"/>
      <c r="SQL26" s="134"/>
      <c r="SQM26" s="133"/>
      <c r="SQN26" s="134"/>
      <c r="SQO26" s="133"/>
      <c r="SQP26" s="134"/>
      <c r="SQQ26" s="133"/>
      <c r="SQR26" s="134"/>
      <c r="SQS26" s="133"/>
      <c r="SQT26" s="134"/>
      <c r="SQU26" s="133"/>
      <c r="SQV26" s="134"/>
      <c r="SQW26" s="133"/>
      <c r="SQX26" s="134"/>
      <c r="SQY26" s="133"/>
      <c r="SQZ26" s="134"/>
      <c r="SRA26" s="133"/>
      <c r="SRB26" s="134"/>
      <c r="SRC26" s="133"/>
      <c r="SRD26" s="134"/>
      <c r="SRE26" s="133"/>
      <c r="SRF26" s="134"/>
      <c r="SRG26" s="133"/>
      <c r="SRH26" s="134"/>
      <c r="SRI26" s="133"/>
      <c r="SRJ26" s="134"/>
      <c r="SRK26" s="133"/>
      <c r="SRL26" s="134"/>
      <c r="SRM26" s="133"/>
      <c r="SRN26" s="134"/>
      <c r="SRO26" s="133"/>
      <c r="SRP26" s="134"/>
      <c r="SRQ26" s="133"/>
      <c r="SRR26" s="134"/>
      <c r="SRS26" s="133"/>
      <c r="SRT26" s="134"/>
      <c r="SRU26" s="133"/>
      <c r="SRV26" s="134"/>
      <c r="SRW26" s="133"/>
      <c r="SRX26" s="134"/>
      <c r="SRY26" s="133"/>
      <c r="SRZ26" s="134"/>
      <c r="SSA26" s="133"/>
      <c r="SSB26" s="134"/>
      <c r="SSC26" s="133"/>
      <c r="SSD26" s="134"/>
      <c r="SSE26" s="133"/>
      <c r="SSF26" s="134"/>
      <c r="SSG26" s="133"/>
      <c r="SSH26" s="134"/>
      <c r="SSI26" s="133"/>
      <c r="SSJ26" s="134"/>
      <c r="SSK26" s="133"/>
      <c r="SSL26" s="134"/>
      <c r="SSM26" s="133"/>
      <c r="SSN26" s="134"/>
      <c r="SSO26" s="133"/>
      <c r="SSP26" s="134"/>
      <c r="SSQ26" s="133"/>
      <c r="SSR26" s="134"/>
      <c r="SSS26" s="133"/>
      <c r="SST26" s="134"/>
      <c r="SSU26" s="133"/>
      <c r="SSV26" s="134"/>
      <c r="SSW26" s="133"/>
      <c r="SSX26" s="134"/>
      <c r="SSY26" s="133"/>
      <c r="SSZ26" s="134"/>
      <c r="STA26" s="133"/>
      <c r="STB26" s="134"/>
      <c r="STC26" s="133"/>
      <c r="STD26" s="134"/>
      <c r="STE26" s="133"/>
      <c r="STF26" s="134"/>
      <c r="STG26" s="133"/>
      <c r="STH26" s="134"/>
      <c r="STI26" s="133"/>
      <c r="STJ26" s="134"/>
      <c r="STK26" s="133"/>
      <c r="STL26" s="134"/>
      <c r="STM26" s="133"/>
      <c r="STN26" s="134"/>
      <c r="STO26" s="133"/>
      <c r="STP26" s="134"/>
      <c r="STQ26" s="133"/>
      <c r="STR26" s="134"/>
      <c r="STS26" s="133"/>
      <c r="STT26" s="134"/>
      <c r="STU26" s="133"/>
      <c r="STV26" s="134"/>
      <c r="STW26" s="133"/>
      <c r="STX26" s="134"/>
      <c r="STY26" s="133"/>
      <c r="STZ26" s="134"/>
      <c r="SUA26" s="133"/>
      <c r="SUB26" s="134"/>
      <c r="SUC26" s="133"/>
      <c r="SUD26" s="134"/>
      <c r="SUE26" s="133"/>
      <c r="SUF26" s="134"/>
      <c r="SUG26" s="133"/>
      <c r="SUH26" s="134"/>
      <c r="SUI26" s="133"/>
      <c r="SUJ26" s="134"/>
      <c r="SUK26" s="133"/>
      <c r="SUL26" s="134"/>
      <c r="SUM26" s="133"/>
      <c r="SUN26" s="134"/>
      <c r="SUO26" s="133"/>
      <c r="SUP26" s="134"/>
      <c r="SUQ26" s="133"/>
      <c r="SUR26" s="134"/>
      <c r="SUS26" s="133"/>
      <c r="SUT26" s="134"/>
      <c r="SUU26" s="133"/>
      <c r="SUV26" s="134"/>
      <c r="SUW26" s="133"/>
      <c r="SUX26" s="134"/>
      <c r="SUY26" s="133"/>
      <c r="SUZ26" s="134"/>
      <c r="SVA26" s="133"/>
      <c r="SVB26" s="134"/>
      <c r="SVC26" s="133"/>
      <c r="SVD26" s="134"/>
      <c r="SVE26" s="133"/>
      <c r="SVF26" s="134"/>
      <c r="SVG26" s="133"/>
      <c r="SVH26" s="134"/>
      <c r="SVI26" s="133"/>
      <c r="SVJ26" s="134"/>
      <c r="SVK26" s="133"/>
      <c r="SVL26" s="134"/>
      <c r="SVM26" s="133"/>
      <c r="SVN26" s="134"/>
      <c r="SVO26" s="133"/>
      <c r="SVP26" s="134"/>
      <c r="SVQ26" s="133"/>
      <c r="SVR26" s="134"/>
      <c r="SVS26" s="133"/>
      <c r="SVT26" s="134"/>
      <c r="SVU26" s="133"/>
      <c r="SVV26" s="134"/>
      <c r="SVW26" s="133"/>
      <c r="SVX26" s="134"/>
      <c r="SVY26" s="133"/>
      <c r="SVZ26" s="134"/>
      <c r="SWA26" s="133"/>
      <c r="SWB26" s="134"/>
      <c r="SWC26" s="133"/>
      <c r="SWD26" s="134"/>
      <c r="SWE26" s="133"/>
      <c r="SWF26" s="134"/>
      <c r="SWG26" s="133"/>
      <c r="SWH26" s="134"/>
      <c r="SWI26" s="133"/>
      <c r="SWJ26" s="134"/>
      <c r="SWK26" s="133"/>
      <c r="SWL26" s="134"/>
      <c r="SWM26" s="133"/>
      <c r="SWN26" s="134"/>
      <c r="SWO26" s="133"/>
      <c r="SWP26" s="134"/>
      <c r="SWQ26" s="133"/>
      <c r="SWR26" s="134"/>
      <c r="SWS26" s="133"/>
      <c r="SWT26" s="134"/>
      <c r="SWU26" s="133"/>
      <c r="SWV26" s="134"/>
      <c r="SWW26" s="133"/>
      <c r="SWX26" s="134"/>
      <c r="SWY26" s="133"/>
      <c r="SWZ26" s="134"/>
      <c r="SXA26" s="133"/>
      <c r="SXB26" s="134"/>
      <c r="SXC26" s="133"/>
      <c r="SXD26" s="134"/>
      <c r="SXE26" s="133"/>
      <c r="SXF26" s="134"/>
      <c r="SXG26" s="133"/>
      <c r="SXH26" s="134"/>
      <c r="SXI26" s="133"/>
      <c r="SXJ26" s="134"/>
      <c r="SXK26" s="133"/>
      <c r="SXL26" s="134"/>
      <c r="SXM26" s="133"/>
      <c r="SXN26" s="134"/>
      <c r="SXO26" s="133"/>
      <c r="SXP26" s="134"/>
      <c r="SXQ26" s="133"/>
      <c r="SXR26" s="134"/>
      <c r="SXS26" s="133"/>
      <c r="SXT26" s="134"/>
      <c r="SXU26" s="133"/>
      <c r="SXV26" s="134"/>
      <c r="SXW26" s="133"/>
      <c r="SXX26" s="134"/>
      <c r="SXY26" s="133"/>
      <c r="SXZ26" s="134"/>
      <c r="SYA26" s="133"/>
      <c r="SYB26" s="134"/>
      <c r="SYC26" s="133"/>
      <c r="SYD26" s="134"/>
      <c r="SYE26" s="133"/>
      <c r="SYF26" s="134"/>
      <c r="SYG26" s="133"/>
      <c r="SYH26" s="134"/>
      <c r="SYI26" s="133"/>
      <c r="SYJ26" s="134"/>
      <c r="SYK26" s="133"/>
      <c r="SYL26" s="134"/>
      <c r="SYM26" s="133"/>
      <c r="SYN26" s="134"/>
      <c r="SYO26" s="133"/>
      <c r="SYP26" s="134"/>
      <c r="SYQ26" s="133"/>
      <c r="SYR26" s="134"/>
      <c r="SYS26" s="133"/>
      <c r="SYT26" s="134"/>
      <c r="SYU26" s="133"/>
      <c r="SYV26" s="134"/>
      <c r="SYW26" s="133"/>
      <c r="SYX26" s="134"/>
      <c r="SYY26" s="133"/>
      <c r="SYZ26" s="134"/>
      <c r="SZA26" s="133"/>
      <c r="SZB26" s="134"/>
      <c r="SZC26" s="133"/>
      <c r="SZD26" s="134"/>
      <c r="SZE26" s="133"/>
      <c r="SZF26" s="134"/>
      <c r="SZG26" s="133"/>
      <c r="SZH26" s="134"/>
      <c r="SZI26" s="133"/>
      <c r="SZJ26" s="134"/>
      <c r="SZK26" s="133"/>
      <c r="SZL26" s="134"/>
      <c r="SZM26" s="133"/>
      <c r="SZN26" s="134"/>
      <c r="SZO26" s="133"/>
      <c r="SZP26" s="134"/>
      <c r="SZQ26" s="133"/>
      <c r="SZR26" s="134"/>
      <c r="SZS26" s="133"/>
      <c r="SZT26" s="134"/>
      <c r="SZU26" s="133"/>
      <c r="SZV26" s="134"/>
      <c r="SZW26" s="133"/>
      <c r="SZX26" s="134"/>
      <c r="SZY26" s="133"/>
      <c r="SZZ26" s="134"/>
      <c r="TAA26" s="133"/>
      <c r="TAB26" s="134"/>
      <c r="TAC26" s="133"/>
      <c r="TAD26" s="134"/>
      <c r="TAE26" s="133"/>
      <c r="TAF26" s="134"/>
      <c r="TAG26" s="133"/>
      <c r="TAH26" s="134"/>
      <c r="TAI26" s="133"/>
      <c r="TAJ26" s="134"/>
      <c r="TAK26" s="133"/>
      <c r="TAL26" s="134"/>
      <c r="TAM26" s="133"/>
      <c r="TAN26" s="134"/>
      <c r="TAO26" s="133"/>
      <c r="TAP26" s="134"/>
      <c r="TAQ26" s="133"/>
      <c r="TAR26" s="134"/>
      <c r="TAS26" s="133"/>
      <c r="TAT26" s="134"/>
      <c r="TAU26" s="133"/>
      <c r="TAV26" s="134"/>
      <c r="TAW26" s="133"/>
      <c r="TAX26" s="134"/>
      <c r="TAY26" s="133"/>
      <c r="TAZ26" s="134"/>
      <c r="TBA26" s="133"/>
      <c r="TBB26" s="134"/>
      <c r="TBC26" s="133"/>
      <c r="TBD26" s="134"/>
      <c r="TBE26" s="133"/>
      <c r="TBF26" s="134"/>
      <c r="TBG26" s="133"/>
      <c r="TBH26" s="134"/>
      <c r="TBI26" s="133"/>
      <c r="TBJ26" s="134"/>
      <c r="TBK26" s="133"/>
      <c r="TBL26" s="134"/>
      <c r="TBM26" s="133"/>
      <c r="TBN26" s="134"/>
      <c r="TBO26" s="133"/>
      <c r="TBP26" s="134"/>
      <c r="TBQ26" s="133"/>
      <c r="TBR26" s="134"/>
      <c r="TBS26" s="133"/>
      <c r="TBT26" s="134"/>
      <c r="TBU26" s="133"/>
      <c r="TBV26" s="134"/>
      <c r="TBW26" s="133"/>
      <c r="TBX26" s="134"/>
      <c r="TBY26" s="133"/>
      <c r="TBZ26" s="134"/>
      <c r="TCA26" s="133"/>
      <c r="TCB26" s="134"/>
      <c r="TCC26" s="133"/>
      <c r="TCD26" s="134"/>
      <c r="TCE26" s="133"/>
      <c r="TCF26" s="134"/>
      <c r="TCG26" s="133"/>
      <c r="TCH26" s="134"/>
      <c r="TCI26" s="133"/>
      <c r="TCJ26" s="134"/>
      <c r="TCK26" s="133"/>
      <c r="TCL26" s="134"/>
      <c r="TCM26" s="133"/>
      <c r="TCN26" s="134"/>
      <c r="TCO26" s="133"/>
      <c r="TCP26" s="134"/>
      <c r="TCQ26" s="133"/>
      <c r="TCR26" s="134"/>
      <c r="TCS26" s="133"/>
      <c r="TCT26" s="134"/>
      <c r="TCU26" s="133"/>
      <c r="TCV26" s="134"/>
      <c r="TCW26" s="133"/>
      <c r="TCX26" s="134"/>
      <c r="TCY26" s="133"/>
      <c r="TCZ26" s="134"/>
      <c r="TDA26" s="133"/>
      <c r="TDB26" s="134"/>
      <c r="TDC26" s="133"/>
      <c r="TDD26" s="134"/>
      <c r="TDE26" s="133"/>
      <c r="TDF26" s="134"/>
      <c r="TDG26" s="133"/>
      <c r="TDH26" s="134"/>
      <c r="TDI26" s="133"/>
      <c r="TDJ26" s="134"/>
      <c r="TDK26" s="133"/>
      <c r="TDL26" s="134"/>
      <c r="TDM26" s="133"/>
      <c r="TDN26" s="134"/>
      <c r="TDO26" s="133"/>
      <c r="TDP26" s="134"/>
      <c r="TDQ26" s="133"/>
      <c r="TDR26" s="134"/>
      <c r="TDS26" s="133"/>
      <c r="TDT26" s="134"/>
      <c r="TDU26" s="133"/>
      <c r="TDV26" s="134"/>
      <c r="TDW26" s="133"/>
      <c r="TDX26" s="134"/>
      <c r="TDY26" s="133"/>
      <c r="TDZ26" s="134"/>
      <c r="TEA26" s="133"/>
      <c r="TEB26" s="134"/>
      <c r="TEC26" s="133"/>
      <c r="TED26" s="134"/>
      <c r="TEE26" s="133"/>
      <c r="TEF26" s="134"/>
      <c r="TEG26" s="133"/>
      <c r="TEH26" s="134"/>
      <c r="TEI26" s="133"/>
      <c r="TEJ26" s="134"/>
      <c r="TEK26" s="133"/>
      <c r="TEL26" s="134"/>
      <c r="TEM26" s="133"/>
      <c r="TEN26" s="134"/>
      <c r="TEO26" s="133"/>
      <c r="TEP26" s="134"/>
      <c r="TEQ26" s="133"/>
      <c r="TER26" s="134"/>
      <c r="TES26" s="133"/>
      <c r="TET26" s="134"/>
      <c r="TEU26" s="133"/>
      <c r="TEV26" s="134"/>
      <c r="TEW26" s="133"/>
      <c r="TEX26" s="134"/>
      <c r="TEY26" s="133"/>
      <c r="TEZ26" s="134"/>
      <c r="TFA26" s="133"/>
      <c r="TFB26" s="134"/>
      <c r="TFC26" s="133"/>
      <c r="TFD26" s="134"/>
      <c r="TFE26" s="133"/>
      <c r="TFF26" s="134"/>
      <c r="TFG26" s="133"/>
      <c r="TFH26" s="134"/>
      <c r="TFI26" s="133"/>
      <c r="TFJ26" s="134"/>
      <c r="TFK26" s="133"/>
      <c r="TFL26" s="134"/>
      <c r="TFM26" s="133"/>
      <c r="TFN26" s="134"/>
      <c r="TFO26" s="133"/>
      <c r="TFP26" s="134"/>
      <c r="TFQ26" s="133"/>
      <c r="TFR26" s="134"/>
      <c r="TFS26" s="133"/>
      <c r="TFT26" s="134"/>
      <c r="TFU26" s="133"/>
      <c r="TFV26" s="134"/>
      <c r="TFW26" s="133"/>
      <c r="TFX26" s="134"/>
      <c r="TFY26" s="133"/>
      <c r="TFZ26" s="134"/>
      <c r="TGA26" s="133"/>
      <c r="TGB26" s="134"/>
      <c r="TGC26" s="133"/>
      <c r="TGD26" s="134"/>
      <c r="TGE26" s="133"/>
      <c r="TGF26" s="134"/>
      <c r="TGG26" s="133"/>
      <c r="TGH26" s="134"/>
      <c r="TGI26" s="133"/>
      <c r="TGJ26" s="134"/>
      <c r="TGK26" s="133"/>
      <c r="TGL26" s="134"/>
      <c r="TGM26" s="133"/>
      <c r="TGN26" s="134"/>
      <c r="TGO26" s="133"/>
      <c r="TGP26" s="134"/>
      <c r="TGQ26" s="133"/>
      <c r="TGR26" s="134"/>
      <c r="TGS26" s="133"/>
      <c r="TGT26" s="134"/>
      <c r="TGU26" s="133"/>
      <c r="TGV26" s="134"/>
      <c r="TGW26" s="133"/>
      <c r="TGX26" s="134"/>
      <c r="TGY26" s="133"/>
      <c r="TGZ26" s="134"/>
      <c r="THA26" s="133"/>
      <c r="THB26" s="134"/>
      <c r="THC26" s="133"/>
      <c r="THD26" s="134"/>
      <c r="THE26" s="133"/>
      <c r="THF26" s="134"/>
      <c r="THG26" s="133"/>
      <c r="THH26" s="134"/>
      <c r="THI26" s="133"/>
      <c r="THJ26" s="134"/>
      <c r="THK26" s="133"/>
      <c r="THL26" s="134"/>
      <c r="THM26" s="133"/>
      <c r="THN26" s="134"/>
      <c r="THO26" s="133"/>
      <c r="THP26" s="134"/>
      <c r="THQ26" s="133"/>
      <c r="THR26" s="134"/>
      <c r="THS26" s="133"/>
      <c r="THT26" s="134"/>
      <c r="THU26" s="133"/>
      <c r="THV26" s="134"/>
      <c r="THW26" s="133"/>
      <c r="THX26" s="134"/>
      <c r="THY26" s="133"/>
      <c r="THZ26" s="134"/>
      <c r="TIA26" s="133"/>
      <c r="TIB26" s="134"/>
      <c r="TIC26" s="133"/>
      <c r="TID26" s="134"/>
      <c r="TIE26" s="133"/>
      <c r="TIF26" s="134"/>
      <c r="TIG26" s="133"/>
      <c r="TIH26" s="134"/>
      <c r="TII26" s="133"/>
      <c r="TIJ26" s="134"/>
      <c r="TIK26" s="133"/>
      <c r="TIL26" s="134"/>
      <c r="TIM26" s="133"/>
      <c r="TIN26" s="134"/>
      <c r="TIO26" s="133"/>
      <c r="TIP26" s="134"/>
      <c r="TIQ26" s="133"/>
      <c r="TIR26" s="134"/>
      <c r="TIS26" s="133"/>
      <c r="TIT26" s="134"/>
      <c r="TIU26" s="133"/>
      <c r="TIV26" s="134"/>
      <c r="TIW26" s="133"/>
      <c r="TIX26" s="134"/>
      <c r="TIY26" s="133"/>
      <c r="TIZ26" s="134"/>
      <c r="TJA26" s="133"/>
      <c r="TJB26" s="134"/>
      <c r="TJC26" s="133"/>
      <c r="TJD26" s="134"/>
      <c r="TJE26" s="133"/>
      <c r="TJF26" s="134"/>
      <c r="TJG26" s="133"/>
      <c r="TJH26" s="134"/>
      <c r="TJI26" s="133"/>
      <c r="TJJ26" s="134"/>
      <c r="TJK26" s="133"/>
      <c r="TJL26" s="134"/>
      <c r="TJM26" s="133"/>
      <c r="TJN26" s="134"/>
      <c r="TJO26" s="133"/>
      <c r="TJP26" s="134"/>
      <c r="TJQ26" s="133"/>
      <c r="TJR26" s="134"/>
      <c r="TJS26" s="133"/>
      <c r="TJT26" s="134"/>
      <c r="TJU26" s="133"/>
      <c r="TJV26" s="134"/>
      <c r="TJW26" s="133"/>
      <c r="TJX26" s="134"/>
      <c r="TJY26" s="133"/>
      <c r="TJZ26" s="134"/>
      <c r="TKA26" s="133"/>
      <c r="TKB26" s="134"/>
      <c r="TKC26" s="133"/>
      <c r="TKD26" s="134"/>
      <c r="TKE26" s="133"/>
      <c r="TKF26" s="134"/>
      <c r="TKG26" s="133"/>
      <c r="TKH26" s="134"/>
      <c r="TKI26" s="133"/>
      <c r="TKJ26" s="134"/>
      <c r="TKK26" s="133"/>
      <c r="TKL26" s="134"/>
      <c r="TKM26" s="133"/>
      <c r="TKN26" s="134"/>
      <c r="TKO26" s="133"/>
      <c r="TKP26" s="134"/>
      <c r="TKQ26" s="133"/>
      <c r="TKR26" s="134"/>
      <c r="TKS26" s="133"/>
      <c r="TKT26" s="134"/>
      <c r="TKU26" s="133"/>
      <c r="TKV26" s="134"/>
      <c r="TKW26" s="133"/>
      <c r="TKX26" s="134"/>
      <c r="TKY26" s="133"/>
      <c r="TKZ26" s="134"/>
      <c r="TLA26" s="133"/>
      <c r="TLB26" s="134"/>
      <c r="TLC26" s="133"/>
      <c r="TLD26" s="134"/>
      <c r="TLE26" s="133"/>
      <c r="TLF26" s="134"/>
      <c r="TLG26" s="133"/>
      <c r="TLH26" s="134"/>
      <c r="TLI26" s="133"/>
      <c r="TLJ26" s="134"/>
      <c r="TLK26" s="133"/>
      <c r="TLL26" s="134"/>
      <c r="TLM26" s="133"/>
      <c r="TLN26" s="134"/>
      <c r="TLO26" s="133"/>
      <c r="TLP26" s="134"/>
      <c r="TLQ26" s="133"/>
      <c r="TLR26" s="134"/>
      <c r="TLS26" s="133"/>
      <c r="TLT26" s="134"/>
      <c r="TLU26" s="133"/>
      <c r="TLV26" s="134"/>
      <c r="TLW26" s="133"/>
      <c r="TLX26" s="134"/>
      <c r="TLY26" s="133"/>
      <c r="TLZ26" s="134"/>
      <c r="TMA26" s="133"/>
      <c r="TMB26" s="134"/>
      <c r="TMC26" s="133"/>
      <c r="TMD26" s="134"/>
      <c r="TME26" s="133"/>
      <c r="TMF26" s="134"/>
      <c r="TMG26" s="133"/>
      <c r="TMH26" s="134"/>
      <c r="TMI26" s="133"/>
      <c r="TMJ26" s="134"/>
      <c r="TMK26" s="133"/>
      <c r="TML26" s="134"/>
      <c r="TMM26" s="133"/>
      <c r="TMN26" s="134"/>
      <c r="TMO26" s="133"/>
      <c r="TMP26" s="134"/>
      <c r="TMQ26" s="133"/>
      <c r="TMR26" s="134"/>
      <c r="TMS26" s="133"/>
      <c r="TMT26" s="134"/>
      <c r="TMU26" s="133"/>
      <c r="TMV26" s="134"/>
      <c r="TMW26" s="133"/>
      <c r="TMX26" s="134"/>
      <c r="TMY26" s="133"/>
      <c r="TMZ26" s="134"/>
      <c r="TNA26" s="133"/>
      <c r="TNB26" s="134"/>
      <c r="TNC26" s="133"/>
      <c r="TND26" s="134"/>
      <c r="TNE26" s="133"/>
      <c r="TNF26" s="134"/>
      <c r="TNG26" s="133"/>
      <c r="TNH26" s="134"/>
      <c r="TNI26" s="133"/>
      <c r="TNJ26" s="134"/>
      <c r="TNK26" s="133"/>
      <c r="TNL26" s="134"/>
      <c r="TNM26" s="133"/>
      <c r="TNN26" s="134"/>
      <c r="TNO26" s="133"/>
      <c r="TNP26" s="134"/>
      <c r="TNQ26" s="133"/>
      <c r="TNR26" s="134"/>
      <c r="TNS26" s="133"/>
      <c r="TNT26" s="134"/>
      <c r="TNU26" s="133"/>
      <c r="TNV26" s="134"/>
      <c r="TNW26" s="133"/>
      <c r="TNX26" s="134"/>
      <c r="TNY26" s="133"/>
      <c r="TNZ26" s="134"/>
      <c r="TOA26" s="133"/>
      <c r="TOB26" s="134"/>
      <c r="TOC26" s="133"/>
      <c r="TOD26" s="134"/>
      <c r="TOE26" s="133"/>
      <c r="TOF26" s="134"/>
      <c r="TOG26" s="133"/>
      <c r="TOH26" s="134"/>
      <c r="TOI26" s="133"/>
      <c r="TOJ26" s="134"/>
      <c r="TOK26" s="133"/>
      <c r="TOL26" s="134"/>
      <c r="TOM26" s="133"/>
      <c r="TON26" s="134"/>
      <c r="TOO26" s="133"/>
      <c r="TOP26" s="134"/>
      <c r="TOQ26" s="133"/>
      <c r="TOR26" s="134"/>
      <c r="TOS26" s="133"/>
      <c r="TOT26" s="134"/>
      <c r="TOU26" s="133"/>
      <c r="TOV26" s="134"/>
      <c r="TOW26" s="133"/>
      <c r="TOX26" s="134"/>
      <c r="TOY26" s="133"/>
      <c r="TOZ26" s="134"/>
      <c r="TPA26" s="133"/>
      <c r="TPB26" s="134"/>
      <c r="TPC26" s="133"/>
      <c r="TPD26" s="134"/>
      <c r="TPE26" s="133"/>
      <c r="TPF26" s="134"/>
      <c r="TPG26" s="133"/>
      <c r="TPH26" s="134"/>
      <c r="TPI26" s="133"/>
      <c r="TPJ26" s="134"/>
      <c r="TPK26" s="133"/>
      <c r="TPL26" s="134"/>
      <c r="TPM26" s="133"/>
      <c r="TPN26" s="134"/>
      <c r="TPO26" s="133"/>
      <c r="TPP26" s="134"/>
      <c r="TPQ26" s="133"/>
      <c r="TPR26" s="134"/>
      <c r="TPS26" s="133"/>
      <c r="TPT26" s="134"/>
      <c r="TPU26" s="133"/>
      <c r="TPV26" s="134"/>
      <c r="TPW26" s="133"/>
      <c r="TPX26" s="134"/>
      <c r="TPY26" s="133"/>
      <c r="TPZ26" s="134"/>
      <c r="TQA26" s="133"/>
      <c r="TQB26" s="134"/>
      <c r="TQC26" s="133"/>
      <c r="TQD26" s="134"/>
      <c r="TQE26" s="133"/>
      <c r="TQF26" s="134"/>
      <c r="TQG26" s="133"/>
      <c r="TQH26" s="134"/>
      <c r="TQI26" s="133"/>
      <c r="TQJ26" s="134"/>
      <c r="TQK26" s="133"/>
      <c r="TQL26" s="134"/>
      <c r="TQM26" s="133"/>
      <c r="TQN26" s="134"/>
      <c r="TQO26" s="133"/>
      <c r="TQP26" s="134"/>
      <c r="TQQ26" s="133"/>
      <c r="TQR26" s="134"/>
      <c r="TQS26" s="133"/>
      <c r="TQT26" s="134"/>
      <c r="TQU26" s="133"/>
      <c r="TQV26" s="134"/>
      <c r="TQW26" s="133"/>
      <c r="TQX26" s="134"/>
      <c r="TQY26" s="133"/>
      <c r="TQZ26" s="134"/>
      <c r="TRA26" s="133"/>
      <c r="TRB26" s="134"/>
      <c r="TRC26" s="133"/>
      <c r="TRD26" s="134"/>
      <c r="TRE26" s="133"/>
      <c r="TRF26" s="134"/>
      <c r="TRG26" s="133"/>
      <c r="TRH26" s="134"/>
      <c r="TRI26" s="133"/>
      <c r="TRJ26" s="134"/>
      <c r="TRK26" s="133"/>
      <c r="TRL26" s="134"/>
      <c r="TRM26" s="133"/>
      <c r="TRN26" s="134"/>
      <c r="TRO26" s="133"/>
      <c r="TRP26" s="134"/>
      <c r="TRQ26" s="133"/>
      <c r="TRR26" s="134"/>
      <c r="TRS26" s="133"/>
      <c r="TRT26" s="134"/>
      <c r="TRU26" s="133"/>
      <c r="TRV26" s="134"/>
      <c r="TRW26" s="133"/>
      <c r="TRX26" s="134"/>
      <c r="TRY26" s="133"/>
      <c r="TRZ26" s="134"/>
      <c r="TSA26" s="133"/>
      <c r="TSB26" s="134"/>
      <c r="TSC26" s="133"/>
      <c r="TSD26" s="134"/>
      <c r="TSE26" s="133"/>
      <c r="TSF26" s="134"/>
      <c r="TSG26" s="133"/>
      <c r="TSH26" s="134"/>
      <c r="TSI26" s="133"/>
      <c r="TSJ26" s="134"/>
      <c r="TSK26" s="133"/>
      <c r="TSL26" s="134"/>
      <c r="TSM26" s="133"/>
      <c r="TSN26" s="134"/>
      <c r="TSO26" s="133"/>
      <c r="TSP26" s="134"/>
      <c r="TSQ26" s="133"/>
      <c r="TSR26" s="134"/>
      <c r="TSS26" s="133"/>
      <c r="TST26" s="134"/>
      <c r="TSU26" s="133"/>
      <c r="TSV26" s="134"/>
      <c r="TSW26" s="133"/>
      <c r="TSX26" s="134"/>
      <c r="TSY26" s="133"/>
      <c r="TSZ26" s="134"/>
      <c r="TTA26" s="133"/>
      <c r="TTB26" s="134"/>
      <c r="TTC26" s="133"/>
      <c r="TTD26" s="134"/>
      <c r="TTE26" s="133"/>
      <c r="TTF26" s="134"/>
      <c r="TTG26" s="133"/>
      <c r="TTH26" s="134"/>
      <c r="TTI26" s="133"/>
      <c r="TTJ26" s="134"/>
      <c r="TTK26" s="133"/>
      <c r="TTL26" s="134"/>
      <c r="TTM26" s="133"/>
      <c r="TTN26" s="134"/>
      <c r="TTO26" s="133"/>
      <c r="TTP26" s="134"/>
      <c r="TTQ26" s="133"/>
      <c r="TTR26" s="134"/>
      <c r="TTS26" s="133"/>
      <c r="TTT26" s="134"/>
      <c r="TTU26" s="133"/>
      <c r="TTV26" s="134"/>
      <c r="TTW26" s="133"/>
      <c r="TTX26" s="134"/>
      <c r="TTY26" s="133"/>
      <c r="TTZ26" s="134"/>
      <c r="TUA26" s="133"/>
      <c r="TUB26" s="134"/>
      <c r="TUC26" s="133"/>
      <c r="TUD26" s="134"/>
      <c r="TUE26" s="133"/>
      <c r="TUF26" s="134"/>
      <c r="TUG26" s="133"/>
      <c r="TUH26" s="134"/>
      <c r="TUI26" s="133"/>
      <c r="TUJ26" s="134"/>
      <c r="TUK26" s="133"/>
      <c r="TUL26" s="134"/>
      <c r="TUM26" s="133"/>
      <c r="TUN26" s="134"/>
      <c r="TUO26" s="133"/>
      <c r="TUP26" s="134"/>
      <c r="TUQ26" s="133"/>
      <c r="TUR26" s="134"/>
      <c r="TUS26" s="133"/>
      <c r="TUT26" s="134"/>
      <c r="TUU26" s="133"/>
      <c r="TUV26" s="134"/>
      <c r="TUW26" s="133"/>
      <c r="TUX26" s="134"/>
      <c r="TUY26" s="133"/>
      <c r="TUZ26" s="134"/>
      <c r="TVA26" s="133"/>
      <c r="TVB26" s="134"/>
      <c r="TVC26" s="133"/>
      <c r="TVD26" s="134"/>
      <c r="TVE26" s="133"/>
      <c r="TVF26" s="134"/>
      <c r="TVG26" s="133"/>
      <c r="TVH26" s="134"/>
      <c r="TVI26" s="133"/>
      <c r="TVJ26" s="134"/>
      <c r="TVK26" s="133"/>
      <c r="TVL26" s="134"/>
      <c r="TVM26" s="133"/>
      <c r="TVN26" s="134"/>
      <c r="TVO26" s="133"/>
      <c r="TVP26" s="134"/>
      <c r="TVQ26" s="133"/>
      <c r="TVR26" s="134"/>
      <c r="TVS26" s="133"/>
      <c r="TVT26" s="134"/>
      <c r="TVU26" s="133"/>
      <c r="TVV26" s="134"/>
      <c r="TVW26" s="133"/>
      <c r="TVX26" s="134"/>
      <c r="TVY26" s="133"/>
      <c r="TVZ26" s="134"/>
      <c r="TWA26" s="133"/>
      <c r="TWB26" s="134"/>
      <c r="TWC26" s="133"/>
      <c r="TWD26" s="134"/>
      <c r="TWE26" s="133"/>
      <c r="TWF26" s="134"/>
      <c r="TWG26" s="133"/>
      <c r="TWH26" s="134"/>
      <c r="TWI26" s="133"/>
      <c r="TWJ26" s="134"/>
      <c r="TWK26" s="133"/>
      <c r="TWL26" s="134"/>
      <c r="TWM26" s="133"/>
      <c r="TWN26" s="134"/>
      <c r="TWO26" s="133"/>
      <c r="TWP26" s="134"/>
      <c r="TWQ26" s="133"/>
      <c r="TWR26" s="134"/>
      <c r="TWS26" s="133"/>
      <c r="TWT26" s="134"/>
      <c r="TWU26" s="133"/>
      <c r="TWV26" s="134"/>
      <c r="TWW26" s="133"/>
      <c r="TWX26" s="134"/>
      <c r="TWY26" s="133"/>
      <c r="TWZ26" s="134"/>
      <c r="TXA26" s="133"/>
      <c r="TXB26" s="134"/>
      <c r="TXC26" s="133"/>
      <c r="TXD26" s="134"/>
      <c r="TXE26" s="133"/>
      <c r="TXF26" s="134"/>
      <c r="TXG26" s="133"/>
      <c r="TXH26" s="134"/>
      <c r="TXI26" s="133"/>
      <c r="TXJ26" s="134"/>
      <c r="TXK26" s="133"/>
      <c r="TXL26" s="134"/>
      <c r="TXM26" s="133"/>
      <c r="TXN26" s="134"/>
      <c r="TXO26" s="133"/>
      <c r="TXP26" s="134"/>
      <c r="TXQ26" s="133"/>
      <c r="TXR26" s="134"/>
      <c r="TXS26" s="133"/>
      <c r="TXT26" s="134"/>
      <c r="TXU26" s="133"/>
      <c r="TXV26" s="134"/>
      <c r="TXW26" s="133"/>
      <c r="TXX26" s="134"/>
      <c r="TXY26" s="133"/>
      <c r="TXZ26" s="134"/>
      <c r="TYA26" s="133"/>
      <c r="TYB26" s="134"/>
      <c r="TYC26" s="133"/>
      <c r="TYD26" s="134"/>
      <c r="TYE26" s="133"/>
      <c r="TYF26" s="134"/>
      <c r="TYG26" s="133"/>
      <c r="TYH26" s="134"/>
      <c r="TYI26" s="133"/>
      <c r="TYJ26" s="134"/>
      <c r="TYK26" s="133"/>
      <c r="TYL26" s="134"/>
      <c r="TYM26" s="133"/>
      <c r="TYN26" s="134"/>
      <c r="TYO26" s="133"/>
      <c r="TYP26" s="134"/>
      <c r="TYQ26" s="133"/>
      <c r="TYR26" s="134"/>
      <c r="TYS26" s="133"/>
      <c r="TYT26" s="134"/>
      <c r="TYU26" s="133"/>
      <c r="TYV26" s="134"/>
      <c r="TYW26" s="133"/>
      <c r="TYX26" s="134"/>
      <c r="TYY26" s="133"/>
      <c r="TYZ26" s="134"/>
      <c r="TZA26" s="133"/>
      <c r="TZB26" s="134"/>
      <c r="TZC26" s="133"/>
      <c r="TZD26" s="134"/>
      <c r="TZE26" s="133"/>
      <c r="TZF26" s="134"/>
      <c r="TZG26" s="133"/>
      <c r="TZH26" s="134"/>
      <c r="TZI26" s="133"/>
      <c r="TZJ26" s="134"/>
      <c r="TZK26" s="133"/>
      <c r="TZL26" s="134"/>
      <c r="TZM26" s="133"/>
      <c r="TZN26" s="134"/>
      <c r="TZO26" s="133"/>
      <c r="TZP26" s="134"/>
      <c r="TZQ26" s="133"/>
      <c r="TZR26" s="134"/>
      <c r="TZS26" s="133"/>
      <c r="TZT26" s="134"/>
      <c r="TZU26" s="133"/>
      <c r="TZV26" s="134"/>
      <c r="TZW26" s="133"/>
      <c r="TZX26" s="134"/>
      <c r="TZY26" s="133"/>
      <c r="TZZ26" s="134"/>
      <c r="UAA26" s="133"/>
      <c r="UAB26" s="134"/>
      <c r="UAC26" s="133"/>
      <c r="UAD26" s="134"/>
      <c r="UAE26" s="133"/>
      <c r="UAF26" s="134"/>
      <c r="UAG26" s="133"/>
      <c r="UAH26" s="134"/>
      <c r="UAI26" s="133"/>
      <c r="UAJ26" s="134"/>
      <c r="UAK26" s="133"/>
      <c r="UAL26" s="134"/>
      <c r="UAM26" s="133"/>
      <c r="UAN26" s="134"/>
      <c r="UAO26" s="133"/>
      <c r="UAP26" s="134"/>
      <c r="UAQ26" s="133"/>
      <c r="UAR26" s="134"/>
      <c r="UAS26" s="133"/>
      <c r="UAT26" s="134"/>
      <c r="UAU26" s="133"/>
      <c r="UAV26" s="134"/>
      <c r="UAW26" s="133"/>
      <c r="UAX26" s="134"/>
      <c r="UAY26" s="133"/>
      <c r="UAZ26" s="134"/>
      <c r="UBA26" s="133"/>
      <c r="UBB26" s="134"/>
      <c r="UBC26" s="133"/>
      <c r="UBD26" s="134"/>
      <c r="UBE26" s="133"/>
      <c r="UBF26" s="134"/>
      <c r="UBG26" s="133"/>
      <c r="UBH26" s="134"/>
      <c r="UBI26" s="133"/>
      <c r="UBJ26" s="134"/>
      <c r="UBK26" s="133"/>
      <c r="UBL26" s="134"/>
      <c r="UBM26" s="133"/>
      <c r="UBN26" s="134"/>
      <c r="UBO26" s="133"/>
      <c r="UBP26" s="134"/>
      <c r="UBQ26" s="133"/>
      <c r="UBR26" s="134"/>
      <c r="UBS26" s="133"/>
      <c r="UBT26" s="134"/>
      <c r="UBU26" s="133"/>
      <c r="UBV26" s="134"/>
      <c r="UBW26" s="133"/>
      <c r="UBX26" s="134"/>
      <c r="UBY26" s="133"/>
      <c r="UBZ26" s="134"/>
      <c r="UCA26" s="133"/>
      <c r="UCB26" s="134"/>
      <c r="UCC26" s="133"/>
      <c r="UCD26" s="134"/>
      <c r="UCE26" s="133"/>
      <c r="UCF26" s="134"/>
      <c r="UCG26" s="133"/>
      <c r="UCH26" s="134"/>
      <c r="UCI26" s="133"/>
      <c r="UCJ26" s="134"/>
      <c r="UCK26" s="133"/>
      <c r="UCL26" s="134"/>
      <c r="UCM26" s="133"/>
      <c r="UCN26" s="134"/>
      <c r="UCO26" s="133"/>
      <c r="UCP26" s="134"/>
      <c r="UCQ26" s="133"/>
      <c r="UCR26" s="134"/>
      <c r="UCS26" s="133"/>
      <c r="UCT26" s="134"/>
      <c r="UCU26" s="133"/>
      <c r="UCV26" s="134"/>
      <c r="UCW26" s="133"/>
      <c r="UCX26" s="134"/>
      <c r="UCY26" s="133"/>
      <c r="UCZ26" s="134"/>
      <c r="UDA26" s="133"/>
      <c r="UDB26" s="134"/>
      <c r="UDC26" s="133"/>
      <c r="UDD26" s="134"/>
      <c r="UDE26" s="133"/>
      <c r="UDF26" s="134"/>
      <c r="UDG26" s="133"/>
      <c r="UDH26" s="134"/>
      <c r="UDI26" s="133"/>
      <c r="UDJ26" s="134"/>
      <c r="UDK26" s="133"/>
      <c r="UDL26" s="134"/>
      <c r="UDM26" s="133"/>
      <c r="UDN26" s="134"/>
      <c r="UDO26" s="133"/>
      <c r="UDP26" s="134"/>
      <c r="UDQ26" s="133"/>
      <c r="UDR26" s="134"/>
      <c r="UDS26" s="133"/>
      <c r="UDT26" s="134"/>
      <c r="UDU26" s="133"/>
      <c r="UDV26" s="134"/>
      <c r="UDW26" s="133"/>
      <c r="UDX26" s="134"/>
      <c r="UDY26" s="133"/>
      <c r="UDZ26" s="134"/>
      <c r="UEA26" s="133"/>
      <c r="UEB26" s="134"/>
      <c r="UEC26" s="133"/>
      <c r="UED26" s="134"/>
      <c r="UEE26" s="133"/>
      <c r="UEF26" s="134"/>
      <c r="UEG26" s="133"/>
      <c r="UEH26" s="134"/>
      <c r="UEI26" s="133"/>
      <c r="UEJ26" s="134"/>
      <c r="UEK26" s="133"/>
      <c r="UEL26" s="134"/>
      <c r="UEM26" s="133"/>
      <c r="UEN26" s="134"/>
      <c r="UEO26" s="133"/>
      <c r="UEP26" s="134"/>
      <c r="UEQ26" s="133"/>
      <c r="UER26" s="134"/>
      <c r="UES26" s="133"/>
      <c r="UET26" s="134"/>
      <c r="UEU26" s="133"/>
      <c r="UEV26" s="134"/>
      <c r="UEW26" s="133"/>
      <c r="UEX26" s="134"/>
      <c r="UEY26" s="133"/>
      <c r="UEZ26" s="134"/>
      <c r="UFA26" s="133"/>
      <c r="UFB26" s="134"/>
      <c r="UFC26" s="133"/>
      <c r="UFD26" s="134"/>
      <c r="UFE26" s="133"/>
      <c r="UFF26" s="134"/>
      <c r="UFG26" s="133"/>
      <c r="UFH26" s="134"/>
      <c r="UFI26" s="133"/>
      <c r="UFJ26" s="134"/>
      <c r="UFK26" s="133"/>
      <c r="UFL26" s="134"/>
      <c r="UFM26" s="133"/>
      <c r="UFN26" s="134"/>
      <c r="UFO26" s="133"/>
      <c r="UFP26" s="134"/>
      <c r="UFQ26" s="133"/>
      <c r="UFR26" s="134"/>
      <c r="UFS26" s="133"/>
      <c r="UFT26" s="134"/>
      <c r="UFU26" s="133"/>
      <c r="UFV26" s="134"/>
      <c r="UFW26" s="133"/>
      <c r="UFX26" s="134"/>
      <c r="UFY26" s="133"/>
      <c r="UFZ26" s="134"/>
      <c r="UGA26" s="133"/>
      <c r="UGB26" s="134"/>
      <c r="UGC26" s="133"/>
      <c r="UGD26" s="134"/>
      <c r="UGE26" s="133"/>
      <c r="UGF26" s="134"/>
      <c r="UGG26" s="133"/>
      <c r="UGH26" s="134"/>
      <c r="UGI26" s="133"/>
      <c r="UGJ26" s="134"/>
      <c r="UGK26" s="133"/>
      <c r="UGL26" s="134"/>
      <c r="UGM26" s="133"/>
      <c r="UGN26" s="134"/>
      <c r="UGO26" s="133"/>
      <c r="UGP26" s="134"/>
      <c r="UGQ26" s="133"/>
      <c r="UGR26" s="134"/>
      <c r="UGS26" s="133"/>
      <c r="UGT26" s="134"/>
      <c r="UGU26" s="133"/>
      <c r="UGV26" s="134"/>
      <c r="UGW26" s="133"/>
      <c r="UGX26" s="134"/>
      <c r="UGY26" s="133"/>
      <c r="UGZ26" s="134"/>
      <c r="UHA26" s="133"/>
      <c r="UHB26" s="134"/>
      <c r="UHC26" s="133"/>
      <c r="UHD26" s="134"/>
      <c r="UHE26" s="133"/>
      <c r="UHF26" s="134"/>
      <c r="UHG26" s="133"/>
      <c r="UHH26" s="134"/>
      <c r="UHI26" s="133"/>
      <c r="UHJ26" s="134"/>
      <c r="UHK26" s="133"/>
      <c r="UHL26" s="134"/>
      <c r="UHM26" s="133"/>
      <c r="UHN26" s="134"/>
      <c r="UHO26" s="133"/>
      <c r="UHP26" s="134"/>
      <c r="UHQ26" s="133"/>
      <c r="UHR26" s="134"/>
      <c r="UHS26" s="133"/>
      <c r="UHT26" s="134"/>
      <c r="UHU26" s="133"/>
      <c r="UHV26" s="134"/>
      <c r="UHW26" s="133"/>
      <c r="UHX26" s="134"/>
      <c r="UHY26" s="133"/>
      <c r="UHZ26" s="134"/>
      <c r="UIA26" s="133"/>
      <c r="UIB26" s="134"/>
      <c r="UIC26" s="133"/>
      <c r="UID26" s="134"/>
      <c r="UIE26" s="133"/>
      <c r="UIF26" s="134"/>
      <c r="UIG26" s="133"/>
      <c r="UIH26" s="134"/>
      <c r="UII26" s="133"/>
      <c r="UIJ26" s="134"/>
      <c r="UIK26" s="133"/>
      <c r="UIL26" s="134"/>
      <c r="UIM26" s="133"/>
      <c r="UIN26" s="134"/>
      <c r="UIO26" s="133"/>
      <c r="UIP26" s="134"/>
      <c r="UIQ26" s="133"/>
      <c r="UIR26" s="134"/>
      <c r="UIS26" s="133"/>
      <c r="UIT26" s="134"/>
      <c r="UIU26" s="133"/>
      <c r="UIV26" s="134"/>
      <c r="UIW26" s="133"/>
      <c r="UIX26" s="134"/>
      <c r="UIY26" s="133"/>
      <c r="UIZ26" s="134"/>
      <c r="UJA26" s="133"/>
      <c r="UJB26" s="134"/>
      <c r="UJC26" s="133"/>
      <c r="UJD26" s="134"/>
      <c r="UJE26" s="133"/>
      <c r="UJF26" s="134"/>
      <c r="UJG26" s="133"/>
      <c r="UJH26" s="134"/>
      <c r="UJI26" s="133"/>
      <c r="UJJ26" s="134"/>
      <c r="UJK26" s="133"/>
      <c r="UJL26" s="134"/>
      <c r="UJM26" s="133"/>
      <c r="UJN26" s="134"/>
      <c r="UJO26" s="133"/>
      <c r="UJP26" s="134"/>
      <c r="UJQ26" s="133"/>
      <c r="UJR26" s="134"/>
      <c r="UJS26" s="133"/>
      <c r="UJT26" s="134"/>
      <c r="UJU26" s="133"/>
      <c r="UJV26" s="134"/>
      <c r="UJW26" s="133"/>
      <c r="UJX26" s="134"/>
      <c r="UJY26" s="133"/>
      <c r="UJZ26" s="134"/>
      <c r="UKA26" s="133"/>
      <c r="UKB26" s="134"/>
      <c r="UKC26" s="133"/>
      <c r="UKD26" s="134"/>
      <c r="UKE26" s="133"/>
      <c r="UKF26" s="134"/>
      <c r="UKG26" s="133"/>
      <c r="UKH26" s="134"/>
      <c r="UKI26" s="133"/>
      <c r="UKJ26" s="134"/>
      <c r="UKK26" s="133"/>
      <c r="UKL26" s="134"/>
      <c r="UKM26" s="133"/>
      <c r="UKN26" s="134"/>
      <c r="UKO26" s="133"/>
      <c r="UKP26" s="134"/>
      <c r="UKQ26" s="133"/>
      <c r="UKR26" s="134"/>
      <c r="UKS26" s="133"/>
      <c r="UKT26" s="134"/>
      <c r="UKU26" s="133"/>
      <c r="UKV26" s="134"/>
      <c r="UKW26" s="133"/>
      <c r="UKX26" s="134"/>
      <c r="UKY26" s="133"/>
      <c r="UKZ26" s="134"/>
      <c r="ULA26" s="133"/>
      <c r="ULB26" s="134"/>
      <c r="ULC26" s="133"/>
      <c r="ULD26" s="134"/>
      <c r="ULE26" s="133"/>
      <c r="ULF26" s="134"/>
      <c r="ULG26" s="133"/>
      <c r="ULH26" s="134"/>
      <c r="ULI26" s="133"/>
      <c r="ULJ26" s="134"/>
      <c r="ULK26" s="133"/>
      <c r="ULL26" s="134"/>
      <c r="ULM26" s="133"/>
      <c r="ULN26" s="134"/>
      <c r="ULO26" s="133"/>
      <c r="ULP26" s="134"/>
      <c r="ULQ26" s="133"/>
      <c r="ULR26" s="134"/>
      <c r="ULS26" s="133"/>
      <c r="ULT26" s="134"/>
      <c r="ULU26" s="133"/>
      <c r="ULV26" s="134"/>
      <c r="ULW26" s="133"/>
      <c r="ULX26" s="134"/>
      <c r="ULY26" s="133"/>
      <c r="ULZ26" s="134"/>
      <c r="UMA26" s="133"/>
      <c r="UMB26" s="134"/>
      <c r="UMC26" s="133"/>
      <c r="UMD26" s="134"/>
      <c r="UME26" s="133"/>
      <c r="UMF26" s="134"/>
      <c r="UMG26" s="133"/>
      <c r="UMH26" s="134"/>
      <c r="UMI26" s="133"/>
      <c r="UMJ26" s="134"/>
      <c r="UMK26" s="133"/>
      <c r="UML26" s="134"/>
      <c r="UMM26" s="133"/>
      <c r="UMN26" s="134"/>
      <c r="UMO26" s="133"/>
      <c r="UMP26" s="134"/>
      <c r="UMQ26" s="133"/>
      <c r="UMR26" s="134"/>
      <c r="UMS26" s="133"/>
      <c r="UMT26" s="134"/>
      <c r="UMU26" s="133"/>
      <c r="UMV26" s="134"/>
      <c r="UMW26" s="133"/>
      <c r="UMX26" s="134"/>
      <c r="UMY26" s="133"/>
      <c r="UMZ26" s="134"/>
      <c r="UNA26" s="133"/>
      <c r="UNB26" s="134"/>
      <c r="UNC26" s="133"/>
      <c r="UND26" s="134"/>
      <c r="UNE26" s="133"/>
      <c r="UNF26" s="134"/>
      <c r="UNG26" s="133"/>
      <c r="UNH26" s="134"/>
      <c r="UNI26" s="133"/>
      <c r="UNJ26" s="134"/>
      <c r="UNK26" s="133"/>
      <c r="UNL26" s="134"/>
      <c r="UNM26" s="133"/>
      <c r="UNN26" s="134"/>
      <c r="UNO26" s="133"/>
      <c r="UNP26" s="134"/>
      <c r="UNQ26" s="133"/>
      <c r="UNR26" s="134"/>
      <c r="UNS26" s="133"/>
      <c r="UNT26" s="134"/>
      <c r="UNU26" s="133"/>
      <c r="UNV26" s="134"/>
      <c r="UNW26" s="133"/>
      <c r="UNX26" s="134"/>
      <c r="UNY26" s="133"/>
      <c r="UNZ26" s="134"/>
      <c r="UOA26" s="133"/>
      <c r="UOB26" s="134"/>
      <c r="UOC26" s="133"/>
      <c r="UOD26" s="134"/>
      <c r="UOE26" s="133"/>
      <c r="UOF26" s="134"/>
      <c r="UOG26" s="133"/>
      <c r="UOH26" s="134"/>
      <c r="UOI26" s="133"/>
      <c r="UOJ26" s="134"/>
      <c r="UOK26" s="133"/>
      <c r="UOL26" s="134"/>
      <c r="UOM26" s="133"/>
      <c r="UON26" s="134"/>
      <c r="UOO26" s="133"/>
      <c r="UOP26" s="134"/>
      <c r="UOQ26" s="133"/>
      <c r="UOR26" s="134"/>
      <c r="UOS26" s="133"/>
      <c r="UOT26" s="134"/>
      <c r="UOU26" s="133"/>
      <c r="UOV26" s="134"/>
      <c r="UOW26" s="133"/>
      <c r="UOX26" s="134"/>
      <c r="UOY26" s="133"/>
      <c r="UOZ26" s="134"/>
      <c r="UPA26" s="133"/>
      <c r="UPB26" s="134"/>
      <c r="UPC26" s="133"/>
      <c r="UPD26" s="134"/>
      <c r="UPE26" s="133"/>
      <c r="UPF26" s="134"/>
      <c r="UPG26" s="133"/>
      <c r="UPH26" s="134"/>
      <c r="UPI26" s="133"/>
      <c r="UPJ26" s="134"/>
      <c r="UPK26" s="133"/>
      <c r="UPL26" s="134"/>
      <c r="UPM26" s="133"/>
      <c r="UPN26" s="134"/>
      <c r="UPO26" s="133"/>
      <c r="UPP26" s="134"/>
      <c r="UPQ26" s="133"/>
      <c r="UPR26" s="134"/>
      <c r="UPS26" s="133"/>
      <c r="UPT26" s="134"/>
      <c r="UPU26" s="133"/>
      <c r="UPV26" s="134"/>
      <c r="UPW26" s="133"/>
      <c r="UPX26" s="134"/>
      <c r="UPY26" s="133"/>
      <c r="UPZ26" s="134"/>
      <c r="UQA26" s="133"/>
      <c r="UQB26" s="134"/>
      <c r="UQC26" s="133"/>
      <c r="UQD26" s="134"/>
      <c r="UQE26" s="133"/>
      <c r="UQF26" s="134"/>
      <c r="UQG26" s="133"/>
      <c r="UQH26" s="134"/>
      <c r="UQI26" s="133"/>
      <c r="UQJ26" s="134"/>
      <c r="UQK26" s="133"/>
      <c r="UQL26" s="134"/>
      <c r="UQM26" s="133"/>
      <c r="UQN26" s="134"/>
      <c r="UQO26" s="133"/>
      <c r="UQP26" s="134"/>
      <c r="UQQ26" s="133"/>
      <c r="UQR26" s="134"/>
      <c r="UQS26" s="133"/>
      <c r="UQT26" s="134"/>
      <c r="UQU26" s="133"/>
      <c r="UQV26" s="134"/>
      <c r="UQW26" s="133"/>
      <c r="UQX26" s="134"/>
      <c r="UQY26" s="133"/>
      <c r="UQZ26" s="134"/>
      <c r="URA26" s="133"/>
      <c r="URB26" s="134"/>
      <c r="URC26" s="133"/>
      <c r="URD26" s="134"/>
      <c r="URE26" s="133"/>
      <c r="URF26" s="134"/>
      <c r="URG26" s="133"/>
      <c r="URH26" s="134"/>
      <c r="URI26" s="133"/>
      <c r="URJ26" s="134"/>
      <c r="URK26" s="133"/>
      <c r="URL26" s="134"/>
      <c r="URM26" s="133"/>
      <c r="URN26" s="134"/>
      <c r="URO26" s="133"/>
      <c r="URP26" s="134"/>
      <c r="URQ26" s="133"/>
      <c r="URR26" s="134"/>
      <c r="URS26" s="133"/>
      <c r="URT26" s="134"/>
      <c r="URU26" s="133"/>
      <c r="URV26" s="134"/>
      <c r="URW26" s="133"/>
      <c r="URX26" s="134"/>
      <c r="URY26" s="133"/>
      <c r="URZ26" s="134"/>
      <c r="USA26" s="133"/>
      <c r="USB26" s="134"/>
      <c r="USC26" s="133"/>
      <c r="USD26" s="134"/>
      <c r="USE26" s="133"/>
      <c r="USF26" s="134"/>
      <c r="USG26" s="133"/>
      <c r="USH26" s="134"/>
      <c r="USI26" s="133"/>
      <c r="USJ26" s="134"/>
      <c r="USK26" s="133"/>
      <c r="USL26" s="134"/>
      <c r="USM26" s="133"/>
      <c r="USN26" s="134"/>
      <c r="USO26" s="133"/>
      <c r="USP26" s="134"/>
      <c r="USQ26" s="133"/>
      <c r="USR26" s="134"/>
      <c r="USS26" s="133"/>
      <c r="UST26" s="134"/>
      <c r="USU26" s="133"/>
      <c r="USV26" s="134"/>
      <c r="USW26" s="133"/>
      <c r="USX26" s="134"/>
      <c r="USY26" s="133"/>
      <c r="USZ26" s="134"/>
      <c r="UTA26" s="133"/>
      <c r="UTB26" s="134"/>
      <c r="UTC26" s="133"/>
      <c r="UTD26" s="134"/>
      <c r="UTE26" s="133"/>
      <c r="UTF26" s="134"/>
      <c r="UTG26" s="133"/>
      <c r="UTH26" s="134"/>
      <c r="UTI26" s="133"/>
      <c r="UTJ26" s="134"/>
      <c r="UTK26" s="133"/>
      <c r="UTL26" s="134"/>
      <c r="UTM26" s="133"/>
      <c r="UTN26" s="134"/>
      <c r="UTO26" s="133"/>
      <c r="UTP26" s="134"/>
      <c r="UTQ26" s="133"/>
      <c r="UTR26" s="134"/>
      <c r="UTS26" s="133"/>
      <c r="UTT26" s="134"/>
      <c r="UTU26" s="133"/>
      <c r="UTV26" s="134"/>
      <c r="UTW26" s="133"/>
      <c r="UTX26" s="134"/>
      <c r="UTY26" s="133"/>
      <c r="UTZ26" s="134"/>
      <c r="UUA26" s="133"/>
      <c r="UUB26" s="134"/>
      <c r="UUC26" s="133"/>
      <c r="UUD26" s="134"/>
      <c r="UUE26" s="133"/>
      <c r="UUF26" s="134"/>
      <c r="UUG26" s="133"/>
      <c r="UUH26" s="134"/>
      <c r="UUI26" s="133"/>
      <c r="UUJ26" s="134"/>
      <c r="UUK26" s="133"/>
      <c r="UUL26" s="134"/>
      <c r="UUM26" s="133"/>
      <c r="UUN26" s="134"/>
      <c r="UUO26" s="133"/>
      <c r="UUP26" s="134"/>
      <c r="UUQ26" s="133"/>
      <c r="UUR26" s="134"/>
      <c r="UUS26" s="133"/>
      <c r="UUT26" s="134"/>
      <c r="UUU26" s="133"/>
      <c r="UUV26" s="134"/>
      <c r="UUW26" s="133"/>
      <c r="UUX26" s="134"/>
      <c r="UUY26" s="133"/>
      <c r="UUZ26" s="134"/>
      <c r="UVA26" s="133"/>
      <c r="UVB26" s="134"/>
      <c r="UVC26" s="133"/>
      <c r="UVD26" s="134"/>
      <c r="UVE26" s="133"/>
      <c r="UVF26" s="134"/>
      <c r="UVG26" s="133"/>
      <c r="UVH26" s="134"/>
      <c r="UVI26" s="133"/>
      <c r="UVJ26" s="134"/>
      <c r="UVK26" s="133"/>
      <c r="UVL26" s="134"/>
      <c r="UVM26" s="133"/>
      <c r="UVN26" s="134"/>
      <c r="UVO26" s="133"/>
      <c r="UVP26" s="134"/>
      <c r="UVQ26" s="133"/>
      <c r="UVR26" s="134"/>
      <c r="UVS26" s="133"/>
      <c r="UVT26" s="134"/>
      <c r="UVU26" s="133"/>
      <c r="UVV26" s="134"/>
      <c r="UVW26" s="133"/>
      <c r="UVX26" s="134"/>
      <c r="UVY26" s="133"/>
      <c r="UVZ26" s="134"/>
      <c r="UWA26" s="133"/>
      <c r="UWB26" s="134"/>
      <c r="UWC26" s="133"/>
      <c r="UWD26" s="134"/>
      <c r="UWE26" s="133"/>
      <c r="UWF26" s="134"/>
      <c r="UWG26" s="133"/>
      <c r="UWH26" s="134"/>
      <c r="UWI26" s="133"/>
      <c r="UWJ26" s="134"/>
      <c r="UWK26" s="133"/>
      <c r="UWL26" s="134"/>
      <c r="UWM26" s="133"/>
      <c r="UWN26" s="134"/>
      <c r="UWO26" s="133"/>
      <c r="UWP26" s="134"/>
      <c r="UWQ26" s="133"/>
      <c r="UWR26" s="134"/>
      <c r="UWS26" s="133"/>
      <c r="UWT26" s="134"/>
      <c r="UWU26" s="133"/>
      <c r="UWV26" s="134"/>
      <c r="UWW26" s="133"/>
      <c r="UWX26" s="134"/>
      <c r="UWY26" s="133"/>
      <c r="UWZ26" s="134"/>
      <c r="UXA26" s="133"/>
      <c r="UXB26" s="134"/>
      <c r="UXC26" s="133"/>
      <c r="UXD26" s="134"/>
      <c r="UXE26" s="133"/>
      <c r="UXF26" s="134"/>
      <c r="UXG26" s="133"/>
      <c r="UXH26" s="134"/>
      <c r="UXI26" s="133"/>
      <c r="UXJ26" s="134"/>
      <c r="UXK26" s="133"/>
      <c r="UXL26" s="134"/>
      <c r="UXM26" s="133"/>
      <c r="UXN26" s="134"/>
      <c r="UXO26" s="133"/>
      <c r="UXP26" s="134"/>
      <c r="UXQ26" s="133"/>
      <c r="UXR26" s="134"/>
      <c r="UXS26" s="133"/>
      <c r="UXT26" s="134"/>
      <c r="UXU26" s="133"/>
      <c r="UXV26" s="134"/>
      <c r="UXW26" s="133"/>
      <c r="UXX26" s="134"/>
      <c r="UXY26" s="133"/>
      <c r="UXZ26" s="134"/>
      <c r="UYA26" s="133"/>
      <c r="UYB26" s="134"/>
      <c r="UYC26" s="133"/>
      <c r="UYD26" s="134"/>
      <c r="UYE26" s="133"/>
      <c r="UYF26" s="134"/>
      <c r="UYG26" s="133"/>
      <c r="UYH26" s="134"/>
      <c r="UYI26" s="133"/>
      <c r="UYJ26" s="134"/>
      <c r="UYK26" s="133"/>
      <c r="UYL26" s="134"/>
      <c r="UYM26" s="133"/>
      <c r="UYN26" s="134"/>
      <c r="UYO26" s="133"/>
      <c r="UYP26" s="134"/>
      <c r="UYQ26" s="133"/>
      <c r="UYR26" s="134"/>
      <c r="UYS26" s="133"/>
      <c r="UYT26" s="134"/>
      <c r="UYU26" s="133"/>
      <c r="UYV26" s="134"/>
      <c r="UYW26" s="133"/>
      <c r="UYX26" s="134"/>
      <c r="UYY26" s="133"/>
      <c r="UYZ26" s="134"/>
      <c r="UZA26" s="133"/>
      <c r="UZB26" s="134"/>
      <c r="UZC26" s="133"/>
      <c r="UZD26" s="134"/>
      <c r="UZE26" s="133"/>
      <c r="UZF26" s="134"/>
      <c r="UZG26" s="133"/>
      <c r="UZH26" s="134"/>
      <c r="UZI26" s="133"/>
      <c r="UZJ26" s="134"/>
      <c r="UZK26" s="133"/>
      <c r="UZL26" s="134"/>
      <c r="UZM26" s="133"/>
      <c r="UZN26" s="134"/>
      <c r="UZO26" s="133"/>
      <c r="UZP26" s="134"/>
      <c r="UZQ26" s="133"/>
      <c r="UZR26" s="134"/>
      <c r="UZS26" s="133"/>
      <c r="UZT26" s="134"/>
      <c r="UZU26" s="133"/>
      <c r="UZV26" s="134"/>
      <c r="UZW26" s="133"/>
      <c r="UZX26" s="134"/>
      <c r="UZY26" s="133"/>
      <c r="UZZ26" s="134"/>
      <c r="VAA26" s="133"/>
      <c r="VAB26" s="134"/>
      <c r="VAC26" s="133"/>
      <c r="VAD26" s="134"/>
      <c r="VAE26" s="133"/>
      <c r="VAF26" s="134"/>
      <c r="VAG26" s="133"/>
      <c r="VAH26" s="134"/>
      <c r="VAI26" s="133"/>
      <c r="VAJ26" s="134"/>
      <c r="VAK26" s="133"/>
      <c r="VAL26" s="134"/>
      <c r="VAM26" s="133"/>
      <c r="VAN26" s="134"/>
      <c r="VAO26" s="133"/>
      <c r="VAP26" s="134"/>
      <c r="VAQ26" s="133"/>
      <c r="VAR26" s="134"/>
      <c r="VAS26" s="133"/>
      <c r="VAT26" s="134"/>
      <c r="VAU26" s="133"/>
      <c r="VAV26" s="134"/>
      <c r="VAW26" s="133"/>
      <c r="VAX26" s="134"/>
      <c r="VAY26" s="133"/>
      <c r="VAZ26" s="134"/>
      <c r="VBA26" s="133"/>
      <c r="VBB26" s="134"/>
      <c r="VBC26" s="133"/>
      <c r="VBD26" s="134"/>
      <c r="VBE26" s="133"/>
      <c r="VBF26" s="134"/>
      <c r="VBG26" s="133"/>
      <c r="VBH26" s="134"/>
      <c r="VBI26" s="133"/>
      <c r="VBJ26" s="134"/>
      <c r="VBK26" s="133"/>
      <c r="VBL26" s="134"/>
      <c r="VBM26" s="133"/>
      <c r="VBN26" s="134"/>
      <c r="VBO26" s="133"/>
      <c r="VBP26" s="134"/>
      <c r="VBQ26" s="133"/>
      <c r="VBR26" s="134"/>
      <c r="VBS26" s="133"/>
      <c r="VBT26" s="134"/>
      <c r="VBU26" s="133"/>
      <c r="VBV26" s="134"/>
      <c r="VBW26" s="133"/>
      <c r="VBX26" s="134"/>
      <c r="VBY26" s="133"/>
      <c r="VBZ26" s="134"/>
      <c r="VCA26" s="133"/>
      <c r="VCB26" s="134"/>
      <c r="VCC26" s="133"/>
      <c r="VCD26" s="134"/>
      <c r="VCE26" s="133"/>
      <c r="VCF26" s="134"/>
      <c r="VCG26" s="133"/>
      <c r="VCH26" s="134"/>
      <c r="VCI26" s="133"/>
      <c r="VCJ26" s="134"/>
      <c r="VCK26" s="133"/>
      <c r="VCL26" s="134"/>
      <c r="VCM26" s="133"/>
      <c r="VCN26" s="134"/>
      <c r="VCO26" s="133"/>
      <c r="VCP26" s="134"/>
      <c r="VCQ26" s="133"/>
      <c r="VCR26" s="134"/>
      <c r="VCS26" s="133"/>
      <c r="VCT26" s="134"/>
      <c r="VCU26" s="133"/>
      <c r="VCV26" s="134"/>
      <c r="VCW26" s="133"/>
      <c r="VCX26" s="134"/>
      <c r="VCY26" s="133"/>
      <c r="VCZ26" s="134"/>
      <c r="VDA26" s="133"/>
      <c r="VDB26" s="134"/>
      <c r="VDC26" s="133"/>
      <c r="VDD26" s="134"/>
      <c r="VDE26" s="133"/>
      <c r="VDF26" s="134"/>
      <c r="VDG26" s="133"/>
      <c r="VDH26" s="134"/>
      <c r="VDI26" s="133"/>
      <c r="VDJ26" s="134"/>
      <c r="VDK26" s="133"/>
      <c r="VDL26" s="134"/>
      <c r="VDM26" s="133"/>
      <c r="VDN26" s="134"/>
      <c r="VDO26" s="133"/>
      <c r="VDP26" s="134"/>
      <c r="VDQ26" s="133"/>
      <c r="VDR26" s="134"/>
      <c r="VDS26" s="133"/>
      <c r="VDT26" s="134"/>
      <c r="VDU26" s="133"/>
      <c r="VDV26" s="134"/>
      <c r="VDW26" s="133"/>
      <c r="VDX26" s="134"/>
      <c r="VDY26" s="133"/>
      <c r="VDZ26" s="134"/>
      <c r="VEA26" s="133"/>
      <c r="VEB26" s="134"/>
      <c r="VEC26" s="133"/>
      <c r="VED26" s="134"/>
      <c r="VEE26" s="133"/>
      <c r="VEF26" s="134"/>
      <c r="VEG26" s="133"/>
      <c r="VEH26" s="134"/>
      <c r="VEI26" s="133"/>
      <c r="VEJ26" s="134"/>
      <c r="VEK26" s="133"/>
      <c r="VEL26" s="134"/>
      <c r="VEM26" s="133"/>
      <c r="VEN26" s="134"/>
      <c r="VEO26" s="133"/>
      <c r="VEP26" s="134"/>
      <c r="VEQ26" s="133"/>
      <c r="VER26" s="134"/>
      <c r="VES26" s="133"/>
      <c r="VET26" s="134"/>
      <c r="VEU26" s="133"/>
      <c r="VEV26" s="134"/>
      <c r="VEW26" s="133"/>
      <c r="VEX26" s="134"/>
      <c r="VEY26" s="133"/>
      <c r="VEZ26" s="134"/>
      <c r="VFA26" s="133"/>
      <c r="VFB26" s="134"/>
      <c r="VFC26" s="133"/>
      <c r="VFD26" s="134"/>
      <c r="VFE26" s="133"/>
      <c r="VFF26" s="134"/>
      <c r="VFG26" s="133"/>
      <c r="VFH26" s="134"/>
      <c r="VFI26" s="133"/>
      <c r="VFJ26" s="134"/>
      <c r="VFK26" s="133"/>
      <c r="VFL26" s="134"/>
      <c r="VFM26" s="133"/>
      <c r="VFN26" s="134"/>
      <c r="VFO26" s="133"/>
      <c r="VFP26" s="134"/>
      <c r="VFQ26" s="133"/>
      <c r="VFR26" s="134"/>
      <c r="VFS26" s="133"/>
      <c r="VFT26" s="134"/>
      <c r="VFU26" s="133"/>
      <c r="VFV26" s="134"/>
      <c r="VFW26" s="133"/>
      <c r="VFX26" s="134"/>
      <c r="VFY26" s="133"/>
      <c r="VFZ26" s="134"/>
      <c r="VGA26" s="133"/>
      <c r="VGB26" s="134"/>
      <c r="VGC26" s="133"/>
      <c r="VGD26" s="134"/>
      <c r="VGE26" s="133"/>
      <c r="VGF26" s="134"/>
      <c r="VGG26" s="133"/>
      <c r="VGH26" s="134"/>
      <c r="VGI26" s="133"/>
      <c r="VGJ26" s="134"/>
      <c r="VGK26" s="133"/>
      <c r="VGL26" s="134"/>
      <c r="VGM26" s="133"/>
      <c r="VGN26" s="134"/>
      <c r="VGO26" s="133"/>
      <c r="VGP26" s="134"/>
      <c r="VGQ26" s="133"/>
      <c r="VGR26" s="134"/>
      <c r="VGS26" s="133"/>
      <c r="VGT26" s="134"/>
      <c r="VGU26" s="133"/>
      <c r="VGV26" s="134"/>
      <c r="VGW26" s="133"/>
      <c r="VGX26" s="134"/>
      <c r="VGY26" s="133"/>
      <c r="VGZ26" s="134"/>
      <c r="VHA26" s="133"/>
      <c r="VHB26" s="134"/>
      <c r="VHC26" s="133"/>
      <c r="VHD26" s="134"/>
      <c r="VHE26" s="133"/>
      <c r="VHF26" s="134"/>
      <c r="VHG26" s="133"/>
      <c r="VHH26" s="134"/>
      <c r="VHI26" s="133"/>
      <c r="VHJ26" s="134"/>
      <c r="VHK26" s="133"/>
      <c r="VHL26" s="134"/>
      <c r="VHM26" s="133"/>
      <c r="VHN26" s="134"/>
      <c r="VHO26" s="133"/>
      <c r="VHP26" s="134"/>
      <c r="VHQ26" s="133"/>
      <c r="VHR26" s="134"/>
      <c r="VHS26" s="133"/>
      <c r="VHT26" s="134"/>
      <c r="VHU26" s="133"/>
      <c r="VHV26" s="134"/>
      <c r="VHW26" s="133"/>
      <c r="VHX26" s="134"/>
      <c r="VHY26" s="133"/>
      <c r="VHZ26" s="134"/>
      <c r="VIA26" s="133"/>
      <c r="VIB26" s="134"/>
      <c r="VIC26" s="133"/>
      <c r="VID26" s="134"/>
      <c r="VIE26" s="133"/>
      <c r="VIF26" s="134"/>
      <c r="VIG26" s="133"/>
      <c r="VIH26" s="134"/>
      <c r="VII26" s="133"/>
      <c r="VIJ26" s="134"/>
      <c r="VIK26" s="133"/>
      <c r="VIL26" s="134"/>
      <c r="VIM26" s="133"/>
      <c r="VIN26" s="134"/>
      <c r="VIO26" s="133"/>
      <c r="VIP26" s="134"/>
      <c r="VIQ26" s="133"/>
      <c r="VIR26" s="134"/>
      <c r="VIS26" s="133"/>
      <c r="VIT26" s="134"/>
      <c r="VIU26" s="133"/>
      <c r="VIV26" s="134"/>
      <c r="VIW26" s="133"/>
      <c r="VIX26" s="134"/>
      <c r="VIY26" s="133"/>
      <c r="VIZ26" s="134"/>
      <c r="VJA26" s="133"/>
      <c r="VJB26" s="134"/>
      <c r="VJC26" s="133"/>
      <c r="VJD26" s="134"/>
      <c r="VJE26" s="133"/>
      <c r="VJF26" s="134"/>
      <c r="VJG26" s="133"/>
      <c r="VJH26" s="134"/>
      <c r="VJI26" s="133"/>
      <c r="VJJ26" s="134"/>
      <c r="VJK26" s="133"/>
      <c r="VJL26" s="134"/>
      <c r="VJM26" s="133"/>
      <c r="VJN26" s="134"/>
      <c r="VJO26" s="133"/>
      <c r="VJP26" s="134"/>
      <c r="VJQ26" s="133"/>
      <c r="VJR26" s="134"/>
      <c r="VJS26" s="133"/>
      <c r="VJT26" s="134"/>
      <c r="VJU26" s="133"/>
      <c r="VJV26" s="134"/>
      <c r="VJW26" s="133"/>
      <c r="VJX26" s="134"/>
      <c r="VJY26" s="133"/>
      <c r="VJZ26" s="134"/>
      <c r="VKA26" s="133"/>
      <c r="VKB26" s="134"/>
      <c r="VKC26" s="133"/>
      <c r="VKD26" s="134"/>
      <c r="VKE26" s="133"/>
      <c r="VKF26" s="134"/>
      <c r="VKG26" s="133"/>
      <c r="VKH26" s="134"/>
      <c r="VKI26" s="133"/>
      <c r="VKJ26" s="134"/>
      <c r="VKK26" s="133"/>
      <c r="VKL26" s="134"/>
      <c r="VKM26" s="133"/>
      <c r="VKN26" s="134"/>
      <c r="VKO26" s="133"/>
      <c r="VKP26" s="134"/>
      <c r="VKQ26" s="133"/>
      <c r="VKR26" s="134"/>
      <c r="VKS26" s="133"/>
      <c r="VKT26" s="134"/>
      <c r="VKU26" s="133"/>
      <c r="VKV26" s="134"/>
      <c r="VKW26" s="133"/>
      <c r="VKX26" s="134"/>
      <c r="VKY26" s="133"/>
      <c r="VKZ26" s="134"/>
      <c r="VLA26" s="133"/>
      <c r="VLB26" s="134"/>
      <c r="VLC26" s="133"/>
      <c r="VLD26" s="134"/>
      <c r="VLE26" s="133"/>
      <c r="VLF26" s="134"/>
      <c r="VLG26" s="133"/>
      <c r="VLH26" s="134"/>
      <c r="VLI26" s="133"/>
      <c r="VLJ26" s="134"/>
      <c r="VLK26" s="133"/>
      <c r="VLL26" s="134"/>
      <c r="VLM26" s="133"/>
      <c r="VLN26" s="134"/>
      <c r="VLO26" s="133"/>
      <c r="VLP26" s="134"/>
      <c r="VLQ26" s="133"/>
      <c r="VLR26" s="134"/>
      <c r="VLS26" s="133"/>
      <c r="VLT26" s="134"/>
      <c r="VLU26" s="133"/>
      <c r="VLV26" s="134"/>
      <c r="VLW26" s="133"/>
      <c r="VLX26" s="134"/>
      <c r="VLY26" s="133"/>
      <c r="VLZ26" s="134"/>
      <c r="VMA26" s="133"/>
      <c r="VMB26" s="134"/>
      <c r="VMC26" s="133"/>
      <c r="VMD26" s="134"/>
      <c r="VME26" s="133"/>
      <c r="VMF26" s="134"/>
      <c r="VMG26" s="133"/>
      <c r="VMH26" s="134"/>
      <c r="VMI26" s="133"/>
      <c r="VMJ26" s="134"/>
      <c r="VMK26" s="133"/>
      <c r="VML26" s="134"/>
      <c r="VMM26" s="133"/>
      <c r="VMN26" s="134"/>
      <c r="VMO26" s="133"/>
      <c r="VMP26" s="134"/>
      <c r="VMQ26" s="133"/>
      <c r="VMR26" s="134"/>
      <c r="VMS26" s="133"/>
      <c r="VMT26" s="134"/>
      <c r="VMU26" s="133"/>
      <c r="VMV26" s="134"/>
      <c r="VMW26" s="133"/>
      <c r="VMX26" s="134"/>
      <c r="VMY26" s="133"/>
      <c r="VMZ26" s="134"/>
      <c r="VNA26" s="133"/>
      <c r="VNB26" s="134"/>
      <c r="VNC26" s="133"/>
      <c r="VND26" s="134"/>
      <c r="VNE26" s="133"/>
      <c r="VNF26" s="134"/>
      <c r="VNG26" s="133"/>
      <c r="VNH26" s="134"/>
      <c r="VNI26" s="133"/>
      <c r="VNJ26" s="134"/>
      <c r="VNK26" s="133"/>
      <c r="VNL26" s="134"/>
      <c r="VNM26" s="133"/>
      <c r="VNN26" s="134"/>
      <c r="VNO26" s="133"/>
      <c r="VNP26" s="134"/>
      <c r="VNQ26" s="133"/>
      <c r="VNR26" s="134"/>
      <c r="VNS26" s="133"/>
      <c r="VNT26" s="134"/>
      <c r="VNU26" s="133"/>
      <c r="VNV26" s="134"/>
      <c r="VNW26" s="133"/>
      <c r="VNX26" s="134"/>
      <c r="VNY26" s="133"/>
      <c r="VNZ26" s="134"/>
      <c r="VOA26" s="133"/>
      <c r="VOB26" s="134"/>
      <c r="VOC26" s="133"/>
      <c r="VOD26" s="134"/>
      <c r="VOE26" s="133"/>
      <c r="VOF26" s="134"/>
      <c r="VOG26" s="133"/>
      <c r="VOH26" s="134"/>
      <c r="VOI26" s="133"/>
      <c r="VOJ26" s="134"/>
      <c r="VOK26" s="133"/>
      <c r="VOL26" s="134"/>
      <c r="VOM26" s="133"/>
      <c r="VON26" s="134"/>
      <c r="VOO26" s="133"/>
      <c r="VOP26" s="134"/>
      <c r="VOQ26" s="133"/>
      <c r="VOR26" s="134"/>
      <c r="VOS26" s="133"/>
      <c r="VOT26" s="134"/>
      <c r="VOU26" s="133"/>
      <c r="VOV26" s="134"/>
      <c r="VOW26" s="133"/>
      <c r="VOX26" s="134"/>
      <c r="VOY26" s="133"/>
      <c r="VOZ26" s="134"/>
      <c r="VPA26" s="133"/>
      <c r="VPB26" s="134"/>
      <c r="VPC26" s="133"/>
      <c r="VPD26" s="134"/>
      <c r="VPE26" s="133"/>
      <c r="VPF26" s="134"/>
      <c r="VPG26" s="133"/>
      <c r="VPH26" s="134"/>
      <c r="VPI26" s="133"/>
      <c r="VPJ26" s="134"/>
      <c r="VPK26" s="133"/>
      <c r="VPL26" s="134"/>
      <c r="VPM26" s="133"/>
      <c r="VPN26" s="134"/>
      <c r="VPO26" s="133"/>
      <c r="VPP26" s="134"/>
      <c r="VPQ26" s="133"/>
      <c r="VPR26" s="134"/>
      <c r="VPS26" s="133"/>
      <c r="VPT26" s="134"/>
      <c r="VPU26" s="133"/>
      <c r="VPV26" s="134"/>
      <c r="VPW26" s="133"/>
      <c r="VPX26" s="134"/>
      <c r="VPY26" s="133"/>
      <c r="VPZ26" s="134"/>
      <c r="VQA26" s="133"/>
      <c r="VQB26" s="134"/>
      <c r="VQC26" s="133"/>
      <c r="VQD26" s="134"/>
      <c r="VQE26" s="133"/>
      <c r="VQF26" s="134"/>
      <c r="VQG26" s="133"/>
      <c r="VQH26" s="134"/>
      <c r="VQI26" s="133"/>
      <c r="VQJ26" s="134"/>
      <c r="VQK26" s="133"/>
      <c r="VQL26" s="134"/>
      <c r="VQM26" s="133"/>
      <c r="VQN26" s="134"/>
      <c r="VQO26" s="133"/>
      <c r="VQP26" s="134"/>
      <c r="VQQ26" s="133"/>
      <c r="VQR26" s="134"/>
      <c r="VQS26" s="133"/>
      <c r="VQT26" s="134"/>
      <c r="VQU26" s="133"/>
      <c r="VQV26" s="134"/>
      <c r="VQW26" s="133"/>
      <c r="VQX26" s="134"/>
      <c r="VQY26" s="133"/>
      <c r="VQZ26" s="134"/>
      <c r="VRA26" s="133"/>
      <c r="VRB26" s="134"/>
      <c r="VRC26" s="133"/>
      <c r="VRD26" s="134"/>
      <c r="VRE26" s="133"/>
      <c r="VRF26" s="134"/>
      <c r="VRG26" s="133"/>
      <c r="VRH26" s="134"/>
      <c r="VRI26" s="133"/>
      <c r="VRJ26" s="134"/>
      <c r="VRK26" s="133"/>
      <c r="VRL26" s="134"/>
      <c r="VRM26" s="133"/>
      <c r="VRN26" s="134"/>
      <c r="VRO26" s="133"/>
      <c r="VRP26" s="134"/>
      <c r="VRQ26" s="133"/>
      <c r="VRR26" s="134"/>
      <c r="VRS26" s="133"/>
      <c r="VRT26" s="134"/>
      <c r="VRU26" s="133"/>
      <c r="VRV26" s="134"/>
      <c r="VRW26" s="133"/>
      <c r="VRX26" s="134"/>
      <c r="VRY26" s="133"/>
      <c r="VRZ26" s="134"/>
      <c r="VSA26" s="133"/>
      <c r="VSB26" s="134"/>
      <c r="VSC26" s="133"/>
      <c r="VSD26" s="134"/>
      <c r="VSE26" s="133"/>
      <c r="VSF26" s="134"/>
      <c r="VSG26" s="133"/>
      <c r="VSH26" s="134"/>
      <c r="VSI26" s="133"/>
      <c r="VSJ26" s="134"/>
      <c r="VSK26" s="133"/>
      <c r="VSL26" s="134"/>
      <c r="VSM26" s="133"/>
      <c r="VSN26" s="134"/>
      <c r="VSO26" s="133"/>
      <c r="VSP26" s="134"/>
      <c r="VSQ26" s="133"/>
      <c r="VSR26" s="134"/>
      <c r="VSS26" s="133"/>
      <c r="VST26" s="134"/>
      <c r="VSU26" s="133"/>
      <c r="VSV26" s="134"/>
      <c r="VSW26" s="133"/>
      <c r="VSX26" s="134"/>
      <c r="VSY26" s="133"/>
      <c r="VSZ26" s="134"/>
      <c r="VTA26" s="133"/>
      <c r="VTB26" s="134"/>
      <c r="VTC26" s="133"/>
      <c r="VTD26" s="134"/>
      <c r="VTE26" s="133"/>
      <c r="VTF26" s="134"/>
      <c r="VTG26" s="133"/>
      <c r="VTH26" s="134"/>
      <c r="VTI26" s="133"/>
      <c r="VTJ26" s="134"/>
      <c r="VTK26" s="133"/>
      <c r="VTL26" s="134"/>
      <c r="VTM26" s="133"/>
      <c r="VTN26" s="134"/>
      <c r="VTO26" s="133"/>
      <c r="VTP26" s="134"/>
      <c r="VTQ26" s="133"/>
      <c r="VTR26" s="134"/>
      <c r="VTS26" s="133"/>
      <c r="VTT26" s="134"/>
      <c r="VTU26" s="133"/>
      <c r="VTV26" s="134"/>
      <c r="VTW26" s="133"/>
      <c r="VTX26" s="134"/>
      <c r="VTY26" s="133"/>
      <c r="VTZ26" s="134"/>
      <c r="VUA26" s="133"/>
      <c r="VUB26" s="134"/>
      <c r="VUC26" s="133"/>
      <c r="VUD26" s="134"/>
      <c r="VUE26" s="133"/>
      <c r="VUF26" s="134"/>
      <c r="VUG26" s="133"/>
      <c r="VUH26" s="134"/>
      <c r="VUI26" s="133"/>
      <c r="VUJ26" s="134"/>
      <c r="VUK26" s="133"/>
      <c r="VUL26" s="134"/>
      <c r="VUM26" s="133"/>
      <c r="VUN26" s="134"/>
      <c r="VUO26" s="133"/>
      <c r="VUP26" s="134"/>
      <c r="VUQ26" s="133"/>
      <c r="VUR26" s="134"/>
      <c r="VUS26" s="133"/>
      <c r="VUT26" s="134"/>
      <c r="VUU26" s="133"/>
      <c r="VUV26" s="134"/>
      <c r="VUW26" s="133"/>
      <c r="VUX26" s="134"/>
      <c r="VUY26" s="133"/>
      <c r="VUZ26" s="134"/>
      <c r="VVA26" s="133"/>
      <c r="VVB26" s="134"/>
      <c r="VVC26" s="133"/>
      <c r="VVD26" s="134"/>
      <c r="VVE26" s="133"/>
      <c r="VVF26" s="134"/>
      <c r="VVG26" s="133"/>
      <c r="VVH26" s="134"/>
      <c r="VVI26" s="133"/>
      <c r="VVJ26" s="134"/>
      <c r="VVK26" s="133"/>
      <c r="VVL26" s="134"/>
      <c r="VVM26" s="133"/>
      <c r="VVN26" s="134"/>
      <c r="VVO26" s="133"/>
      <c r="VVP26" s="134"/>
      <c r="VVQ26" s="133"/>
      <c r="VVR26" s="134"/>
      <c r="VVS26" s="133"/>
      <c r="VVT26" s="134"/>
      <c r="VVU26" s="133"/>
      <c r="VVV26" s="134"/>
      <c r="VVW26" s="133"/>
      <c r="VVX26" s="134"/>
      <c r="VVY26" s="133"/>
      <c r="VVZ26" s="134"/>
      <c r="VWA26" s="133"/>
      <c r="VWB26" s="134"/>
      <c r="VWC26" s="133"/>
      <c r="VWD26" s="134"/>
      <c r="VWE26" s="133"/>
      <c r="VWF26" s="134"/>
      <c r="VWG26" s="133"/>
      <c r="VWH26" s="134"/>
      <c r="VWI26" s="133"/>
      <c r="VWJ26" s="134"/>
      <c r="VWK26" s="133"/>
      <c r="VWL26" s="134"/>
      <c r="VWM26" s="133"/>
      <c r="VWN26" s="134"/>
      <c r="VWO26" s="133"/>
      <c r="VWP26" s="134"/>
      <c r="VWQ26" s="133"/>
      <c r="VWR26" s="134"/>
      <c r="VWS26" s="133"/>
      <c r="VWT26" s="134"/>
      <c r="VWU26" s="133"/>
      <c r="VWV26" s="134"/>
      <c r="VWW26" s="133"/>
      <c r="VWX26" s="134"/>
      <c r="VWY26" s="133"/>
      <c r="VWZ26" s="134"/>
      <c r="VXA26" s="133"/>
      <c r="VXB26" s="134"/>
      <c r="VXC26" s="133"/>
      <c r="VXD26" s="134"/>
      <c r="VXE26" s="133"/>
      <c r="VXF26" s="134"/>
      <c r="VXG26" s="133"/>
      <c r="VXH26" s="134"/>
      <c r="VXI26" s="133"/>
      <c r="VXJ26" s="134"/>
      <c r="VXK26" s="133"/>
      <c r="VXL26" s="134"/>
      <c r="VXM26" s="133"/>
      <c r="VXN26" s="134"/>
      <c r="VXO26" s="133"/>
      <c r="VXP26" s="134"/>
      <c r="VXQ26" s="133"/>
      <c r="VXR26" s="134"/>
      <c r="VXS26" s="133"/>
      <c r="VXT26" s="134"/>
      <c r="VXU26" s="133"/>
      <c r="VXV26" s="134"/>
      <c r="VXW26" s="133"/>
      <c r="VXX26" s="134"/>
      <c r="VXY26" s="133"/>
      <c r="VXZ26" s="134"/>
      <c r="VYA26" s="133"/>
      <c r="VYB26" s="134"/>
      <c r="VYC26" s="133"/>
      <c r="VYD26" s="134"/>
      <c r="VYE26" s="133"/>
      <c r="VYF26" s="134"/>
      <c r="VYG26" s="133"/>
      <c r="VYH26" s="134"/>
      <c r="VYI26" s="133"/>
      <c r="VYJ26" s="134"/>
      <c r="VYK26" s="133"/>
      <c r="VYL26" s="134"/>
      <c r="VYM26" s="133"/>
      <c r="VYN26" s="134"/>
      <c r="VYO26" s="133"/>
      <c r="VYP26" s="134"/>
      <c r="VYQ26" s="133"/>
      <c r="VYR26" s="134"/>
      <c r="VYS26" s="133"/>
      <c r="VYT26" s="134"/>
      <c r="VYU26" s="133"/>
      <c r="VYV26" s="134"/>
      <c r="VYW26" s="133"/>
      <c r="VYX26" s="134"/>
      <c r="VYY26" s="133"/>
      <c r="VYZ26" s="134"/>
      <c r="VZA26" s="133"/>
      <c r="VZB26" s="134"/>
      <c r="VZC26" s="133"/>
      <c r="VZD26" s="134"/>
      <c r="VZE26" s="133"/>
      <c r="VZF26" s="134"/>
      <c r="VZG26" s="133"/>
      <c r="VZH26" s="134"/>
      <c r="VZI26" s="133"/>
      <c r="VZJ26" s="134"/>
      <c r="VZK26" s="133"/>
      <c r="VZL26" s="134"/>
      <c r="VZM26" s="133"/>
      <c r="VZN26" s="134"/>
      <c r="VZO26" s="133"/>
      <c r="VZP26" s="134"/>
      <c r="VZQ26" s="133"/>
      <c r="VZR26" s="134"/>
      <c r="VZS26" s="133"/>
      <c r="VZT26" s="134"/>
      <c r="VZU26" s="133"/>
      <c r="VZV26" s="134"/>
      <c r="VZW26" s="133"/>
      <c r="VZX26" s="134"/>
      <c r="VZY26" s="133"/>
      <c r="VZZ26" s="134"/>
      <c r="WAA26" s="133"/>
      <c r="WAB26" s="134"/>
      <c r="WAC26" s="133"/>
      <c r="WAD26" s="134"/>
      <c r="WAE26" s="133"/>
      <c r="WAF26" s="134"/>
      <c r="WAG26" s="133"/>
      <c r="WAH26" s="134"/>
      <c r="WAI26" s="133"/>
      <c r="WAJ26" s="134"/>
      <c r="WAK26" s="133"/>
      <c r="WAL26" s="134"/>
      <c r="WAM26" s="133"/>
      <c r="WAN26" s="134"/>
      <c r="WAO26" s="133"/>
      <c r="WAP26" s="134"/>
      <c r="WAQ26" s="133"/>
      <c r="WAR26" s="134"/>
      <c r="WAS26" s="133"/>
      <c r="WAT26" s="134"/>
      <c r="WAU26" s="133"/>
      <c r="WAV26" s="134"/>
      <c r="WAW26" s="133"/>
      <c r="WAX26" s="134"/>
      <c r="WAY26" s="133"/>
      <c r="WAZ26" s="134"/>
      <c r="WBA26" s="133"/>
      <c r="WBB26" s="134"/>
      <c r="WBC26" s="133"/>
      <c r="WBD26" s="134"/>
      <c r="WBE26" s="133"/>
      <c r="WBF26" s="134"/>
      <c r="WBG26" s="133"/>
      <c r="WBH26" s="134"/>
      <c r="WBI26" s="133"/>
      <c r="WBJ26" s="134"/>
      <c r="WBK26" s="133"/>
      <c r="WBL26" s="134"/>
      <c r="WBM26" s="133"/>
      <c r="WBN26" s="134"/>
      <c r="WBO26" s="133"/>
      <c r="WBP26" s="134"/>
      <c r="WBQ26" s="133"/>
      <c r="WBR26" s="134"/>
      <c r="WBS26" s="133"/>
      <c r="WBT26" s="134"/>
      <c r="WBU26" s="133"/>
      <c r="WBV26" s="134"/>
      <c r="WBW26" s="133"/>
      <c r="WBX26" s="134"/>
      <c r="WBY26" s="133"/>
      <c r="WBZ26" s="134"/>
      <c r="WCA26" s="133"/>
      <c r="WCB26" s="134"/>
      <c r="WCC26" s="133"/>
      <c r="WCD26" s="134"/>
      <c r="WCE26" s="133"/>
      <c r="WCF26" s="134"/>
      <c r="WCG26" s="133"/>
      <c r="WCH26" s="134"/>
      <c r="WCI26" s="133"/>
      <c r="WCJ26" s="134"/>
      <c r="WCK26" s="133"/>
      <c r="WCL26" s="134"/>
      <c r="WCM26" s="133"/>
      <c r="WCN26" s="134"/>
      <c r="WCO26" s="133"/>
      <c r="WCP26" s="134"/>
      <c r="WCQ26" s="133"/>
      <c r="WCR26" s="134"/>
      <c r="WCS26" s="133"/>
      <c r="WCT26" s="134"/>
      <c r="WCU26" s="133"/>
      <c r="WCV26" s="134"/>
      <c r="WCW26" s="133"/>
      <c r="WCX26" s="134"/>
      <c r="WCY26" s="133"/>
      <c r="WCZ26" s="134"/>
      <c r="WDA26" s="133"/>
      <c r="WDB26" s="134"/>
      <c r="WDC26" s="133"/>
      <c r="WDD26" s="134"/>
      <c r="WDE26" s="133"/>
      <c r="WDF26" s="134"/>
      <c r="WDG26" s="133"/>
      <c r="WDH26" s="134"/>
      <c r="WDI26" s="133"/>
      <c r="WDJ26" s="134"/>
      <c r="WDK26" s="133"/>
      <c r="WDL26" s="134"/>
      <c r="WDM26" s="133"/>
      <c r="WDN26" s="134"/>
      <c r="WDO26" s="133"/>
      <c r="WDP26" s="134"/>
      <c r="WDQ26" s="133"/>
      <c r="WDR26" s="134"/>
      <c r="WDS26" s="133"/>
      <c r="WDT26" s="134"/>
      <c r="WDU26" s="133"/>
      <c r="WDV26" s="134"/>
      <c r="WDW26" s="133"/>
      <c r="WDX26" s="134"/>
      <c r="WDY26" s="133"/>
      <c r="WDZ26" s="134"/>
      <c r="WEA26" s="133"/>
      <c r="WEB26" s="134"/>
      <c r="WEC26" s="133"/>
      <c r="WED26" s="134"/>
      <c r="WEE26" s="133"/>
      <c r="WEF26" s="134"/>
      <c r="WEG26" s="133"/>
      <c r="WEH26" s="134"/>
      <c r="WEI26" s="133"/>
      <c r="WEJ26" s="134"/>
      <c r="WEK26" s="133"/>
      <c r="WEL26" s="134"/>
      <c r="WEM26" s="133"/>
      <c r="WEN26" s="134"/>
      <c r="WEO26" s="133"/>
      <c r="WEP26" s="134"/>
      <c r="WEQ26" s="133"/>
      <c r="WER26" s="134"/>
      <c r="WES26" s="133"/>
      <c r="WET26" s="134"/>
      <c r="WEU26" s="133"/>
      <c r="WEV26" s="134"/>
      <c r="WEW26" s="133"/>
      <c r="WEX26" s="134"/>
      <c r="WEY26" s="133"/>
      <c r="WEZ26" s="134"/>
      <c r="WFA26" s="133"/>
      <c r="WFB26" s="134"/>
      <c r="WFC26" s="133"/>
      <c r="WFD26" s="134"/>
      <c r="WFE26" s="133"/>
      <c r="WFF26" s="134"/>
      <c r="WFG26" s="133"/>
      <c r="WFH26" s="134"/>
      <c r="WFI26" s="133"/>
      <c r="WFJ26" s="134"/>
      <c r="WFK26" s="133"/>
      <c r="WFL26" s="134"/>
      <c r="WFM26" s="133"/>
      <c r="WFN26" s="134"/>
      <c r="WFO26" s="133"/>
      <c r="WFP26" s="134"/>
      <c r="WFQ26" s="133"/>
      <c r="WFR26" s="134"/>
      <c r="WFS26" s="133"/>
      <c r="WFT26" s="134"/>
      <c r="WFU26" s="133"/>
      <c r="WFV26" s="134"/>
      <c r="WFW26" s="133"/>
      <c r="WFX26" s="134"/>
      <c r="WFY26" s="133"/>
      <c r="WFZ26" s="134"/>
      <c r="WGA26" s="133"/>
      <c r="WGB26" s="134"/>
      <c r="WGC26" s="133"/>
      <c r="WGD26" s="134"/>
      <c r="WGE26" s="133"/>
      <c r="WGF26" s="134"/>
      <c r="WGG26" s="133"/>
      <c r="WGH26" s="134"/>
      <c r="WGI26" s="133"/>
      <c r="WGJ26" s="134"/>
      <c r="WGK26" s="133"/>
      <c r="WGL26" s="134"/>
      <c r="WGM26" s="133"/>
      <c r="WGN26" s="134"/>
      <c r="WGO26" s="133"/>
      <c r="WGP26" s="134"/>
      <c r="WGQ26" s="133"/>
      <c r="WGR26" s="134"/>
      <c r="WGS26" s="133"/>
      <c r="WGT26" s="134"/>
      <c r="WGU26" s="133"/>
      <c r="WGV26" s="134"/>
      <c r="WGW26" s="133"/>
      <c r="WGX26" s="134"/>
      <c r="WGY26" s="133"/>
      <c r="WGZ26" s="134"/>
      <c r="WHA26" s="133"/>
      <c r="WHB26" s="134"/>
      <c r="WHC26" s="133"/>
      <c r="WHD26" s="134"/>
      <c r="WHE26" s="133"/>
      <c r="WHF26" s="134"/>
      <c r="WHG26" s="133"/>
      <c r="WHH26" s="134"/>
      <c r="WHI26" s="133"/>
      <c r="WHJ26" s="134"/>
      <c r="WHK26" s="133"/>
      <c r="WHL26" s="134"/>
      <c r="WHM26" s="133"/>
      <c r="WHN26" s="134"/>
      <c r="WHO26" s="133"/>
      <c r="WHP26" s="134"/>
      <c r="WHQ26" s="133"/>
      <c r="WHR26" s="134"/>
      <c r="WHS26" s="133"/>
      <c r="WHT26" s="134"/>
      <c r="WHU26" s="133"/>
      <c r="WHV26" s="134"/>
      <c r="WHW26" s="133"/>
      <c r="WHX26" s="134"/>
      <c r="WHY26" s="133"/>
      <c r="WHZ26" s="134"/>
      <c r="WIA26" s="133"/>
      <c r="WIB26" s="134"/>
      <c r="WIC26" s="133"/>
      <c r="WID26" s="134"/>
      <c r="WIE26" s="133"/>
      <c r="WIF26" s="134"/>
      <c r="WIG26" s="133"/>
      <c r="WIH26" s="134"/>
      <c r="WII26" s="133"/>
      <c r="WIJ26" s="134"/>
      <c r="WIK26" s="133"/>
      <c r="WIL26" s="134"/>
      <c r="WIM26" s="133"/>
      <c r="WIN26" s="134"/>
      <c r="WIO26" s="133"/>
      <c r="WIP26" s="134"/>
      <c r="WIQ26" s="133"/>
      <c r="WIR26" s="134"/>
      <c r="WIS26" s="133"/>
      <c r="WIT26" s="134"/>
      <c r="WIU26" s="133"/>
      <c r="WIV26" s="134"/>
      <c r="WIW26" s="133"/>
      <c r="WIX26" s="134"/>
      <c r="WIY26" s="133"/>
      <c r="WIZ26" s="134"/>
      <c r="WJA26" s="133"/>
      <c r="WJB26" s="134"/>
      <c r="WJC26" s="133"/>
      <c r="WJD26" s="134"/>
      <c r="WJE26" s="133"/>
      <c r="WJF26" s="134"/>
      <c r="WJG26" s="133"/>
      <c r="WJH26" s="134"/>
      <c r="WJI26" s="133"/>
      <c r="WJJ26" s="134"/>
      <c r="WJK26" s="133"/>
      <c r="WJL26" s="134"/>
      <c r="WJM26" s="133"/>
      <c r="WJN26" s="134"/>
      <c r="WJO26" s="133"/>
      <c r="WJP26" s="134"/>
      <c r="WJQ26" s="133"/>
      <c r="WJR26" s="134"/>
      <c r="WJS26" s="133"/>
      <c r="WJT26" s="134"/>
      <c r="WJU26" s="133"/>
      <c r="WJV26" s="134"/>
      <c r="WJW26" s="133"/>
      <c r="WJX26" s="134"/>
      <c r="WJY26" s="133"/>
      <c r="WJZ26" s="134"/>
      <c r="WKA26" s="133"/>
      <c r="WKB26" s="134"/>
      <c r="WKC26" s="133"/>
      <c r="WKD26" s="134"/>
      <c r="WKE26" s="133"/>
      <c r="WKF26" s="134"/>
      <c r="WKG26" s="133"/>
      <c r="WKH26" s="134"/>
      <c r="WKI26" s="133"/>
      <c r="WKJ26" s="134"/>
      <c r="WKK26" s="133"/>
      <c r="WKL26" s="134"/>
      <c r="WKM26" s="133"/>
      <c r="WKN26" s="134"/>
      <c r="WKO26" s="133"/>
      <c r="WKP26" s="134"/>
      <c r="WKQ26" s="133"/>
      <c r="WKR26" s="134"/>
      <c r="WKS26" s="133"/>
      <c r="WKT26" s="134"/>
      <c r="WKU26" s="133"/>
      <c r="WKV26" s="134"/>
      <c r="WKW26" s="133"/>
      <c r="WKX26" s="134"/>
      <c r="WKY26" s="133"/>
      <c r="WKZ26" s="134"/>
      <c r="WLA26" s="133"/>
      <c r="WLB26" s="134"/>
      <c r="WLC26" s="133"/>
      <c r="WLD26" s="134"/>
      <c r="WLE26" s="133"/>
      <c r="WLF26" s="134"/>
      <c r="WLG26" s="133"/>
      <c r="WLH26" s="134"/>
      <c r="WLI26" s="133"/>
      <c r="WLJ26" s="134"/>
      <c r="WLK26" s="133"/>
      <c r="WLL26" s="134"/>
      <c r="WLM26" s="133"/>
      <c r="WLN26" s="134"/>
      <c r="WLO26" s="133"/>
      <c r="WLP26" s="134"/>
      <c r="WLQ26" s="133"/>
      <c r="WLR26" s="134"/>
      <c r="WLS26" s="133"/>
      <c r="WLT26" s="134"/>
      <c r="WLU26" s="133"/>
      <c r="WLV26" s="134"/>
      <c r="WLW26" s="133"/>
      <c r="WLX26" s="134"/>
      <c r="WLY26" s="133"/>
      <c r="WLZ26" s="134"/>
      <c r="WMA26" s="133"/>
      <c r="WMB26" s="134"/>
      <c r="WMC26" s="133"/>
      <c r="WMD26" s="134"/>
      <c r="WME26" s="133"/>
      <c r="WMF26" s="134"/>
      <c r="WMG26" s="133"/>
      <c r="WMH26" s="134"/>
      <c r="WMI26" s="133"/>
      <c r="WMJ26" s="134"/>
      <c r="WMK26" s="133"/>
      <c r="WML26" s="134"/>
      <c r="WMM26" s="133"/>
      <c r="WMN26" s="134"/>
      <c r="WMO26" s="133"/>
      <c r="WMP26" s="134"/>
      <c r="WMQ26" s="133"/>
      <c r="WMR26" s="134"/>
      <c r="WMS26" s="133"/>
      <c r="WMT26" s="134"/>
      <c r="WMU26" s="133"/>
      <c r="WMV26" s="134"/>
      <c r="WMW26" s="133"/>
      <c r="WMX26" s="134"/>
      <c r="WMY26" s="133"/>
      <c r="WMZ26" s="134"/>
      <c r="WNA26" s="133"/>
      <c r="WNB26" s="134"/>
      <c r="WNC26" s="133"/>
      <c r="WND26" s="134"/>
      <c r="WNE26" s="133"/>
      <c r="WNF26" s="134"/>
      <c r="WNG26" s="133"/>
      <c r="WNH26" s="134"/>
      <c r="WNI26" s="133"/>
      <c r="WNJ26" s="134"/>
      <c r="WNK26" s="133"/>
      <c r="WNL26" s="134"/>
      <c r="WNM26" s="133"/>
      <c r="WNN26" s="134"/>
      <c r="WNO26" s="133"/>
      <c r="WNP26" s="134"/>
      <c r="WNQ26" s="133"/>
      <c r="WNR26" s="134"/>
      <c r="WNS26" s="133"/>
      <c r="WNT26" s="134"/>
      <c r="WNU26" s="133"/>
      <c r="WNV26" s="134"/>
      <c r="WNW26" s="133"/>
      <c r="WNX26" s="134"/>
      <c r="WNY26" s="133"/>
      <c r="WNZ26" s="134"/>
      <c r="WOA26" s="133"/>
      <c r="WOB26" s="134"/>
      <c r="WOC26" s="133"/>
      <c r="WOD26" s="134"/>
      <c r="WOE26" s="133"/>
      <c r="WOF26" s="134"/>
      <c r="WOG26" s="133"/>
      <c r="WOH26" s="134"/>
      <c r="WOI26" s="133"/>
      <c r="WOJ26" s="134"/>
      <c r="WOK26" s="133"/>
      <c r="WOL26" s="134"/>
      <c r="WOM26" s="133"/>
      <c r="WON26" s="134"/>
      <c r="WOO26" s="133"/>
      <c r="WOP26" s="134"/>
      <c r="WOQ26" s="133"/>
      <c r="WOR26" s="134"/>
      <c r="WOS26" s="133"/>
      <c r="WOT26" s="134"/>
      <c r="WOU26" s="133"/>
      <c r="WOV26" s="134"/>
      <c r="WOW26" s="133"/>
      <c r="WOX26" s="134"/>
      <c r="WOY26" s="133"/>
      <c r="WOZ26" s="134"/>
      <c r="WPA26" s="133"/>
      <c r="WPB26" s="134"/>
      <c r="WPC26" s="133"/>
      <c r="WPD26" s="134"/>
      <c r="WPE26" s="133"/>
      <c r="WPF26" s="134"/>
      <c r="WPG26" s="133"/>
      <c r="WPH26" s="134"/>
      <c r="WPI26" s="133"/>
      <c r="WPJ26" s="134"/>
      <c r="WPK26" s="133"/>
      <c r="WPL26" s="134"/>
      <c r="WPM26" s="133"/>
      <c r="WPN26" s="134"/>
      <c r="WPO26" s="133"/>
      <c r="WPP26" s="134"/>
      <c r="WPQ26" s="133"/>
      <c r="WPR26" s="134"/>
      <c r="WPS26" s="133"/>
      <c r="WPT26" s="134"/>
      <c r="WPU26" s="133"/>
      <c r="WPV26" s="134"/>
      <c r="WPW26" s="133"/>
      <c r="WPX26" s="134"/>
      <c r="WPY26" s="133"/>
      <c r="WPZ26" s="134"/>
      <c r="WQA26" s="133"/>
      <c r="WQB26" s="134"/>
      <c r="WQC26" s="133"/>
      <c r="WQD26" s="134"/>
      <c r="WQE26" s="133"/>
      <c r="WQF26" s="134"/>
      <c r="WQG26" s="133"/>
      <c r="WQH26" s="134"/>
      <c r="WQI26" s="133"/>
      <c r="WQJ26" s="134"/>
      <c r="WQK26" s="133"/>
      <c r="WQL26" s="134"/>
      <c r="WQM26" s="133"/>
      <c r="WQN26" s="134"/>
      <c r="WQO26" s="133"/>
      <c r="WQP26" s="134"/>
      <c r="WQQ26" s="133"/>
      <c r="WQR26" s="134"/>
      <c r="WQS26" s="133"/>
      <c r="WQT26" s="134"/>
      <c r="WQU26" s="133"/>
      <c r="WQV26" s="134"/>
      <c r="WQW26" s="133"/>
      <c r="WQX26" s="134"/>
      <c r="WQY26" s="133"/>
      <c r="WQZ26" s="134"/>
      <c r="WRA26" s="133"/>
      <c r="WRB26" s="134"/>
      <c r="WRC26" s="133"/>
      <c r="WRD26" s="134"/>
      <c r="WRE26" s="133"/>
      <c r="WRF26" s="134"/>
      <c r="WRG26" s="133"/>
      <c r="WRH26" s="134"/>
      <c r="WRI26" s="133"/>
      <c r="WRJ26" s="134"/>
      <c r="WRK26" s="133"/>
      <c r="WRL26" s="134"/>
      <c r="WRM26" s="133"/>
      <c r="WRN26" s="134"/>
      <c r="WRO26" s="133"/>
      <c r="WRP26" s="134"/>
      <c r="WRQ26" s="133"/>
      <c r="WRR26" s="134"/>
      <c r="WRS26" s="133"/>
      <c r="WRT26" s="134"/>
      <c r="WRU26" s="133"/>
      <c r="WRV26" s="134"/>
      <c r="WRW26" s="133"/>
      <c r="WRX26" s="134"/>
      <c r="WRY26" s="133"/>
      <c r="WRZ26" s="134"/>
      <c r="WSA26" s="133"/>
      <c r="WSB26" s="134"/>
      <c r="WSC26" s="133"/>
      <c r="WSD26" s="134"/>
      <c r="WSE26" s="133"/>
      <c r="WSF26" s="134"/>
      <c r="WSG26" s="133"/>
      <c r="WSH26" s="134"/>
      <c r="WSI26" s="133"/>
      <c r="WSJ26" s="134"/>
      <c r="WSK26" s="133"/>
      <c r="WSL26" s="134"/>
      <c r="WSM26" s="133"/>
      <c r="WSN26" s="134"/>
      <c r="WSO26" s="133"/>
      <c r="WSP26" s="134"/>
      <c r="WSQ26" s="133"/>
      <c r="WSR26" s="134"/>
      <c r="WSS26" s="133"/>
      <c r="WST26" s="134"/>
      <c r="WSU26" s="133"/>
      <c r="WSV26" s="134"/>
      <c r="WSW26" s="133"/>
      <c r="WSX26" s="134"/>
      <c r="WSY26" s="133"/>
      <c r="WSZ26" s="134"/>
      <c r="WTA26" s="133"/>
      <c r="WTB26" s="134"/>
      <c r="WTC26" s="133"/>
      <c r="WTD26" s="134"/>
      <c r="WTE26" s="133"/>
      <c r="WTF26" s="134"/>
      <c r="WTG26" s="133"/>
      <c r="WTH26" s="134"/>
      <c r="WTI26" s="133"/>
      <c r="WTJ26" s="134"/>
      <c r="WTK26" s="133"/>
      <c r="WTL26" s="134"/>
      <c r="WTM26" s="133"/>
      <c r="WTN26" s="134"/>
      <c r="WTO26" s="133"/>
      <c r="WTP26" s="134"/>
      <c r="WTQ26" s="133"/>
      <c r="WTR26" s="134"/>
      <c r="WTS26" s="133"/>
      <c r="WTT26" s="134"/>
      <c r="WTU26" s="133"/>
      <c r="WTV26" s="134"/>
      <c r="WTW26" s="133"/>
      <c r="WTX26" s="134"/>
      <c r="WTY26" s="133"/>
      <c r="WTZ26" s="134"/>
      <c r="WUA26" s="133"/>
      <c r="WUB26" s="134"/>
      <c r="WUC26" s="133"/>
      <c r="WUD26" s="134"/>
      <c r="WUE26" s="133"/>
      <c r="WUF26" s="134"/>
      <c r="WUG26" s="133"/>
      <c r="WUH26" s="134"/>
      <c r="WUI26" s="133"/>
      <c r="WUJ26" s="134"/>
      <c r="WUK26" s="133"/>
      <c r="WUL26" s="134"/>
      <c r="WUM26" s="133"/>
      <c r="WUN26" s="134"/>
      <c r="WUO26" s="133"/>
      <c r="WUP26" s="134"/>
      <c r="WUQ26" s="133"/>
      <c r="WUR26" s="134"/>
      <c r="WUS26" s="133"/>
      <c r="WUT26" s="134"/>
      <c r="WUU26" s="133"/>
      <c r="WUV26" s="134"/>
      <c r="WUW26" s="133"/>
      <c r="WUX26" s="134"/>
      <c r="WUY26" s="133"/>
      <c r="WUZ26" s="134"/>
      <c r="WVA26" s="133"/>
      <c r="WVB26" s="134"/>
      <c r="WVC26" s="133"/>
      <c r="WVD26" s="134"/>
      <c r="WVE26" s="133"/>
      <c r="WVF26" s="134"/>
      <c r="WVG26" s="133"/>
      <c r="WVH26" s="134"/>
      <c r="WVI26" s="133"/>
      <c r="WVJ26" s="134"/>
      <c r="WVK26" s="133"/>
      <c r="WVL26" s="134"/>
      <c r="WVM26" s="133"/>
      <c r="WVN26" s="134"/>
      <c r="WVO26" s="133"/>
      <c r="WVP26" s="134"/>
      <c r="WVQ26" s="133"/>
      <c r="WVR26" s="134"/>
      <c r="WVS26" s="133"/>
      <c r="WVT26" s="134"/>
      <c r="WVU26" s="133"/>
      <c r="WVV26" s="134"/>
      <c r="WVW26" s="133"/>
      <c r="WVX26" s="134"/>
      <c r="WVY26" s="133"/>
      <c r="WVZ26" s="134"/>
      <c r="WWA26" s="133"/>
      <c r="WWB26" s="134"/>
      <c r="WWC26" s="133"/>
      <c r="WWD26" s="134"/>
      <c r="WWE26" s="133"/>
      <c r="WWF26" s="134"/>
      <c r="WWG26" s="133"/>
      <c r="WWH26" s="134"/>
      <c r="WWI26" s="133"/>
      <c r="WWJ26" s="134"/>
      <c r="WWK26" s="133"/>
      <c r="WWL26" s="134"/>
      <c r="WWM26" s="133"/>
      <c r="WWN26" s="134"/>
      <c r="WWO26" s="133"/>
      <c r="WWP26" s="134"/>
      <c r="WWQ26" s="133"/>
      <c r="WWR26" s="134"/>
      <c r="WWS26" s="133"/>
      <c r="WWT26" s="134"/>
      <c r="WWU26" s="133"/>
      <c r="WWV26" s="134"/>
      <c r="WWW26" s="133"/>
      <c r="WWX26" s="134"/>
      <c r="WWY26" s="133"/>
      <c r="WWZ26" s="134"/>
      <c r="WXA26" s="133"/>
      <c r="WXB26" s="134"/>
      <c r="WXC26" s="133"/>
      <c r="WXD26" s="134"/>
      <c r="WXE26" s="133"/>
      <c r="WXF26" s="134"/>
      <c r="WXG26" s="133"/>
      <c r="WXH26" s="134"/>
      <c r="WXI26" s="133"/>
      <c r="WXJ26" s="134"/>
      <c r="WXK26" s="133"/>
      <c r="WXL26" s="134"/>
      <c r="WXM26" s="133"/>
      <c r="WXN26" s="134"/>
      <c r="WXO26" s="133"/>
      <c r="WXP26" s="134"/>
      <c r="WXQ26" s="133"/>
      <c r="WXR26" s="134"/>
      <c r="WXS26" s="133"/>
      <c r="WXT26" s="134"/>
      <c r="WXU26" s="133"/>
      <c r="WXV26" s="134"/>
      <c r="WXW26" s="133"/>
      <c r="WXX26" s="134"/>
      <c r="WXY26" s="133"/>
      <c r="WXZ26" s="134"/>
      <c r="WYA26" s="133"/>
      <c r="WYB26" s="134"/>
      <c r="WYC26" s="133"/>
      <c r="WYD26" s="134"/>
      <c r="WYE26" s="133"/>
      <c r="WYF26" s="134"/>
      <c r="WYG26" s="133"/>
      <c r="WYH26" s="134"/>
      <c r="WYI26" s="133"/>
      <c r="WYJ26" s="134"/>
      <c r="WYK26" s="133"/>
      <c r="WYL26" s="134"/>
      <c r="WYM26" s="133"/>
      <c r="WYN26" s="134"/>
      <c r="WYO26" s="133"/>
      <c r="WYP26" s="134"/>
      <c r="WYQ26" s="133"/>
      <c r="WYR26" s="134"/>
      <c r="WYS26" s="133"/>
      <c r="WYT26" s="134"/>
      <c r="WYU26" s="133"/>
      <c r="WYV26" s="134"/>
      <c r="WYW26" s="133"/>
      <c r="WYX26" s="134"/>
      <c r="WYY26" s="133"/>
      <c r="WYZ26" s="134"/>
      <c r="WZA26" s="133"/>
      <c r="WZB26" s="134"/>
      <c r="WZC26" s="133"/>
      <c r="WZD26" s="134"/>
      <c r="WZE26" s="133"/>
      <c r="WZF26" s="134"/>
      <c r="WZG26" s="133"/>
      <c r="WZH26" s="134"/>
      <c r="WZI26" s="133"/>
      <c r="WZJ26" s="134"/>
      <c r="WZK26" s="133"/>
      <c r="WZL26" s="134"/>
      <c r="WZM26" s="133"/>
      <c r="WZN26" s="134"/>
      <c r="WZO26" s="133"/>
      <c r="WZP26" s="134"/>
      <c r="WZQ26" s="133"/>
      <c r="WZR26" s="134"/>
      <c r="WZS26" s="133"/>
      <c r="WZT26" s="134"/>
      <c r="WZU26" s="133"/>
      <c r="WZV26" s="134"/>
      <c r="WZW26" s="133"/>
      <c r="WZX26" s="134"/>
      <c r="WZY26" s="133"/>
      <c r="WZZ26" s="134"/>
      <c r="XAA26" s="133"/>
      <c r="XAB26" s="134"/>
      <c r="XAC26" s="133"/>
      <c r="XAD26" s="134"/>
      <c r="XAE26" s="133"/>
      <c r="XAF26" s="134"/>
      <c r="XAG26" s="133"/>
      <c r="XAH26" s="134"/>
      <c r="XAI26" s="133"/>
      <c r="XAJ26" s="134"/>
      <c r="XAK26" s="133"/>
      <c r="XAL26" s="134"/>
      <c r="XAM26" s="133"/>
      <c r="XAN26" s="134"/>
      <c r="XAO26" s="133"/>
      <c r="XAP26" s="134"/>
      <c r="XAQ26" s="133"/>
      <c r="XAR26" s="134"/>
      <c r="XAS26" s="133"/>
      <c r="XAT26" s="134"/>
      <c r="XAU26" s="133"/>
      <c r="XAV26" s="134"/>
      <c r="XAW26" s="133"/>
      <c r="XAX26" s="134"/>
      <c r="XAY26" s="133"/>
      <c r="XAZ26" s="134"/>
      <c r="XBA26" s="133"/>
      <c r="XBB26" s="134"/>
      <c r="XBC26" s="133"/>
      <c r="XBD26" s="134"/>
      <c r="XBE26" s="133"/>
      <c r="XBF26" s="134"/>
      <c r="XBG26" s="133"/>
      <c r="XBH26" s="134"/>
      <c r="XBI26" s="133"/>
      <c r="XBJ26" s="134"/>
      <c r="XBK26" s="133"/>
      <c r="XBL26" s="134"/>
      <c r="XBM26" s="133"/>
      <c r="XBN26" s="134"/>
      <c r="XBO26" s="133"/>
      <c r="XBP26" s="134"/>
      <c r="XBQ26" s="133"/>
      <c r="XBR26" s="134"/>
      <c r="XBS26" s="133"/>
      <c r="XBT26" s="134"/>
      <c r="XBU26" s="133"/>
      <c r="XBV26" s="134"/>
      <c r="XBW26" s="133"/>
      <c r="XBX26" s="134"/>
      <c r="XBY26" s="133"/>
      <c r="XBZ26" s="134"/>
      <c r="XCA26" s="133"/>
      <c r="XCB26" s="134"/>
      <c r="XCC26" s="133"/>
      <c r="XCD26" s="134"/>
      <c r="XCE26" s="133"/>
      <c r="XCF26" s="134"/>
      <c r="XCG26" s="133"/>
      <c r="XCH26" s="134"/>
      <c r="XCI26" s="133"/>
      <c r="XCJ26" s="134"/>
      <c r="XCK26" s="133"/>
      <c r="XCL26" s="134"/>
      <c r="XCM26" s="133"/>
      <c r="XCN26" s="134"/>
      <c r="XCO26" s="133"/>
      <c r="XCP26" s="134"/>
      <c r="XCQ26" s="133"/>
      <c r="XCR26" s="134"/>
      <c r="XCS26" s="133"/>
      <c r="XCT26" s="134"/>
      <c r="XCU26" s="133"/>
      <c r="XCV26" s="134"/>
      <c r="XCW26" s="133"/>
      <c r="XCX26" s="134"/>
      <c r="XCY26" s="133"/>
      <c r="XCZ26" s="134"/>
      <c r="XDA26" s="133"/>
      <c r="XDB26" s="134"/>
      <c r="XDC26" s="133"/>
      <c r="XDD26" s="134"/>
      <c r="XDE26" s="133"/>
      <c r="XDF26" s="134"/>
      <c r="XDG26" s="133"/>
      <c r="XDH26" s="134"/>
      <c r="XDI26" s="133"/>
      <c r="XDJ26" s="134"/>
      <c r="XDK26" s="133"/>
      <c r="XDL26" s="134"/>
      <c r="XDM26" s="133"/>
      <c r="XDN26" s="134"/>
      <c r="XDO26" s="133"/>
      <c r="XDP26" s="134"/>
      <c r="XDQ26" s="133"/>
      <c r="XDR26" s="134"/>
      <c r="XDS26" s="133"/>
      <c r="XDT26" s="134"/>
      <c r="XDU26" s="133"/>
      <c r="XDV26" s="134"/>
      <c r="XDW26" s="133"/>
      <c r="XDX26" s="134"/>
      <c r="XDY26" s="133"/>
      <c r="XDZ26" s="134"/>
      <c r="XEA26" s="133"/>
      <c r="XEB26" s="134"/>
      <c r="XEC26" s="133"/>
      <c r="XED26" s="134"/>
      <c r="XEE26" s="133"/>
    </row>
    <row r="27" spans="1:16359" ht="25.5">
      <c r="A27" s="57" t="s">
        <v>2849</v>
      </c>
      <c r="B27" s="56" t="s">
        <v>2840</v>
      </c>
      <c r="C27" s="47">
        <v>1565.2139244579607</v>
      </c>
      <c r="D27" s="79">
        <v>4.1062330774383771</v>
      </c>
      <c r="E27" s="47">
        <v>1407.1150802</v>
      </c>
      <c r="F27" s="79">
        <v>3.3446199999999999</v>
      </c>
      <c r="G27" s="79">
        <v>1286.3076419784002</v>
      </c>
      <c r="H27" s="79">
        <v>3.0068670188139039</v>
      </c>
      <c r="I27" s="79">
        <v>1117.9376248038393</v>
      </c>
      <c r="J27" s="79">
        <v>2.6263011835549586</v>
      </c>
      <c r="K27" s="79">
        <v>1129.3086800357594</v>
      </c>
      <c r="L27" s="79">
        <v>2.6161389024851376</v>
      </c>
      <c r="M27" s="79">
        <v>1022.2171692304793</v>
      </c>
      <c r="N27" s="79">
        <v>2.2309410066138788</v>
      </c>
      <c r="O27" s="79">
        <v>1028.2520448469206</v>
      </c>
      <c r="P27" s="79">
        <v>2.2109143477400028</v>
      </c>
      <c r="Q27" s="214">
        <v>866.60239297308067</v>
      </c>
      <c r="R27" s="156">
        <v>1.8171955649585452</v>
      </c>
      <c r="S27" s="214">
        <v>852.4547721335199</v>
      </c>
      <c r="T27" s="156">
        <v>1.8425478701686371</v>
      </c>
      <c r="U27" s="214">
        <v>824.18208544976039</v>
      </c>
      <c r="V27" s="156">
        <v>1.8394868551495602</v>
      </c>
      <c r="W27" s="214">
        <v>517.64099156820009</v>
      </c>
      <c r="X27" s="156">
        <v>1.0909878212915465</v>
      </c>
      <c r="Y27" s="214">
        <v>498.43565312903962</v>
      </c>
      <c r="Z27" s="156">
        <v>1.0965233481367469</v>
      </c>
      <c r="AA27" s="214">
        <v>324.89699999999999</v>
      </c>
      <c r="AB27" s="156">
        <v>0.72699999999999998</v>
      </c>
      <c r="AC27" s="214">
        <v>343.59267908019996</v>
      </c>
      <c r="AD27" s="156">
        <v>0.72878436999999996</v>
      </c>
      <c r="AE27" s="214">
        <v>173.5686654843602</v>
      </c>
      <c r="AF27" s="156">
        <v>0.36218238733877295</v>
      </c>
      <c r="AG27" s="214">
        <v>187.79538956159999</v>
      </c>
      <c r="AH27" s="156">
        <v>0.35870303999999997</v>
      </c>
      <c r="AI27" s="214"/>
      <c r="AJ27" s="156"/>
      <c r="AK27" s="214">
        <v>0</v>
      </c>
      <c r="AL27" s="156">
        <v>0</v>
      </c>
      <c r="AM27" s="56" t="s">
        <v>434</v>
      </c>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row>
    <row r="28" spans="1:16359" ht="18" customHeight="1">
      <c r="A28" s="57" t="s">
        <v>2850</v>
      </c>
      <c r="B28" s="56" t="s">
        <v>2841</v>
      </c>
      <c r="C28" s="47">
        <v>160486.94153000001</v>
      </c>
      <c r="D28" s="79">
        <v>421.02665808804238</v>
      </c>
      <c r="E28" s="47">
        <v>169027.8194871</v>
      </c>
      <c r="F28" s="79">
        <v>401.76801</v>
      </c>
      <c r="G28" s="79">
        <v>152260.64145</v>
      </c>
      <c r="H28" s="79">
        <v>355.923797774609</v>
      </c>
      <c r="I28" s="79">
        <v>148703.09359</v>
      </c>
      <c r="J28" s="79">
        <v>349.33890946038008</v>
      </c>
      <c r="K28" s="79">
        <v>139722.30375000002</v>
      </c>
      <c r="L28" s="79">
        <v>323.67851310028499</v>
      </c>
      <c r="M28" s="79">
        <v>138147.35944000003</v>
      </c>
      <c r="N28" s="79">
        <v>301.50012972501099</v>
      </c>
      <c r="O28" s="79">
        <v>119945.81907000003</v>
      </c>
      <c r="P28" s="79">
        <v>257.90362748344376</v>
      </c>
      <c r="Q28" s="214">
        <v>3140.9172932339975</v>
      </c>
      <c r="R28" s="156">
        <v>6.5862511129065364</v>
      </c>
      <c r="S28" s="214">
        <v>115815.60550000003</v>
      </c>
      <c r="T28" s="156">
        <v>250.33093158975475</v>
      </c>
      <c r="U28" s="214">
        <v>110094.07318000002</v>
      </c>
      <c r="V28" s="156">
        <v>245.71827514786298</v>
      </c>
      <c r="W28" s="214">
        <v>96950.749260000026</v>
      </c>
      <c r="X28" s="156">
        <v>204.33483520559787</v>
      </c>
      <c r="Y28" s="214">
        <v>92547.408000000025</v>
      </c>
      <c r="Z28" s="156">
        <v>203.59778247096099</v>
      </c>
      <c r="AA28" s="214">
        <v>83789.153999999995</v>
      </c>
      <c r="AB28" s="156">
        <v>187.54</v>
      </c>
      <c r="AC28" s="214">
        <v>78899.342340801406</v>
      </c>
      <c r="AD28" s="156">
        <v>167.35108459</v>
      </c>
      <c r="AE28" s="214">
        <v>88167.139150000032</v>
      </c>
      <c r="AF28" s="156">
        <v>183.97666913590558</v>
      </c>
      <c r="AG28" s="214">
        <v>82176.497241725388</v>
      </c>
      <c r="AH28" s="156">
        <v>156.96316851</v>
      </c>
      <c r="AI28" s="386">
        <v>80941.543298914592</v>
      </c>
      <c r="AJ28" s="387">
        <v>160.78332863</v>
      </c>
      <c r="AK28" s="214">
        <v>81602.650799809096</v>
      </c>
      <c r="AL28" s="156">
        <v>156.81056669</v>
      </c>
      <c r="AM28" s="56" t="s">
        <v>3190</v>
      </c>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row>
    <row r="29" spans="1:16359" ht="16.5" customHeight="1">
      <c r="A29" s="57" t="s">
        <v>2851</v>
      </c>
      <c r="B29" s="56" t="s">
        <v>2842</v>
      </c>
      <c r="C29" s="47">
        <v>3678.7367301369991</v>
      </c>
      <c r="D29" s="79">
        <v>9.6509174934073112</v>
      </c>
      <c r="E29" s="47">
        <v>4071.8711846999995</v>
      </c>
      <c r="F29" s="79">
        <v>9.6785700000000006</v>
      </c>
      <c r="G29" s="79">
        <v>3832.8476218052974</v>
      </c>
      <c r="H29" s="79">
        <v>8.9596475415631431</v>
      </c>
      <c r="I29" s="79">
        <v>3735.4029809697981</v>
      </c>
      <c r="J29" s="79">
        <v>8.7753494043972982</v>
      </c>
      <c r="K29" s="79">
        <v>3492.6405834081979</v>
      </c>
      <c r="L29" s="79">
        <v>8.0909967878430233</v>
      </c>
      <c r="M29" s="79">
        <v>3655.7483808005968</v>
      </c>
      <c r="N29" s="79">
        <v>7.9784993033622804</v>
      </c>
      <c r="O29" s="79">
        <v>3321.3399547124986</v>
      </c>
      <c r="P29" s="79">
        <v>7.141437934790785</v>
      </c>
      <c r="Q29" s="214">
        <v>50124.555221440001</v>
      </c>
      <c r="R29" s="156">
        <v>105.10716354178113</v>
      </c>
      <c r="S29" s="214">
        <v>3169.5971303695983</v>
      </c>
      <c r="T29" s="156">
        <v>6.8509610512689907</v>
      </c>
      <c r="U29" s="214">
        <v>3129.2102659887983</v>
      </c>
      <c r="V29" s="156">
        <v>6.984064872199081</v>
      </c>
      <c r="W29" s="214">
        <v>3054.5324636574978</v>
      </c>
      <c r="X29" s="156">
        <v>6.4377778651073783</v>
      </c>
      <c r="Y29" s="214">
        <v>2863.7358867935973</v>
      </c>
      <c r="Z29" s="156">
        <v>6.3000173503907009</v>
      </c>
      <c r="AA29" s="214">
        <v>2747.2460000000001</v>
      </c>
      <c r="AB29" s="156">
        <v>6.149</v>
      </c>
      <c r="AC29" s="214">
        <v>2694.2540461056001</v>
      </c>
      <c r="AD29" s="156">
        <v>5.7147033600000006</v>
      </c>
      <c r="AE29" s="214">
        <v>2855.2826810087981</v>
      </c>
      <c r="AF29" s="156">
        <v>5.958063311997992</v>
      </c>
      <c r="AG29" s="214">
        <v>2717.4996344964002</v>
      </c>
      <c r="AH29" s="156">
        <v>5.1906246600000001</v>
      </c>
      <c r="AI29" s="386">
        <v>2695.6689338087999</v>
      </c>
      <c r="AJ29" s="387">
        <v>5.3547116400000005</v>
      </c>
      <c r="AK29" s="214">
        <v>2809.1115503217002</v>
      </c>
      <c r="AL29" s="156">
        <v>5.3980890300000004</v>
      </c>
      <c r="AM29" s="56" t="s">
        <v>590</v>
      </c>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row>
    <row r="30" spans="1:16359" ht="25.5">
      <c r="A30" s="57" t="s">
        <v>2852</v>
      </c>
      <c r="B30" s="56" t="s">
        <v>1627</v>
      </c>
      <c r="C30" s="47"/>
      <c r="D30" s="79"/>
      <c r="E30" s="47">
        <v>9931.4611653000011</v>
      </c>
      <c r="F30" s="79">
        <v>23.60643</v>
      </c>
      <c r="G30" s="79">
        <v>40970.662790399998</v>
      </c>
      <c r="H30" s="79">
        <v>95.772838987353595</v>
      </c>
      <c r="I30" s="79">
        <v>40741.810960199997</v>
      </c>
      <c r="J30" s="79">
        <v>95.712197148495306</v>
      </c>
      <c r="K30" s="79">
        <v>41892.255295800001</v>
      </c>
      <c r="L30" s="79">
        <v>97.046946268677459</v>
      </c>
      <c r="M30" s="79">
        <v>44626.106888999995</v>
      </c>
      <c r="N30" s="79">
        <v>97.394384305979926</v>
      </c>
      <c r="O30" s="79">
        <v>46031.011057800009</v>
      </c>
      <c r="P30" s="79">
        <v>98.974393776984627</v>
      </c>
      <c r="Q30" s="214">
        <v>95378</v>
      </c>
      <c r="R30" s="156">
        <v>200</v>
      </c>
      <c r="S30" s="214">
        <v>56894.719684950011</v>
      </c>
      <c r="T30" s="156">
        <v>122.97572611034262</v>
      </c>
      <c r="U30" s="214">
        <v>65532.385682070002</v>
      </c>
      <c r="V30" s="156">
        <v>146.2613228034148</v>
      </c>
      <c r="W30" s="214">
        <v>70184.064100259988</v>
      </c>
      <c r="X30" s="156">
        <v>147.92097308630679</v>
      </c>
      <c r="Y30" s="214">
        <v>75947.523934919998</v>
      </c>
      <c r="Z30" s="156">
        <v>167.0792061222281</v>
      </c>
      <c r="AA30" s="214">
        <v>75601.285999999993</v>
      </c>
      <c r="AB30" s="156">
        <v>169.214</v>
      </c>
      <c r="AC30" s="214">
        <v>85513.414337969181</v>
      </c>
      <c r="AD30" s="156">
        <v>181.37999901999999</v>
      </c>
      <c r="AE30" s="214">
        <v>93505.35205229999</v>
      </c>
      <c r="AF30" s="156">
        <v>195.11581506228737</v>
      </c>
      <c r="AG30" s="214">
        <v>105630.6532690258</v>
      </c>
      <c r="AH30" s="156">
        <v>201.76233576999999</v>
      </c>
      <c r="AI30" s="386">
        <v>101633.471389495</v>
      </c>
      <c r="AJ30" s="387">
        <v>201.88604225</v>
      </c>
      <c r="AK30" s="214">
        <v>109098.4198582239</v>
      </c>
      <c r="AL30" s="156">
        <v>209.64741801</v>
      </c>
      <c r="AM30" s="56" t="s">
        <v>1624</v>
      </c>
    </row>
    <row r="31" spans="1:16359" ht="20.25" customHeight="1">
      <c r="A31" s="57" t="s">
        <v>2853</v>
      </c>
      <c r="B31" s="56" t="s">
        <v>2843</v>
      </c>
      <c r="C31" s="47">
        <v>76236</v>
      </c>
      <c r="D31" s="79">
        <v>200</v>
      </c>
      <c r="E31" s="47">
        <v>84142</v>
      </c>
      <c r="F31" s="79">
        <v>200</v>
      </c>
      <c r="G31" s="79">
        <v>85558</v>
      </c>
      <c r="H31" s="79">
        <v>200</v>
      </c>
      <c r="I31" s="79">
        <v>85134</v>
      </c>
      <c r="J31" s="79">
        <v>200</v>
      </c>
      <c r="K31" s="79">
        <v>86334</v>
      </c>
      <c r="L31" s="79">
        <v>200</v>
      </c>
      <c r="M31" s="79">
        <v>91640</v>
      </c>
      <c r="N31" s="79">
        <v>200</v>
      </c>
      <c r="O31" s="79">
        <v>93016</v>
      </c>
      <c r="P31" s="79">
        <v>200</v>
      </c>
      <c r="Q31" s="214">
        <v>4116625</v>
      </c>
      <c r="R31" s="156">
        <v>8632.231751556963</v>
      </c>
      <c r="S31" s="214">
        <v>92530</v>
      </c>
      <c r="T31" s="156">
        <v>200</v>
      </c>
      <c r="U31" s="214">
        <v>89610</v>
      </c>
      <c r="V31" s="156">
        <v>200</v>
      </c>
      <c r="W31" s="214">
        <v>94894</v>
      </c>
      <c r="X31" s="156">
        <v>200</v>
      </c>
      <c r="Y31" s="214">
        <v>90912</v>
      </c>
      <c r="Z31" s="156">
        <v>200</v>
      </c>
      <c r="AA31" s="214">
        <v>89356</v>
      </c>
      <c r="AB31" s="156">
        <v>200</v>
      </c>
      <c r="AC31" s="214">
        <v>94292</v>
      </c>
      <c r="AD31" s="156">
        <v>200</v>
      </c>
      <c r="AE31" s="214">
        <v>95846</v>
      </c>
      <c r="AF31" s="156">
        <v>200</v>
      </c>
      <c r="AG31" s="214">
        <v>104708</v>
      </c>
      <c r="AH31" s="156">
        <v>200</v>
      </c>
      <c r="AI31" s="386">
        <v>100684</v>
      </c>
      <c r="AJ31" s="387">
        <v>200</v>
      </c>
      <c r="AK31" s="214">
        <v>104078</v>
      </c>
      <c r="AL31" s="156">
        <v>200</v>
      </c>
      <c r="AM31" s="56" t="s">
        <v>101</v>
      </c>
    </row>
    <row r="32" spans="1:16359" ht="20.25" customHeight="1">
      <c r="A32" s="57" t="s">
        <v>2854</v>
      </c>
      <c r="B32" s="56" t="s">
        <v>945</v>
      </c>
      <c r="C32" s="47">
        <v>3416740.0000000005</v>
      </c>
      <c r="D32" s="79">
        <v>8963.5867569127458</v>
      </c>
      <c r="E32" s="47">
        <v>3870101</v>
      </c>
      <c r="F32" s="79">
        <v>9198.9755413467719</v>
      </c>
      <c r="G32" s="79">
        <v>3901249</v>
      </c>
      <c r="H32" s="79">
        <v>9119.5422987914626</v>
      </c>
      <c r="I32" s="79">
        <v>3858979.0000000005</v>
      </c>
      <c r="J32" s="79">
        <v>9065.6588437052178</v>
      </c>
      <c r="K32" s="79">
        <v>3878993</v>
      </c>
      <c r="L32" s="79">
        <v>8986.0147798086491</v>
      </c>
      <c r="M32" s="79">
        <v>4101554</v>
      </c>
      <c r="N32" s="79">
        <v>8951.4491488432996</v>
      </c>
      <c r="O32" s="79">
        <v>4098270</v>
      </c>
      <c r="P32" s="79">
        <v>8811.9678334910132</v>
      </c>
      <c r="Q32" s="214">
        <v>664800</v>
      </c>
      <c r="R32" s="156">
        <v>1394.0321667470487</v>
      </c>
      <c r="S32" s="214">
        <v>4091516.9999999995</v>
      </c>
      <c r="T32" s="156">
        <v>8843.6550308008209</v>
      </c>
      <c r="U32" s="214">
        <v>3982801.0000000005</v>
      </c>
      <c r="V32" s="156">
        <v>8889.1887066175659</v>
      </c>
      <c r="W32" s="214">
        <v>4191777.0000000005</v>
      </c>
      <c r="X32" s="156">
        <v>8834.6512951293025</v>
      </c>
      <c r="Y32" s="214">
        <v>3795891.9999999995</v>
      </c>
      <c r="Z32" s="156">
        <v>8350.6951777543109</v>
      </c>
      <c r="AA32" s="214">
        <v>3711101.75</v>
      </c>
      <c r="AB32" s="156">
        <v>8306.3289999999997</v>
      </c>
      <c r="AC32" s="214">
        <v>3910013.2499986072</v>
      </c>
      <c r="AD32" s="156">
        <v>8293.414605689999</v>
      </c>
      <c r="AE32" s="214">
        <v>4011053</v>
      </c>
      <c r="AF32" s="156">
        <v>8369.7869498987966</v>
      </c>
      <c r="AG32" s="214">
        <v>4318347.2500004796</v>
      </c>
      <c r="AH32" s="156">
        <v>8248.3616342599998</v>
      </c>
      <c r="AI32" s="386">
        <v>4180214.0000019497</v>
      </c>
      <c r="AJ32" s="387">
        <v>8303.6311628500007</v>
      </c>
      <c r="AK32" s="214">
        <v>4403581.5000015767</v>
      </c>
      <c r="AL32" s="156">
        <v>8462.0794019900004</v>
      </c>
      <c r="AM32" s="56" t="s">
        <v>944</v>
      </c>
    </row>
    <row r="33" spans="1:39" ht="30" customHeight="1">
      <c r="A33" s="57" t="s">
        <v>2855</v>
      </c>
      <c r="B33" s="56" t="s">
        <v>1626</v>
      </c>
      <c r="C33" s="47"/>
      <c r="D33" s="79"/>
      <c r="E33" s="47">
        <v>226000</v>
      </c>
      <c r="F33" s="79">
        <v>537.18713603194601</v>
      </c>
      <c r="G33" s="79">
        <v>472800</v>
      </c>
      <c r="H33" s="79">
        <v>1105.2151756703056</v>
      </c>
      <c r="I33" s="79">
        <v>468000</v>
      </c>
      <c r="J33" s="79">
        <v>1099.4432306716469</v>
      </c>
      <c r="K33" s="79">
        <v>461599.99999999994</v>
      </c>
      <c r="L33" s="79">
        <v>1069.3353719276297</v>
      </c>
      <c r="M33" s="79">
        <v>439200</v>
      </c>
      <c r="N33" s="79">
        <v>958.53339153208208</v>
      </c>
      <c r="O33" s="79">
        <v>728000</v>
      </c>
      <c r="P33" s="79">
        <v>1565.3220951234198</v>
      </c>
      <c r="Q33" s="214">
        <v>1722178.63678252</v>
      </c>
      <c r="R33" s="156">
        <v>3611.2701813468939</v>
      </c>
      <c r="S33" s="214">
        <v>514400</v>
      </c>
      <c r="T33" s="156">
        <v>1111.8556143953313</v>
      </c>
      <c r="U33" s="214">
        <v>465600</v>
      </c>
      <c r="V33" s="156">
        <v>1039.1697355205893</v>
      </c>
      <c r="W33" s="214">
        <v>292800</v>
      </c>
      <c r="X33" s="156">
        <v>617.10961704638862</v>
      </c>
      <c r="Y33" s="214">
        <v>303600</v>
      </c>
      <c r="Z33" s="156">
        <v>667.8986272439281</v>
      </c>
      <c r="AA33" s="214">
        <v>290400</v>
      </c>
      <c r="AB33" s="156">
        <v>649.98400000000004</v>
      </c>
      <c r="AC33" s="214">
        <v>331799.99999814574</v>
      </c>
      <c r="AD33" s="156">
        <v>703.77126372999999</v>
      </c>
      <c r="AE33" s="214">
        <v>309600</v>
      </c>
      <c r="AF33" s="156">
        <v>646.03634997808979</v>
      </c>
      <c r="AG33" s="214">
        <v>299400.00000184675</v>
      </c>
      <c r="AH33" s="156">
        <v>571.87607442000001</v>
      </c>
      <c r="AI33" s="386">
        <v>360000.00000122201</v>
      </c>
      <c r="AJ33" s="387">
        <v>715.10865679000005</v>
      </c>
      <c r="AK33" s="214">
        <v>397799.99999999604</v>
      </c>
      <c r="AL33" s="156">
        <v>764.42667999000003</v>
      </c>
      <c r="AM33" s="56" t="s">
        <v>1625</v>
      </c>
    </row>
    <row r="34" spans="1:39" ht="30" customHeight="1">
      <c r="A34" s="21" t="s">
        <v>185</v>
      </c>
      <c r="B34" s="216" t="s">
        <v>2859</v>
      </c>
      <c r="C34" s="210"/>
      <c r="D34" s="81">
        <v>8968.3615732863727</v>
      </c>
      <c r="E34" s="66">
        <v>2927277.0460747899</v>
      </c>
      <c r="F34" s="81">
        <v>6957.9450121812897</v>
      </c>
      <c r="G34" s="81">
        <v>3387853.6828741999</v>
      </c>
      <c r="H34" s="81">
        <v>7919.4316904887901</v>
      </c>
      <c r="I34" s="81">
        <v>2741175.7564680101</v>
      </c>
      <c r="J34" s="81">
        <v>6439.6733536965485</v>
      </c>
      <c r="K34" s="81">
        <v>2102537.9598559798</v>
      </c>
      <c r="L34" s="81">
        <v>4870.706696911946</v>
      </c>
      <c r="M34" s="81">
        <v>1432855.4764413401</v>
      </c>
      <c r="N34" s="81">
        <v>3127.1398438265824</v>
      </c>
      <c r="O34" s="81">
        <v>1796203.7363776199</v>
      </c>
      <c r="P34" s="81">
        <v>3862.1392800757289</v>
      </c>
      <c r="Q34" s="134">
        <v>1722178.63678252</v>
      </c>
      <c r="R34" s="133">
        <v>3611.2701813468939</v>
      </c>
      <c r="S34" s="134">
        <v>2236247.7334572403</v>
      </c>
      <c r="T34" s="133">
        <v>4833.5625925802233</v>
      </c>
      <c r="U34" s="134">
        <v>2631826.7852527499</v>
      </c>
      <c r="V34" s="133">
        <v>5873.9577842936051</v>
      </c>
      <c r="W34" s="134">
        <v>2852545.6897292598</v>
      </c>
      <c r="X34" s="133">
        <v>6012.0675484841186</v>
      </c>
      <c r="Y34" s="134">
        <v>1199999.99991635</v>
      </c>
      <c r="Z34" s="133">
        <v>2639.915522519249</v>
      </c>
      <c r="AA34" s="134">
        <v>500000</v>
      </c>
      <c r="AB34" s="133">
        <v>1119.1189999999999</v>
      </c>
      <c r="AC34" s="134">
        <v>400628.87211084005</v>
      </c>
      <c r="AD34" s="133">
        <v>849.7621688178001</v>
      </c>
      <c r="AE34" s="134">
        <v>499999.99999992998</v>
      </c>
      <c r="AF34" s="133">
        <v>1043.3403584916009</v>
      </c>
      <c r="AG34" s="134">
        <v>454128.80091756</v>
      </c>
      <c r="AH34" s="133">
        <v>867.4194921449365</v>
      </c>
      <c r="AI34" s="134"/>
      <c r="AJ34" s="133"/>
      <c r="AK34" s="134">
        <v>0</v>
      </c>
      <c r="AL34" s="133">
        <v>0</v>
      </c>
      <c r="AM34" s="3" t="s">
        <v>525</v>
      </c>
    </row>
    <row r="35" spans="1:39" ht="15" customHeight="1">
      <c r="A35" s="21" t="s">
        <v>505</v>
      </c>
      <c r="B35" s="1362" t="s">
        <v>2860</v>
      </c>
      <c r="C35" s="1363"/>
      <c r="D35" s="82">
        <v>8968.3615732863727</v>
      </c>
      <c r="E35" s="67">
        <v>2927277.0460747899</v>
      </c>
      <c r="F35" s="82">
        <v>6957.9450121812897</v>
      </c>
      <c r="G35" s="82">
        <v>3387853.6828741999</v>
      </c>
      <c r="H35" s="82">
        <v>7919.4316904887901</v>
      </c>
      <c r="I35" s="82">
        <v>2741175.7564680101</v>
      </c>
      <c r="J35" s="82">
        <v>6439.6733536965485</v>
      </c>
      <c r="K35" s="82">
        <v>2102537.9598559798</v>
      </c>
      <c r="L35" s="82">
        <v>4870.706696911946</v>
      </c>
      <c r="M35" s="82">
        <v>1432855.4764413401</v>
      </c>
      <c r="N35" s="82">
        <v>3127.1398438265824</v>
      </c>
      <c r="O35" s="82">
        <v>1796203.7363776199</v>
      </c>
      <c r="P35" s="82">
        <v>3862.1392800757289</v>
      </c>
      <c r="Q35" s="214">
        <v>1722178.63678252</v>
      </c>
      <c r="R35" s="156">
        <v>3611.2701813468939</v>
      </c>
      <c r="S35" s="214">
        <v>2236247.7334572403</v>
      </c>
      <c r="T35" s="156">
        <v>4833.5625925802233</v>
      </c>
      <c r="U35" s="214">
        <v>2631826.7852527499</v>
      </c>
      <c r="V35" s="156">
        <v>5873.9577842936051</v>
      </c>
      <c r="W35" s="214">
        <v>2852545.6897292598</v>
      </c>
      <c r="X35" s="156">
        <v>6012.0675484841186</v>
      </c>
      <c r="Y35" s="214">
        <v>1199999.99991635</v>
      </c>
      <c r="Z35" s="156">
        <v>2639.915522519249</v>
      </c>
      <c r="AA35" s="214">
        <v>500000</v>
      </c>
      <c r="AB35" s="156">
        <v>1119.1189999999999</v>
      </c>
      <c r="AC35" s="214">
        <v>400628.87211084005</v>
      </c>
      <c r="AD35" s="156">
        <v>849.7621688178001</v>
      </c>
      <c r="AE35" s="214">
        <v>499999.99999992998</v>
      </c>
      <c r="AF35" s="156">
        <v>1043.3403584916009</v>
      </c>
      <c r="AG35" s="214">
        <v>454128.80091756</v>
      </c>
      <c r="AH35" s="156">
        <v>867.4194921449365</v>
      </c>
      <c r="AI35" s="214"/>
      <c r="AJ35" s="156"/>
      <c r="AK35" s="214">
        <v>0</v>
      </c>
      <c r="AL35" s="156">
        <v>0</v>
      </c>
      <c r="AM35" s="6" t="s">
        <v>506</v>
      </c>
    </row>
    <row r="36" spans="1:39" ht="15.75" customHeight="1">
      <c r="A36" s="21" t="s">
        <v>507</v>
      </c>
      <c r="B36" s="1362" t="s">
        <v>2861</v>
      </c>
      <c r="C36" s="1363"/>
      <c r="D36" s="81">
        <v>0</v>
      </c>
      <c r="E36" s="68">
        <v>0</v>
      </c>
      <c r="F36" s="81">
        <v>0</v>
      </c>
      <c r="G36" s="81">
        <v>0</v>
      </c>
      <c r="H36" s="81">
        <v>0</v>
      </c>
      <c r="I36" s="81">
        <v>0</v>
      </c>
      <c r="J36" s="81">
        <v>0</v>
      </c>
      <c r="K36" s="81">
        <v>0</v>
      </c>
      <c r="L36" s="81">
        <v>0</v>
      </c>
      <c r="M36" s="81"/>
      <c r="N36" s="81"/>
      <c r="O36" s="81">
        <v>0</v>
      </c>
      <c r="P36" s="81">
        <v>0</v>
      </c>
      <c r="Q36" s="181"/>
      <c r="R36" s="156"/>
      <c r="S36" s="181">
        <v>0</v>
      </c>
      <c r="T36" s="156">
        <v>0</v>
      </c>
      <c r="U36" s="181">
        <v>0</v>
      </c>
      <c r="V36" s="156">
        <v>0</v>
      </c>
      <c r="W36" s="181">
        <v>0</v>
      </c>
      <c r="X36" s="156">
        <v>0</v>
      </c>
      <c r="Y36" s="181">
        <v>0</v>
      </c>
      <c r="Z36" s="156">
        <v>0</v>
      </c>
      <c r="AA36" s="181" t="s">
        <v>2856</v>
      </c>
      <c r="AB36" s="156" t="s">
        <v>2856</v>
      </c>
      <c r="AC36" s="284">
        <v>0</v>
      </c>
      <c r="AD36" s="284">
        <v>0</v>
      </c>
      <c r="AE36" s="284">
        <v>0</v>
      </c>
      <c r="AF36" s="284">
        <v>0</v>
      </c>
      <c r="AG36" s="284">
        <v>0</v>
      </c>
      <c r="AH36" s="494">
        <v>0</v>
      </c>
      <c r="AI36" s="284"/>
      <c r="AJ36" s="494"/>
      <c r="AK36" s="284">
        <v>0</v>
      </c>
      <c r="AL36" s="494">
        <v>0</v>
      </c>
      <c r="AM36" s="6" t="s">
        <v>486</v>
      </c>
    </row>
    <row r="37" spans="1:39" ht="27.75" customHeight="1">
      <c r="A37" s="21" t="s">
        <v>268</v>
      </c>
      <c r="B37" s="216" t="s">
        <v>2862</v>
      </c>
      <c r="C37" s="208"/>
      <c r="D37" s="81">
        <v>2221.1427668591346</v>
      </c>
      <c r="E37" s="66">
        <v>1741971.6845</v>
      </c>
      <c r="F37" s="81">
        <v>4140.5521249792018</v>
      </c>
      <c r="G37" s="81">
        <v>1727426.8354130501</v>
      </c>
      <c r="H37" s="81">
        <v>4038.0252820614091</v>
      </c>
      <c r="I37" s="81">
        <v>1791544.821062132</v>
      </c>
      <c r="J37" s="81">
        <v>4208.7645853880513</v>
      </c>
      <c r="K37" s="81">
        <v>1874497.8050963522</v>
      </c>
      <c r="L37" s="81">
        <v>4342.4324254554458</v>
      </c>
      <c r="M37" s="81">
        <v>1807125.4544230781</v>
      </c>
      <c r="N37" s="81">
        <v>3943.9665089984246</v>
      </c>
      <c r="O37" s="81">
        <v>1816370.6183262342</v>
      </c>
      <c r="P37" s="81">
        <v>3905.5014585151675</v>
      </c>
      <c r="Q37" s="134">
        <v>1849132.4059627941</v>
      </c>
      <c r="R37" s="133">
        <v>3877.4820314177155</v>
      </c>
      <c r="S37" s="134">
        <v>1801782.3103052946</v>
      </c>
      <c r="T37" s="133">
        <v>3894.4824604026689</v>
      </c>
      <c r="U37" s="134">
        <v>1827755.9731654511</v>
      </c>
      <c r="V37" s="133">
        <v>4079.3571547047227</v>
      </c>
      <c r="W37" s="134">
        <v>1972689.4300126096</v>
      </c>
      <c r="X37" s="133">
        <v>4157.6694627955603</v>
      </c>
      <c r="Y37" s="134">
        <v>1970631.9309</v>
      </c>
      <c r="Z37" s="133">
        <v>4335.2515199313621</v>
      </c>
      <c r="AA37" s="134">
        <v>1798749.6880000001</v>
      </c>
      <c r="AB37" s="133">
        <v>4026.03</v>
      </c>
      <c r="AC37" s="134">
        <v>1886506.8894314799</v>
      </c>
      <c r="AD37" s="133">
        <v>4001.4145196442537</v>
      </c>
      <c r="AE37" s="134">
        <v>2144935.9049999998</v>
      </c>
      <c r="AF37" s="133">
        <v>4475.7963921290402</v>
      </c>
      <c r="AG37" s="134">
        <v>2301568.1054219399</v>
      </c>
      <c r="AH37" s="133">
        <v>4396.1647733161553</v>
      </c>
      <c r="AI37" s="388">
        <v>2271173.2440499403</v>
      </c>
      <c r="AJ37" s="385">
        <v>4511.4879107900806</v>
      </c>
      <c r="AK37" s="388">
        <v>2307210.5419949</v>
      </c>
      <c r="AL37" s="385">
        <v>4433.6181363879014</v>
      </c>
      <c r="AM37" s="3" t="s">
        <v>526</v>
      </c>
    </row>
    <row r="38" spans="1:39" ht="15.75" customHeight="1">
      <c r="A38" s="22" t="s">
        <v>395</v>
      </c>
      <c r="B38" s="1364" t="s">
        <v>2863</v>
      </c>
      <c r="C38" s="1365"/>
      <c r="D38" s="82">
        <v>1653.0669168961249</v>
      </c>
      <c r="E38" s="67">
        <v>684728.92989999999</v>
      </c>
      <c r="F38" s="82">
        <v>1627.5556319079651</v>
      </c>
      <c r="G38" s="82">
        <v>689856.95581305027</v>
      </c>
      <c r="H38" s="82">
        <v>1612.606549505716</v>
      </c>
      <c r="I38" s="82">
        <v>734514.75546213205</v>
      </c>
      <c r="J38" s="82">
        <v>1725.5497344471821</v>
      </c>
      <c r="K38" s="82">
        <v>731440.95649635245</v>
      </c>
      <c r="L38" s="82">
        <v>1694.4447297619765</v>
      </c>
      <c r="M38" s="82">
        <v>725027.5618230782</v>
      </c>
      <c r="N38" s="82">
        <v>1582.3386333982501</v>
      </c>
      <c r="O38" s="82">
        <v>711601.91772623418</v>
      </c>
      <c r="P38" s="82">
        <v>1530.0634680619123</v>
      </c>
      <c r="Q38" s="214">
        <v>740447.73036279413</v>
      </c>
      <c r="R38" s="156">
        <v>1552.6593771368537</v>
      </c>
      <c r="S38" s="214">
        <v>729103.40970529465</v>
      </c>
      <c r="T38" s="156">
        <v>1575.928692759742</v>
      </c>
      <c r="U38" s="214">
        <v>758648.69656545098</v>
      </c>
      <c r="V38" s="156">
        <v>1693.2232933053253</v>
      </c>
      <c r="W38" s="214">
        <v>857883.67341260938</v>
      </c>
      <c r="X38" s="156">
        <v>1808.08833732925</v>
      </c>
      <c r="Y38" s="214">
        <v>919617.6753</v>
      </c>
      <c r="Z38" s="156">
        <v>2023.0941466473071</v>
      </c>
      <c r="AA38" s="214">
        <v>900000.58600000001</v>
      </c>
      <c r="AB38" s="156">
        <v>2014.4159999999999</v>
      </c>
      <c r="AC38" s="214">
        <v>890478.37683148007</v>
      </c>
      <c r="AD38" s="156">
        <v>1888.7676087716457</v>
      </c>
      <c r="AE38" s="214">
        <v>924805.93050000002</v>
      </c>
      <c r="AF38" s="156">
        <v>1929.7747021263276</v>
      </c>
      <c r="AG38" s="214">
        <v>992545.48492194002</v>
      </c>
      <c r="AH38" s="156">
        <v>1895.8350554340452</v>
      </c>
      <c r="AI38" s="386">
        <v>967650.62354993995</v>
      </c>
      <c r="AJ38" s="387">
        <v>1922.1537156846</v>
      </c>
      <c r="AK38" s="386">
        <v>964673.9334949</v>
      </c>
      <c r="AL38" s="387">
        <v>1853.7518658984609</v>
      </c>
      <c r="AM38" s="378" t="s">
        <v>18</v>
      </c>
    </row>
    <row r="39" spans="1:39" ht="16.5" customHeight="1">
      <c r="A39" s="22" t="s">
        <v>19</v>
      </c>
      <c r="B39" s="1366" t="s">
        <v>167</v>
      </c>
      <c r="C39" s="1365"/>
      <c r="D39" s="82">
        <v>568.07584996300955</v>
      </c>
      <c r="E39" s="67">
        <v>1057242.7546000001</v>
      </c>
      <c r="F39" s="82">
        <v>2512.9964930712372</v>
      </c>
      <c r="G39" s="82">
        <v>1037569.8796</v>
      </c>
      <c r="H39" s="82">
        <v>2425.4187325556932</v>
      </c>
      <c r="I39" s="82">
        <v>1057030.0656000001</v>
      </c>
      <c r="J39" s="82">
        <v>2483.2148509408698</v>
      </c>
      <c r="K39" s="82">
        <v>1143056.8485999999</v>
      </c>
      <c r="L39" s="82">
        <v>2647.987695693469</v>
      </c>
      <c r="M39" s="82">
        <v>1082097.8925999999</v>
      </c>
      <c r="N39" s="82">
        <v>2361.6278756001743</v>
      </c>
      <c r="O39" s="82">
        <v>1104768.7005999999</v>
      </c>
      <c r="P39" s="82">
        <v>2375.4379904532552</v>
      </c>
      <c r="Q39" s="214">
        <v>1108684.6756</v>
      </c>
      <c r="R39" s="156">
        <v>2324.8226542808616</v>
      </c>
      <c r="S39" s="214">
        <v>1072678.9006000001</v>
      </c>
      <c r="T39" s="156">
        <v>2318.5537676429267</v>
      </c>
      <c r="U39" s="214">
        <v>1069107.2766</v>
      </c>
      <c r="V39" s="156">
        <v>2386.1338613993971</v>
      </c>
      <c r="W39" s="214">
        <v>1114805.7566000002</v>
      </c>
      <c r="X39" s="156">
        <v>2349.5811254663099</v>
      </c>
      <c r="Y39" s="214">
        <v>1051014.2556</v>
      </c>
      <c r="Z39" s="156">
        <v>2312.1573732840548</v>
      </c>
      <c r="AA39" s="214">
        <v>898749.103</v>
      </c>
      <c r="AB39" s="156">
        <v>2011.614</v>
      </c>
      <c r="AC39" s="214">
        <v>996028.51260000002</v>
      </c>
      <c r="AD39" s="156">
        <v>2112.6469108726083</v>
      </c>
      <c r="AE39" s="214">
        <v>1220129.9745</v>
      </c>
      <c r="AF39" s="156">
        <v>2546.0216900027126</v>
      </c>
      <c r="AG39" s="214">
        <v>1309022.6205</v>
      </c>
      <c r="AH39" s="156">
        <v>2500.3297178821103</v>
      </c>
      <c r="AI39" s="386">
        <v>1303522.6205</v>
      </c>
      <c r="AJ39" s="387">
        <v>2589.3341951054799</v>
      </c>
      <c r="AK39" s="386">
        <v>1342536.6085000001</v>
      </c>
      <c r="AL39" s="387">
        <v>2579.8662704894409</v>
      </c>
      <c r="AM39" s="379" t="s">
        <v>168</v>
      </c>
    </row>
    <row r="40" spans="1:39" ht="20.25" customHeight="1">
      <c r="A40" s="23" t="s">
        <v>246</v>
      </c>
      <c r="B40" s="3" t="s">
        <v>322</v>
      </c>
      <c r="C40" s="211"/>
      <c r="D40" s="81">
        <v>2016.0738368474542</v>
      </c>
      <c r="E40" s="66">
        <v>877205.61712010228</v>
      </c>
      <c r="F40" s="81">
        <v>2085.0600582826705</v>
      </c>
      <c r="G40" s="81">
        <v>920974.54731583863</v>
      </c>
      <c r="H40" s="81">
        <v>2152.8660027486349</v>
      </c>
      <c r="I40" s="81">
        <v>1002180.508047239</v>
      </c>
      <c r="J40" s="81">
        <v>2354.3602040248056</v>
      </c>
      <c r="K40" s="81">
        <v>1172589.2291820254</v>
      </c>
      <c r="L40" s="81">
        <v>2716.4019486691814</v>
      </c>
      <c r="M40" s="81">
        <v>1241984.4178330426</v>
      </c>
      <c r="N40" s="81">
        <v>2710.5727146072518</v>
      </c>
      <c r="O40" s="81">
        <v>1379522.3225272836</v>
      </c>
      <c r="P40" s="81">
        <v>2966.2043573735355</v>
      </c>
      <c r="Q40" s="134">
        <v>1364317.2616383452</v>
      </c>
      <c r="R40" s="133">
        <v>2860.8636407522599</v>
      </c>
      <c r="S40" s="134">
        <v>1303804.527222713</v>
      </c>
      <c r="T40" s="133">
        <v>2818.1228298340279</v>
      </c>
      <c r="U40" s="134">
        <v>1284844.5778255898</v>
      </c>
      <c r="V40" s="133">
        <v>2867.6365982046423</v>
      </c>
      <c r="W40" s="134">
        <v>1371172.2745876436</v>
      </c>
      <c r="X40" s="133">
        <v>2889.9029961591746</v>
      </c>
      <c r="Y40" s="134">
        <v>1461867.8774690302</v>
      </c>
      <c r="Z40" s="133">
        <v>3216.0064182264832</v>
      </c>
      <c r="AA40" s="134">
        <v>1443836.794</v>
      </c>
      <c r="AB40" s="133">
        <v>3231.65</v>
      </c>
      <c r="AC40" s="134">
        <v>1583809.7971334949</v>
      </c>
      <c r="AD40" s="133">
        <v>3359.3725812020002</v>
      </c>
      <c r="AE40" s="134">
        <v>1652927.1193755262</v>
      </c>
      <c r="AF40" s="133">
        <v>3449.1311465799849</v>
      </c>
      <c r="AG40" s="134">
        <v>1917095.4246789496</v>
      </c>
      <c r="AH40" s="133">
        <v>3661.7936063699999</v>
      </c>
      <c r="AI40" s="388">
        <v>1934438.5044301399</v>
      </c>
      <c r="AJ40" s="385">
        <v>3842.59366817</v>
      </c>
      <c r="AK40" s="388">
        <v>2108082.0558287958</v>
      </c>
      <c r="AL40" s="385">
        <v>4050.96572922</v>
      </c>
      <c r="AM40" s="3" t="s">
        <v>109</v>
      </c>
    </row>
    <row r="41" spans="1:39" ht="20.25" customHeight="1">
      <c r="A41" s="21" t="s">
        <v>502</v>
      </c>
      <c r="B41" s="6" t="s">
        <v>2860</v>
      </c>
      <c r="C41" s="6"/>
      <c r="D41" s="82">
        <v>451.97299040998899</v>
      </c>
      <c r="E41" s="67">
        <v>188910.90175906118</v>
      </c>
      <c r="F41" s="82">
        <v>449.02878885470085</v>
      </c>
      <c r="G41" s="82">
        <v>191571.3193557988</v>
      </c>
      <c r="H41" s="82">
        <v>447.81626348394957</v>
      </c>
      <c r="I41" s="82">
        <v>194428.8064857524</v>
      </c>
      <c r="J41" s="82">
        <v>456.75947679129933</v>
      </c>
      <c r="K41" s="82">
        <v>197126.52147407242</v>
      </c>
      <c r="L41" s="82">
        <v>456.66022997677021</v>
      </c>
      <c r="M41" s="82">
        <v>208555.195586894</v>
      </c>
      <c r="N41" s="82">
        <v>455.16192838693587</v>
      </c>
      <c r="O41" s="82">
        <v>211641.22212368759</v>
      </c>
      <c r="P41" s="82">
        <v>455.0641225674886</v>
      </c>
      <c r="Q41" s="214">
        <v>216418.90385383079</v>
      </c>
      <c r="R41" s="213">
        <v>453.81304672740214</v>
      </c>
      <c r="S41" s="214">
        <v>210046.76625829798</v>
      </c>
      <c r="T41" s="213">
        <v>454.00792447486867</v>
      </c>
      <c r="U41" s="214">
        <v>202934.661248786</v>
      </c>
      <c r="V41" s="213">
        <v>452.9286045057159</v>
      </c>
      <c r="W41" s="214">
        <v>211586.21663939001</v>
      </c>
      <c r="X41" s="213">
        <v>445.94224427127108</v>
      </c>
      <c r="Y41" s="214">
        <v>202825.81663938999</v>
      </c>
      <c r="Z41" s="213">
        <v>446.20251812607796</v>
      </c>
      <c r="AA41" s="214">
        <v>199302.617</v>
      </c>
      <c r="AB41" s="213">
        <v>446.08699999999999</v>
      </c>
      <c r="AC41" s="214">
        <v>210161.8166395</v>
      </c>
      <c r="AD41" s="213">
        <v>445.76807500000001</v>
      </c>
      <c r="AE41" s="214">
        <v>254892.87699463993</v>
      </c>
      <c r="AF41" s="213">
        <v>531.88005132116086</v>
      </c>
      <c r="AG41" s="214">
        <v>361391.33421151742</v>
      </c>
      <c r="AH41" s="213">
        <v>690.28409331</v>
      </c>
      <c r="AI41" s="386">
        <v>371442.90485425398</v>
      </c>
      <c r="AJ41" s="389">
        <v>737.83899100999997</v>
      </c>
      <c r="AK41" s="386">
        <v>452559.29850925691</v>
      </c>
      <c r="AL41" s="389">
        <v>869.65410270999996</v>
      </c>
      <c r="AM41" s="6" t="s">
        <v>506</v>
      </c>
    </row>
    <row r="42" spans="1:39" ht="20.25" customHeight="1">
      <c r="A42" s="21" t="s">
        <v>185</v>
      </c>
      <c r="B42" s="6" t="s">
        <v>2861</v>
      </c>
      <c r="C42" s="6"/>
      <c r="D42" s="82">
        <v>1564.1008464374654</v>
      </c>
      <c r="E42" s="67">
        <v>688294.71536104102</v>
      </c>
      <c r="F42" s="82">
        <v>1636.0312694279696</v>
      </c>
      <c r="G42" s="82">
        <v>729403.22796003975</v>
      </c>
      <c r="H42" s="82">
        <v>1705.0497392646853</v>
      </c>
      <c r="I42" s="82">
        <v>807751.70156148658</v>
      </c>
      <c r="J42" s="82">
        <v>1897.6007272335062</v>
      </c>
      <c r="K42" s="82">
        <v>975462.70770795294</v>
      </c>
      <c r="L42" s="82">
        <v>2259.7417186924108</v>
      </c>
      <c r="M42" s="82">
        <v>1033429.2222461487</v>
      </c>
      <c r="N42" s="82">
        <v>2255.4107862203159</v>
      </c>
      <c r="O42" s="82">
        <v>1167881.1004035962</v>
      </c>
      <c r="P42" s="82">
        <v>2511.1402348060469</v>
      </c>
      <c r="Q42" s="214">
        <v>1147898.3577845143</v>
      </c>
      <c r="R42" s="213">
        <v>2407.0505940248581</v>
      </c>
      <c r="S42" s="214">
        <v>1093757.760964415</v>
      </c>
      <c r="T42" s="213">
        <v>2364.1149053591594</v>
      </c>
      <c r="U42" s="214">
        <v>1081909.9165768039</v>
      </c>
      <c r="V42" s="213">
        <v>2414.7079936989262</v>
      </c>
      <c r="W42" s="214">
        <v>1159586.0579482536</v>
      </c>
      <c r="X42" s="213">
        <v>2443.9607518879034</v>
      </c>
      <c r="Y42" s="214">
        <v>1259042.0608296401</v>
      </c>
      <c r="Z42" s="213">
        <v>2769.8039001004054</v>
      </c>
      <c r="AA42" s="214">
        <v>1244534.1780000001</v>
      </c>
      <c r="AB42" s="213">
        <v>2785.5639999999999</v>
      </c>
      <c r="AC42" s="214">
        <v>1373647.9804939949</v>
      </c>
      <c r="AD42" s="213">
        <v>2913.6045062020003</v>
      </c>
      <c r="AE42" s="214">
        <v>1398034.2423808863</v>
      </c>
      <c r="AF42" s="213">
        <v>2917.2510952588241</v>
      </c>
      <c r="AG42" s="214">
        <v>1555704.0904674323</v>
      </c>
      <c r="AH42" s="213">
        <v>2971.5095130599998</v>
      </c>
      <c r="AI42" s="386">
        <v>1562995.59957589</v>
      </c>
      <c r="AJ42" s="389">
        <v>3104.75467716</v>
      </c>
      <c r="AK42" s="386">
        <v>1655522.7573195389</v>
      </c>
      <c r="AL42" s="389">
        <v>3181.3116265099998</v>
      </c>
      <c r="AM42" s="6" t="s">
        <v>486</v>
      </c>
    </row>
    <row r="43" spans="1:39" ht="15.75" customHeight="1">
      <c r="A43" s="23" t="s">
        <v>309</v>
      </c>
      <c r="B43" s="3" t="s">
        <v>2864</v>
      </c>
      <c r="C43" s="212"/>
      <c r="D43" s="81">
        <v>80.33971011070885</v>
      </c>
      <c r="E43" s="66">
        <v>28608.350699999999</v>
      </c>
      <c r="F43" s="81">
        <v>68.000168049250078</v>
      </c>
      <c r="G43" s="81">
        <v>28608.350699999999</v>
      </c>
      <c r="H43" s="81">
        <v>66.874753266789781</v>
      </c>
      <c r="I43" s="81">
        <v>26608.350699999999</v>
      </c>
      <c r="J43" s="81">
        <v>62.509339864214063</v>
      </c>
      <c r="K43" s="81">
        <v>26608.350699999999</v>
      </c>
      <c r="L43" s="81">
        <v>61.640490884240272</v>
      </c>
      <c r="M43" s="81">
        <v>26608.350699999999</v>
      </c>
      <c r="N43" s="81">
        <v>58.071476865997376</v>
      </c>
      <c r="O43" s="81">
        <v>26608.350699999999</v>
      </c>
      <c r="P43" s="81">
        <v>57.212416573492732</v>
      </c>
      <c r="Q43" s="215">
        <v>26608.350699999999</v>
      </c>
      <c r="R43" s="133">
        <v>55.795572773595588</v>
      </c>
      <c r="S43" s="215">
        <v>24608.350699999999</v>
      </c>
      <c r="T43" s="133">
        <v>53.189993947908782</v>
      </c>
      <c r="U43" s="215">
        <v>24608.350699999999</v>
      </c>
      <c r="V43" s="133">
        <v>54.923224416917748</v>
      </c>
      <c r="W43" s="215">
        <v>22608.350699999999</v>
      </c>
      <c r="X43" s="133">
        <v>47.64969481737517</v>
      </c>
      <c r="Y43" s="215">
        <v>22608.350699999999</v>
      </c>
      <c r="Z43" s="133">
        <v>49.73677996304118</v>
      </c>
      <c r="AA43" s="215">
        <v>22608.350699999999</v>
      </c>
      <c r="AB43" s="133">
        <v>50.603000000000002</v>
      </c>
      <c r="AC43" s="215">
        <v>22608.350699999999</v>
      </c>
      <c r="AD43" s="133">
        <v>47.953910618080009</v>
      </c>
      <c r="AE43" s="215">
        <v>22608.350699999999</v>
      </c>
      <c r="AF43" s="133">
        <v>47.176409448490283</v>
      </c>
      <c r="AG43" s="215">
        <v>20608.350699999999</v>
      </c>
      <c r="AH43" s="133">
        <v>39.363469266913711</v>
      </c>
      <c r="AI43" s="388">
        <v>20608.350699999999</v>
      </c>
      <c r="AJ43" s="385">
        <v>40.936694410233997</v>
      </c>
      <c r="AK43" s="495">
        <v>20608.350699999999</v>
      </c>
      <c r="AL43" s="385">
        <v>39.601742347085839</v>
      </c>
      <c r="AM43" s="3" t="s">
        <v>378</v>
      </c>
    </row>
    <row r="44" spans="1:39" ht="15.75" customHeight="1">
      <c r="A44" s="21" t="s">
        <v>502</v>
      </c>
      <c r="B44" s="6" t="s">
        <v>2860</v>
      </c>
      <c r="C44" s="6"/>
      <c r="D44" s="82">
        <v>80.33971011070885</v>
      </c>
      <c r="E44" s="67">
        <v>28608.350699999999</v>
      </c>
      <c r="F44" s="82">
        <v>68.000168049250078</v>
      </c>
      <c r="G44" s="82">
        <v>28608.350699999999</v>
      </c>
      <c r="H44" s="82">
        <v>66.874753266789781</v>
      </c>
      <c r="I44" s="82">
        <v>26608.350699999999</v>
      </c>
      <c r="J44" s="82">
        <v>62.509339864214063</v>
      </c>
      <c r="K44" s="82">
        <v>26608.350699999999</v>
      </c>
      <c r="L44" s="82">
        <v>61.640490884240272</v>
      </c>
      <c r="M44" s="82">
        <v>26608.350699999999</v>
      </c>
      <c r="N44" s="82">
        <v>58.071476865997376</v>
      </c>
      <c r="O44" s="82">
        <v>26608.350699999999</v>
      </c>
      <c r="P44" s="82">
        <v>57.212416573492732</v>
      </c>
      <c r="Q44" s="214">
        <v>26608.350699999999</v>
      </c>
      <c r="R44" s="156">
        <v>55.795572773595588</v>
      </c>
      <c r="S44" s="214">
        <v>24608.350699999999</v>
      </c>
      <c r="T44" s="156">
        <v>53.189993947908782</v>
      </c>
      <c r="U44" s="214">
        <v>24608.350699999999</v>
      </c>
      <c r="V44" s="156">
        <v>54.923224416917748</v>
      </c>
      <c r="W44" s="214">
        <v>22608.350699999999</v>
      </c>
      <c r="X44" s="156">
        <v>47.64969481737517</v>
      </c>
      <c r="Y44" s="214">
        <v>22608.350699999999</v>
      </c>
      <c r="Z44" s="156">
        <v>49.73677996304118</v>
      </c>
      <c r="AA44" s="214">
        <v>22608.350999999999</v>
      </c>
      <c r="AB44" s="156">
        <v>50.603000000000002</v>
      </c>
      <c r="AC44" s="214">
        <v>22608.350699999999</v>
      </c>
      <c r="AD44" s="156">
        <v>47.953910618080009</v>
      </c>
      <c r="AE44" s="214">
        <v>22608.350699999999</v>
      </c>
      <c r="AF44" s="156">
        <v>47.176409448490283</v>
      </c>
      <c r="AG44" s="214">
        <v>20608.350699999999</v>
      </c>
      <c r="AH44" s="156">
        <v>39.363469266913711</v>
      </c>
      <c r="AI44" s="386">
        <v>20608.350699999999</v>
      </c>
      <c r="AJ44" s="387">
        <v>40.936694410233997</v>
      </c>
      <c r="AK44" s="386">
        <v>20608.350699999999</v>
      </c>
      <c r="AL44" s="387">
        <v>39.601742347085839</v>
      </c>
      <c r="AM44" s="6" t="s">
        <v>506</v>
      </c>
    </row>
    <row r="45" spans="1:39" ht="15" customHeight="1">
      <c r="A45" s="21" t="s">
        <v>185</v>
      </c>
      <c r="B45" s="6" t="s">
        <v>2861</v>
      </c>
      <c r="C45" s="6"/>
      <c r="D45" s="66">
        <v>0</v>
      </c>
      <c r="E45" s="66">
        <v>0</v>
      </c>
      <c r="F45" s="66">
        <v>0</v>
      </c>
      <c r="G45" s="66">
        <v>0</v>
      </c>
      <c r="H45" s="66">
        <v>0</v>
      </c>
      <c r="I45" s="66">
        <v>0</v>
      </c>
      <c r="J45" s="66">
        <v>0</v>
      </c>
      <c r="K45" s="66">
        <v>0</v>
      </c>
      <c r="L45" s="66">
        <v>0</v>
      </c>
      <c r="M45" s="66"/>
      <c r="N45" s="66"/>
      <c r="O45" s="66">
        <v>0</v>
      </c>
      <c r="P45" s="66">
        <v>0</v>
      </c>
      <c r="Q45" s="182">
        <v>0</v>
      </c>
      <c r="R45" s="183">
        <v>0</v>
      </c>
      <c r="S45" s="182">
        <v>0</v>
      </c>
      <c r="T45" s="183">
        <v>0</v>
      </c>
      <c r="U45" s="182">
        <v>0</v>
      </c>
      <c r="V45" s="183">
        <v>0</v>
      </c>
      <c r="W45" s="182">
        <v>0</v>
      </c>
      <c r="X45" s="183">
        <v>0</v>
      </c>
      <c r="Y45" s="182">
        <v>0</v>
      </c>
      <c r="Z45" s="183">
        <v>0</v>
      </c>
      <c r="AA45" s="182" t="s">
        <v>2856</v>
      </c>
      <c r="AB45" s="183" t="s">
        <v>2856</v>
      </c>
      <c r="AC45" s="284">
        <v>0</v>
      </c>
      <c r="AD45" s="284">
        <v>0</v>
      </c>
      <c r="AE45" s="284">
        <v>0</v>
      </c>
      <c r="AF45" s="284">
        <v>0</v>
      </c>
      <c r="AG45" s="284">
        <v>0</v>
      </c>
      <c r="AH45" s="497">
        <v>0</v>
      </c>
      <c r="AI45" s="496">
        <v>0</v>
      </c>
      <c r="AJ45" s="390">
        <v>0</v>
      </c>
      <c r="AK45" s="496">
        <v>0</v>
      </c>
      <c r="AL45" s="390">
        <v>0</v>
      </c>
      <c r="AM45" s="6" t="s">
        <v>486</v>
      </c>
    </row>
    <row r="46" spans="1:39" ht="42.75" customHeight="1">
      <c r="A46" s="13"/>
      <c r="B46" s="14" t="s">
        <v>2865</v>
      </c>
      <c r="C46" s="14"/>
      <c r="D46" s="14"/>
      <c r="E46" s="69">
        <v>21548336.975850809</v>
      </c>
      <c r="F46" s="78">
        <v>51218.979762427363</v>
      </c>
      <c r="G46" s="78">
        <v>23172110.398438435</v>
      </c>
      <c r="H46" s="78">
        <v>54167.022133379556</v>
      </c>
      <c r="I46" s="78">
        <v>22869919.199762907</v>
      </c>
      <c r="J46" s="78">
        <v>53726.875748262522</v>
      </c>
      <c r="K46" s="78">
        <v>23174765.045613106</v>
      </c>
      <c r="L46" s="78">
        <v>53686.299825359885</v>
      </c>
      <c r="M46" s="78">
        <v>22962676.030021675</v>
      </c>
      <c r="N46" s="78">
        <v>50114.962963818587</v>
      </c>
      <c r="O46" s="78">
        <v>24358976.335895501</v>
      </c>
      <c r="P46" s="78">
        <v>52375.884441161747</v>
      </c>
      <c r="Q46" s="187">
        <v>25262908.775650695</v>
      </c>
      <c r="R46" s="187">
        <v>52974.289198034559</v>
      </c>
      <c r="S46" s="187">
        <v>26646105.833288811</v>
      </c>
      <c r="T46" s="187">
        <v>57594.522497111881</v>
      </c>
      <c r="U46" s="187">
        <v>27728359.628222249</v>
      </c>
      <c r="V46" s="187">
        <v>61886.752880754946</v>
      </c>
      <c r="W46" s="187">
        <v>30560958.245536759</v>
      </c>
      <c r="X46" s="187">
        <v>64410.728276891597</v>
      </c>
      <c r="Y46" s="187">
        <v>28650182.621470917</v>
      </c>
      <c r="Z46" s="187">
        <v>63028.384858920537</v>
      </c>
      <c r="AA46" s="187">
        <v>28726720.067000002</v>
      </c>
      <c r="AB46" s="187">
        <v>64297.237999999998</v>
      </c>
      <c r="AC46" s="187">
        <v>30327860.864313371</v>
      </c>
      <c r="AD46" s="187">
        <v>64327.537573311361</v>
      </c>
      <c r="AE46" s="187">
        <v>32180341.532344721</v>
      </c>
      <c r="AF46" s="187">
        <v>67150.098141486815</v>
      </c>
      <c r="AG46" s="187">
        <v>33775798.642258286</v>
      </c>
      <c r="AH46" s="187">
        <v>64514.265657367701</v>
      </c>
      <c r="AI46" s="187">
        <v>33833554.999943696</v>
      </c>
      <c r="AJ46" s="187">
        <v>67207.411306550697</v>
      </c>
      <c r="AK46" s="187">
        <v>35662941.288808316</v>
      </c>
      <c r="AL46" s="187">
        <v>68531.181015792623</v>
      </c>
      <c r="AM46" s="14" t="s">
        <v>436</v>
      </c>
    </row>
    <row r="47" spans="1:39" ht="15" customHeight="1">
      <c r="A47" s="40"/>
      <c r="B47" s="126"/>
      <c r="C47" s="41"/>
      <c r="D47" s="42"/>
      <c r="E47" s="41"/>
      <c r="F47" s="42"/>
      <c r="G47" s="135"/>
      <c r="H47" s="135"/>
      <c r="I47" s="135"/>
      <c r="J47" s="135"/>
      <c r="K47" s="135"/>
      <c r="L47" s="135"/>
      <c r="Y47" s="206"/>
      <c r="Z47" s="206"/>
      <c r="AM47" s="126"/>
    </row>
    <row r="48" spans="1:39" s="70" customFormat="1">
      <c r="B48" s="1349" t="s">
        <v>995</v>
      </c>
      <c r="C48" s="1349"/>
      <c r="D48" s="1349"/>
      <c r="E48" s="392"/>
      <c r="F48" s="392"/>
      <c r="G48" s="391"/>
      <c r="H48" s="391"/>
      <c r="I48" s="391"/>
      <c r="J48" s="391"/>
      <c r="K48" s="391"/>
      <c r="L48" s="391"/>
      <c r="M48" s="391"/>
      <c r="N48" s="391"/>
      <c r="Y48" s="207"/>
      <c r="Z48" s="207"/>
      <c r="AC48" s="206"/>
      <c r="AD48" s="206"/>
      <c r="AE48" s="285"/>
      <c r="AF48" s="277"/>
      <c r="AG48" s="285"/>
      <c r="AH48" s="285"/>
      <c r="AI48" s="285"/>
      <c r="AJ48" s="285"/>
      <c r="AK48" s="285"/>
      <c r="AL48" s="285"/>
    </row>
    <row r="49" spans="2:39" s="71" customFormat="1">
      <c r="B49" s="460" t="s">
        <v>3302</v>
      </c>
      <c r="C49" s="460"/>
      <c r="D49" s="460"/>
      <c r="E49" s="392"/>
      <c r="F49" s="392"/>
      <c r="G49" s="244"/>
      <c r="H49" s="244"/>
      <c r="I49" s="244"/>
      <c r="J49" s="244"/>
      <c r="K49" s="244"/>
      <c r="L49" s="245"/>
      <c r="M49" s="244"/>
      <c r="N49" s="244"/>
      <c r="Y49" s="206"/>
      <c r="Z49" s="206"/>
      <c r="AC49" s="207"/>
      <c r="AD49" s="207"/>
      <c r="AE49" s="286"/>
      <c r="AF49" s="278"/>
      <c r="AG49" s="286"/>
      <c r="AH49" s="286"/>
      <c r="AI49" s="286"/>
      <c r="AJ49" s="394"/>
      <c r="AK49" s="394"/>
      <c r="AL49" s="394"/>
    </row>
    <row r="50" spans="2:39" s="70" customFormat="1">
      <c r="B50" s="1349" t="s">
        <v>996</v>
      </c>
      <c r="C50" s="1349"/>
      <c r="D50" s="1349"/>
      <c r="E50" s="392"/>
      <c r="F50" s="392"/>
      <c r="G50" s="246"/>
      <c r="H50" s="246"/>
      <c r="I50" s="246"/>
      <c r="J50" s="246"/>
      <c r="K50" s="246"/>
      <c r="L50" s="246"/>
      <c r="M50" s="246"/>
      <c r="N50" s="246"/>
      <c r="Y50" s="207"/>
      <c r="Z50" s="207"/>
      <c r="AC50" s="206"/>
      <c r="AD50" s="206"/>
      <c r="AE50" s="285"/>
      <c r="AF50" s="277"/>
      <c r="AG50" s="285"/>
      <c r="AH50" s="285"/>
      <c r="AI50" s="285"/>
      <c r="AJ50" s="285"/>
      <c r="AK50" s="285"/>
      <c r="AL50" s="285"/>
    </row>
    <row r="51" spans="2:39" s="71" customFormat="1" ht="24" customHeight="1">
      <c r="B51" s="1350" t="s">
        <v>45</v>
      </c>
      <c r="C51" s="1350"/>
      <c r="D51" s="1350"/>
      <c r="E51" s="392"/>
      <c r="F51" s="392"/>
      <c r="G51" s="244"/>
      <c r="H51" s="244"/>
      <c r="I51" s="244"/>
      <c r="J51" s="244"/>
      <c r="K51" s="244"/>
      <c r="L51" s="244"/>
      <c r="M51" s="244"/>
      <c r="N51" s="244"/>
      <c r="Y51" s="206"/>
      <c r="Z51" s="206"/>
      <c r="AC51" s="207"/>
      <c r="AD51" s="207"/>
      <c r="AE51" s="286"/>
      <c r="AF51" s="278"/>
      <c r="AG51" s="286"/>
      <c r="AH51" s="286"/>
      <c r="AI51" s="286"/>
      <c r="AJ51" s="286"/>
      <c r="AK51" s="286"/>
      <c r="AL51" s="286"/>
    </row>
    <row r="52" spans="2:39" s="70" customFormat="1">
      <c r="B52" s="1349" t="s">
        <v>997</v>
      </c>
      <c r="C52" s="1349"/>
      <c r="D52" s="1349"/>
      <c r="E52" s="460"/>
      <c r="F52" s="460"/>
      <c r="G52" s="246"/>
      <c r="H52" s="246"/>
      <c r="I52" s="246"/>
      <c r="J52" s="246"/>
      <c r="K52" s="246"/>
      <c r="L52" s="246"/>
      <c r="M52" s="246"/>
      <c r="N52" s="246"/>
      <c r="Y52" s="206"/>
      <c r="Z52" s="206"/>
      <c r="AC52" s="206"/>
      <c r="AD52" s="206"/>
      <c r="AE52" s="285"/>
      <c r="AF52" s="277"/>
      <c r="AG52" s="285"/>
      <c r="AH52" s="285"/>
      <c r="AI52" s="285"/>
      <c r="AJ52" s="285"/>
      <c r="AK52" s="285"/>
      <c r="AL52" s="285"/>
    </row>
    <row r="53" spans="2:39" s="70" customFormat="1" ht="41.25" customHeight="1">
      <c r="B53" s="1351" t="s">
        <v>1185</v>
      </c>
      <c r="C53" s="1351"/>
      <c r="D53" s="1351"/>
      <c r="E53" s="1351"/>
      <c r="F53" s="1351"/>
      <c r="G53" s="246"/>
      <c r="H53" s="246"/>
      <c r="I53" s="246"/>
      <c r="J53" s="246"/>
      <c r="K53" s="246"/>
      <c r="L53" s="246"/>
      <c r="M53" s="246"/>
      <c r="N53" s="246"/>
      <c r="Y53" s="209"/>
      <c r="Z53" s="209"/>
      <c r="AC53" s="206"/>
      <c r="AD53" s="206"/>
      <c r="AE53" s="285"/>
      <c r="AF53" s="277"/>
      <c r="AG53" s="285"/>
      <c r="AH53" s="285"/>
      <c r="AI53" s="285"/>
      <c r="AJ53" s="285"/>
      <c r="AK53" s="285"/>
      <c r="AL53" s="285"/>
    </row>
    <row r="54" spans="2:39" s="116" customFormat="1" ht="14.25">
      <c r="B54" s="1344" t="s">
        <v>998</v>
      </c>
      <c r="C54" s="1344"/>
      <c r="D54" s="1344"/>
      <c r="E54" s="1344"/>
      <c r="F54" s="1344"/>
      <c r="G54" s="247"/>
      <c r="H54" s="247"/>
      <c r="I54" s="247"/>
      <c r="J54" s="247"/>
      <c r="K54" s="247"/>
      <c r="L54" s="247"/>
      <c r="M54" s="247"/>
      <c r="N54" s="247"/>
      <c r="Y54" s="206"/>
      <c r="Z54" s="206"/>
      <c r="AC54" s="209"/>
      <c r="AD54" s="209"/>
      <c r="AE54" s="287"/>
      <c r="AF54" s="279"/>
      <c r="AG54" s="287"/>
      <c r="AH54" s="287"/>
      <c r="AI54" s="287"/>
      <c r="AJ54" s="287"/>
      <c r="AK54" s="287"/>
      <c r="AL54" s="287"/>
    </row>
    <row r="55" spans="2:39" s="70" customFormat="1" ht="21.75" customHeight="1">
      <c r="B55" s="393" t="s">
        <v>1835</v>
      </c>
      <c r="C55" s="136"/>
      <c r="D55" s="136"/>
      <c r="E55" s="460"/>
      <c r="F55" s="460"/>
      <c r="G55" s="246"/>
      <c r="H55" s="246"/>
      <c r="I55" s="246"/>
      <c r="J55" s="246"/>
      <c r="K55" s="246"/>
      <c r="L55" s="246"/>
      <c r="M55" s="246"/>
      <c r="N55" s="246"/>
      <c r="Y55" s="206"/>
      <c r="Z55" s="206"/>
      <c r="AC55" s="206"/>
      <c r="AD55" s="206"/>
      <c r="AE55" s="285"/>
      <c r="AF55" s="277"/>
      <c r="AG55" s="285"/>
      <c r="AH55" s="285"/>
      <c r="AI55" s="285"/>
      <c r="AJ55" s="285"/>
      <c r="AK55" s="285"/>
      <c r="AL55" s="285"/>
    </row>
    <row r="56" spans="2:39" s="70" customFormat="1">
      <c r="B56" s="201"/>
      <c r="C56" s="136"/>
      <c r="D56" s="136"/>
      <c r="E56" s="131"/>
      <c r="F56" s="131"/>
      <c r="Y56" s="206"/>
      <c r="Z56" s="206"/>
      <c r="AC56" s="206"/>
      <c r="AD56" s="206"/>
      <c r="AE56" s="285"/>
      <c r="AF56" s="277"/>
      <c r="AG56" s="285"/>
      <c r="AH56" s="285"/>
      <c r="AI56" s="285"/>
      <c r="AJ56" s="285"/>
      <c r="AK56" s="285"/>
      <c r="AL56" s="285"/>
    </row>
    <row r="57" spans="2:39" s="70" customFormat="1">
      <c r="B57" s="1349"/>
      <c r="C57" s="1349"/>
      <c r="D57" s="1349"/>
      <c r="E57" s="137"/>
      <c r="F57" s="138"/>
      <c r="Y57" s="206"/>
      <c r="Z57" s="206"/>
      <c r="AC57" s="206"/>
      <c r="AD57" s="206"/>
      <c r="AE57" s="285"/>
      <c r="AF57" s="277"/>
      <c r="AG57" s="285"/>
      <c r="AH57" s="285"/>
      <c r="AI57" s="285"/>
      <c r="AJ57" s="285"/>
      <c r="AK57" s="285"/>
      <c r="AL57" s="285"/>
    </row>
    <row r="58" spans="2:39" s="70" customFormat="1">
      <c r="B58" s="1350"/>
      <c r="C58" s="1350"/>
      <c r="D58" s="1350"/>
      <c r="E58" s="139"/>
      <c r="F58" s="140"/>
      <c r="G58" s="72"/>
      <c r="H58" s="73"/>
      <c r="I58" s="73"/>
      <c r="J58" s="73"/>
      <c r="K58" s="73"/>
      <c r="L58" s="73"/>
      <c r="Y58" s="206"/>
      <c r="Z58" s="206"/>
      <c r="AC58" s="206"/>
      <c r="AD58" s="206"/>
      <c r="AE58" s="285"/>
      <c r="AF58" s="277"/>
      <c r="AG58" s="285"/>
      <c r="AH58" s="285"/>
      <c r="AI58" s="285"/>
      <c r="AJ58" s="285"/>
      <c r="AK58" s="285"/>
      <c r="AL58" s="285"/>
      <c r="AM58" s="74"/>
    </row>
    <row r="59" spans="2:39" s="70" customFormat="1">
      <c r="B59" s="1349"/>
      <c r="C59" s="1349"/>
      <c r="D59" s="1349"/>
      <c r="E59" s="131"/>
      <c r="F59" s="131"/>
      <c r="H59" s="75"/>
      <c r="I59" s="75"/>
      <c r="J59" s="75"/>
      <c r="K59" s="75"/>
      <c r="L59" s="75"/>
      <c r="Y59" s="206"/>
      <c r="Z59" s="206"/>
      <c r="AC59" s="206"/>
      <c r="AD59" s="206"/>
      <c r="AE59" s="285"/>
      <c r="AF59" s="277"/>
      <c r="AG59" s="285"/>
      <c r="AH59" s="285"/>
      <c r="AI59" s="285"/>
      <c r="AJ59" s="285"/>
      <c r="AK59" s="285"/>
      <c r="AL59" s="285"/>
    </row>
    <row r="60" spans="2:39" s="70" customFormat="1" ht="14.25">
      <c r="B60" s="1351"/>
      <c r="C60" s="1351"/>
      <c r="D60" s="1351"/>
      <c r="E60" s="1351"/>
      <c r="F60" s="1351"/>
      <c r="Y60" s="206"/>
      <c r="Z60" s="206"/>
      <c r="AC60" s="206"/>
      <c r="AD60" s="206"/>
      <c r="AE60" s="285"/>
      <c r="AF60" s="277"/>
      <c r="AG60" s="285"/>
      <c r="AH60" s="285"/>
      <c r="AI60" s="285"/>
      <c r="AJ60" s="285"/>
      <c r="AK60" s="285"/>
      <c r="AL60" s="285"/>
    </row>
    <row r="61" spans="2:39" s="70" customFormat="1" ht="14.25" customHeight="1">
      <c r="B61" s="220"/>
      <c r="C61" s="128"/>
      <c r="D61" s="141"/>
      <c r="E61" s="128"/>
      <c r="F61" s="128"/>
      <c r="Y61" s="206"/>
      <c r="Z61" s="206"/>
      <c r="AC61" s="206"/>
      <c r="AD61" s="206"/>
      <c r="AE61" s="285"/>
      <c r="AF61" s="277"/>
      <c r="AG61" s="285"/>
      <c r="AH61" s="285"/>
      <c r="AI61" s="285"/>
      <c r="AJ61" s="285"/>
      <c r="AK61" s="285"/>
      <c r="AL61" s="285"/>
    </row>
    <row r="62" spans="2:39" s="70" customFormat="1" ht="14.25">
      <c r="B62" s="1344"/>
      <c r="C62" s="1350"/>
      <c r="D62" s="1350"/>
      <c r="E62" s="1350"/>
      <c r="F62" s="1350"/>
      <c r="Y62" s="206"/>
      <c r="Z62" s="206"/>
      <c r="AC62" s="206"/>
      <c r="AD62" s="206"/>
      <c r="AE62" s="285"/>
      <c r="AF62" s="277"/>
      <c r="AG62" s="285"/>
      <c r="AH62" s="285"/>
      <c r="AI62" s="285"/>
      <c r="AJ62" s="285"/>
      <c r="AK62" s="285"/>
      <c r="AL62" s="285"/>
    </row>
    <row r="63" spans="2:39" s="70" customFormat="1">
      <c r="B63" s="201"/>
      <c r="C63" s="153"/>
      <c r="D63" s="153"/>
      <c r="E63" s="153"/>
      <c r="F63" s="153"/>
      <c r="Y63" s="206"/>
      <c r="Z63" s="206"/>
      <c r="AC63" s="206"/>
      <c r="AD63" s="206"/>
      <c r="AE63" s="285"/>
      <c r="AF63" s="277"/>
      <c r="AG63" s="285"/>
      <c r="AH63" s="285"/>
      <c r="AI63" s="285"/>
      <c r="AJ63" s="285"/>
      <c r="AK63" s="285"/>
      <c r="AL63" s="285"/>
    </row>
    <row r="64" spans="2:39" s="70" customFormat="1">
      <c r="B64" s="201"/>
      <c r="Y64" s="205"/>
      <c r="Z64" s="205"/>
      <c r="AC64" s="206"/>
      <c r="AD64" s="206"/>
      <c r="AE64" s="285"/>
      <c r="AF64" s="277"/>
      <c r="AG64" s="285"/>
      <c r="AH64" s="285"/>
      <c r="AI64" s="285"/>
      <c r="AJ64" s="285"/>
      <c r="AK64" s="285"/>
      <c r="AL64" s="285"/>
    </row>
  </sheetData>
  <customSheetViews>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3">
    <mergeCell ref="K8:L8"/>
    <mergeCell ref="B38:C38"/>
    <mergeCell ref="B39:C39"/>
    <mergeCell ref="C7:D7"/>
    <mergeCell ref="C8:D8"/>
    <mergeCell ref="E7:F7"/>
    <mergeCell ref="E8:F8"/>
    <mergeCell ref="B35:C35"/>
    <mergeCell ref="U8:V8"/>
    <mergeCell ref="S7:T7"/>
    <mergeCell ref="S8:T8"/>
    <mergeCell ref="Q8:R8"/>
    <mergeCell ref="B62:F62"/>
    <mergeCell ref="B57:D57"/>
    <mergeCell ref="B58:D58"/>
    <mergeCell ref="B59:D59"/>
    <mergeCell ref="B60:F60"/>
    <mergeCell ref="B7:B9"/>
    <mergeCell ref="O7:P7"/>
    <mergeCell ref="O8:P8"/>
    <mergeCell ref="G7:H7"/>
    <mergeCell ref="G8:H8"/>
    <mergeCell ref="K7:L7"/>
    <mergeCell ref="B36:C36"/>
    <mergeCell ref="AM7:AM9"/>
    <mergeCell ref="Y7:Z7"/>
    <mergeCell ref="Y8:Z8"/>
    <mergeCell ref="AC7:AD7"/>
    <mergeCell ref="AC8:AD8"/>
    <mergeCell ref="AE7:AF7"/>
    <mergeCell ref="AE8:AF8"/>
    <mergeCell ref="AG7:AH7"/>
    <mergeCell ref="AG8:AH8"/>
    <mergeCell ref="AA7:AB7"/>
    <mergeCell ref="AA8:AB8"/>
    <mergeCell ref="AK7:AL7"/>
    <mergeCell ref="AK8:AL8"/>
    <mergeCell ref="B54:F54"/>
    <mergeCell ref="AI7:AJ7"/>
    <mergeCell ref="AI8:AJ8"/>
    <mergeCell ref="B48:D48"/>
    <mergeCell ref="B50:D50"/>
    <mergeCell ref="B51:D51"/>
    <mergeCell ref="B52:D52"/>
    <mergeCell ref="B53:F53"/>
    <mergeCell ref="M7:N7"/>
    <mergeCell ref="M8:N8"/>
    <mergeCell ref="I7:J7"/>
    <mergeCell ref="I8:J8"/>
    <mergeCell ref="W7:X7"/>
    <mergeCell ref="W8:X8"/>
    <mergeCell ref="Q7:R7"/>
    <mergeCell ref="U7:V7"/>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4159-B7FB-4DF0-8FD6-E85E6A74C85E}">
  <sheetPr>
    <tabColor rgb="FFFFC000"/>
    <pageSetUpPr fitToPage="1"/>
  </sheetPr>
  <dimension ref="A1:AL50"/>
  <sheetViews>
    <sheetView zoomScale="90" zoomScaleNormal="90" zoomScaleSheetLayoutView="80" workbookViewId="0">
      <pane xSplit="1" ySplit="7" topLeftCell="B8" activePane="bottomRight" state="frozen"/>
      <selection pane="topRight" activeCell="B1" sqref="B1"/>
      <selection pane="bottomLeft" activeCell="A11" sqref="A11"/>
      <selection pane="bottomRight" activeCell="B8" sqref="B8"/>
    </sheetView>
  </sheetViews>
  <sheetFormatPr defaultRowHeight="11.25"/>
  <cols>
    <col min="1" max="1" width="15.5703125" style="1163" customWidth="1"/>
    <col min="2" max="3" width="11.140625" style="1163" customWidth="1"/>
    <col min="4" max="4" width="9.85546875" style="1163" customWidth="1"/>
    <col min="5" max="9" width="10.42578125" style="1163" customWidth="1"/>
    <col min="10" max="10" width="10.5703125" style="1163" customWidth="1"/>
    <col min="11" max="12" width="10.42578125" style="1163" customWidth="1"/>
    <col min="13" max="19" width="10.140625" style="1163" customWidth="1"/>
    <col min="20" max="20" width="16.140625" style="1164" customWidth="1"/>
    <col min="21" max="22" width="10.5703125" style="1164" customWidth="1"/>
    <col min="23" max="23" width="10.28515625" style="1164" customWidth="1"/>
    <col min="24" max="29" width="10.42578125" style="1164" customWidth="1"/>
    <col min="30" max="31" width="10" style="1164" customWidth="1"/>
    <col min="32" max="32" width="10.42578125" style="1164" customWidth="1"/>
    <col min="33" max="38" width="10" style="1164" customWidth="1"/>
    <col min="39" max="16384" width="9.140625" style="1164"/>
  </cols>
  <sheetData>
    <row r="1" spans="1:38" ht="11.25" customHeight="1">
      <c r="A1" s="1383" t="s">
        <v>2805</v>
      </c>
      <c r="B1" s="1383"/>
      <c r="C1" s="1383"/>
      <c r="D1" s="1383"/>
      <c r="E1" s="1383"/>
      <c r="F1" s="1383"/>
      <c r="G1" s="1383"/>
      <c r="H1" s="1383"/>
      <c r="I1" s="1383"/>
      <c r="J1" s="1383"/>
      <c r="K1" s="1383"/>
      <c r="L1" s="1383"/>
      <c r="M1" s="1383"/>
      <c r="N1" s="1383"/>
      <c r="O1" s="1383"/>
      <c r="P1" s="1383"/>
      <c r="Q1" s="1383"/>
      <c r="R1" s="1383"/>
      <c r="S1" s="1383"/>
      <c r="T1" s="1163"/>
      <c r="U1" s="1163"/>
      <c r="V1" s="1163"/>
    </row>
    <row r="2" spans="1:38" ht="11.25" customHeight="1">
      <c r="A2" s="1383"/>
      <c r="B2" s="1383"/>
      <c r="C2" s="1383"/>
      <c r="D2" s="1383"/>
      <c r="E2" s="1383"/>
      <c r="F2" s="1383"/>
      <c r="G2" s="1383"/>
      <c r="H2" s="1383"/>
      <c r="I2" s="1383"/>
      <c r="J2" s="1383"/>
      <c r="K2" s="1383"/>
      <c r="L2" s="1383"/>
      <c r="M2" s="1383"/>
      <c r="N2" s="1383"/>
      <c r="O2" s="1383"/>
      <c r="P2" s="1383"/>
      <c r="Q2" s="1383"/>
      <c r="R2" s="1383"/>
      <c r="S2" s="1383"/>
      <c r="W2" s="1383"/>
      <c r="X2" s="1383"/>
      <c r="Y2" s="1383"/>
      <c r="Z2" s="1383"/>
      <c r="AA2" s="1383"/>
      <c r="AB2" s="1383"/>
      <c r="AC2" s="1383"/>
      <c r="AD2" s="1165"/>
      <c r="AE2" s="1165"/>
      <c r="AF2" s="1165"/>
      <c r="AG2" s="1165"/>
      <c r="AH2" s="1165"/>
      <c r="AI2" s="1165"/>
      <c r="AJ2" s="1165"/>
      <c r="AK2" s="1165"/>
      <c r="AL2" s="1165"/>
    </row>
    <row r="3" spans="1:38" ht="11.25" customHeight="1">
      <c r="A3" s="1383" t="s">
        <v>2806</v>
      </c>
      <c r="B3" s="1383"/>
      <c r="C3" s="1383"/>
      <c r="D3" s="1383"/>
      <c r="E3" s="1383"/>
      <c r="F3" s="1383"/>
      <c r="G3" s="1383"/>
      <c r="H3" s="1383"/>
      <c r="I3" s="1383"/>
      <c r="J3" s="1383"/>
      <c r="K3" s="1383"/>
      <c r="L3" s="1383"/>
      <c r="M3" s="1383"/>
      <c r="N3" s="1383"/>
      <c r="O3" s="1383"/>
      <c r="P3" s="1383"/>
      <c r="Q3" s="1383"/>
      <c r="R3" s="1383"/>
      <c r="S3" s="1383"/>
      <c r="W3" s="1383"/>
      <c r="X3" s="1383"/>
      <c r="Y3" s="1383"/>
      <c r="Z3" s="1383"/>
      <c r="AA3" s="1383"/>
      <c r="AB3" s="1383"/>
      <c r="AC3" s="1383"/>
      <c r="AD3" s="1165"/>
      <c r="AE3" s="1165"/>
      <c r="AF3" s="1165"/>
      <c r="AG3" s="1165"/>
      <c r="AH3" s="1165"/>
      <c r="AI3" s="1165"/>
      <c r="AJ3" s="1165"/>
      <c r="AK3" s="1165"/>
      <c r="AL3" s="1165"/>
    </row>
    <row r="4" spans="1:38" ht="17.25" customHeight="1" thickBot="1">
      <c r="A4" s="1384" t="s">
        <v>3354</v>
      </c>
      <c r="B4" s="1384"/>
      <c r="C4" s="1384"/>
      <c r="D4" s="1384"/>
      <c r="E4" s="1384"/>
      <c r="F4" s="1384"/>
      <c r="G4" s="1384"/>
      <c r="H4" s="1384"/>
      <c r="I4" s="1384"/>
      <c r="J4" s="1384"/>
      <c r="K4" s="1384"/>
      <c r="L4" s="1384"/>
      <c r="M4" s="1384"/>
      <c r="N4" s="1384"/>
      <c r="O4" s="1384"/>
      <c r="P4" s="1384"/>
      <c r="Q4" s="1384"/>
      <c r="R4" s="1384"/>
      <c r="S4" s="1384"/>
      <c r="T4" s="1385"/>
      <c r="U4" s="1385"/>
      <c r="V4" s="1385"/>
      <c r="W4" s="1385"/>
      <c r="X4" s="1385"/>
      <c r="Y4" s="1385"/>
      <c r="Z4" s="1385"/>
      <c r="AA4" s="1385"/>
      <c r="AB4" s="1385"/>
      <c r="AC4" s="1385"/>
      <c r="AD4" s="1385"/>
      <c r="AE4" s="1385"/>
      <c r="AF4" s="1385"/>
      <c r="AG4" s="1385"/>
      <c r="AH4" s="1385"/>
      <c r="AI4" s="1385"/>
      <c r="AJ4" s="1385"/>
      <c r="AK4" s="1385"/>
      <c r="AL4" s="1385"/>
    </row>
    <row r="5" spans="1:38" ht="43.5" customHeight="1" thickBot="1">
      <c r="A5" s="1367" t="s">
        <v>1475</v>
      </c>
      <c r="B5" s="1370" t="s">
        <v>3141</v>
      </c>
      <c r="C5" s="1371"/>
      <c r="D5" s="1371"/>
      <c r="E5" s="1371"/>
      <c r="F5" s="1371"/>
      <c r="G5" s="1371"/>
      <c r="H5" s="1371"/>
      <c r="I5" s="1371"/>
      <c r="J5" s="1371"/>
      <c r="K5" s="1372" t="s">
        <v>1955</v>
      </c>
      <c r="L5" s="1373"/>
      <c r="M5" s="1373"/>
      <c r="N5" s="1373"/>
      <c r="O5" s="1373"/>
      <c r="P5" s="1373"/>
      <c r="Q5" s="1373"/>
      <c r="R5" s="1373"/>
      <c r="S5" s="1373"/>
      <c r="T5" s="1367" t="s">
        <v>1475</v>
      </c>
      <c r="U5" s="1370" t="s">
        <v>2006</v>
      </c>
      <c r="V5" s="1371"/>
      <c r="W5" s="1371"/>
      <c r="X5" s="1371"/>
      <c r="Y5" s="1371"/>
      <c r="Z5" s="1371"/>
      <c r="AA5" s="1371"/>
      <c r="AB5" s="1371"/>
      <c r="AC5" s="1371"/>
      <c r="AD5" s="1374" t="s">
        <v>1932</v>
      </c>
      <c r="AE5" s="1375"/>
      <c r="AF5" s="1376"/>
      <c r="AG5" s="1376"/>
      <c r="AH5" s="1376"/>
      <c r="AI5" s="1376"/>
      <c r="AJ5" s="1376"/>
      <c r="AK5" s="1376"/>
      <c r="AL5" s="1377"/>
    </row>
    <row r="6" spans="1:38" ht="54.75" customHeight="1" thickBot="1">
      <c r="A6" s="1368"/>
      <c r="B6" s="1166" t="s">
        <v>3142</v>
      </c>
      <c r="C6" s="1167" t="s">
        <v>3291</v>
      </c>
      <c r="D6" s="1378" t="s">
        <v>2037</v>
      </c>
      <c r="E6" s="1379"/>
      <c r="F6" s="1379"/>
      <c r="G6" s="1379"/>
      <c r="H6" s="1379"/>
      <c r="I6" s="1379"/>
      <c r="J6" s="1379"/>
      <c r="K6" s="1166" t="s">
        <v>3142</v>
      </c>
      <c r="L6" s="1167" t="s">
        <v>3291</v>
      </c>
      <c r="M6" s="1378" t="s">
        <v>2037</v>
      </c>
      <c r="N6" s="1379"/>
      <c r="O6" s="1379"/>
      <c r="P6" s="1379"/>
      <c r="Q6" s="1379"/>
      <c r="R6" s="1379"/>
      <c r="S6" s="1379"/>
      <c r="T6" s="1368"/>
      <c r="U6" s="1166" t="s">
        <v>3142</v>
      </c>
      <c r="V6" s="1167" t="s">
        <v>3291</v>
      </c>
      <c r="W6" s="1378" t="s">
        <v>2037</v>
      </c>
      <c r="X6" s="1379"/>
      <c r="Y6" s="1379"/>
      <c r="Z6" s="1379"/>
      <c r="AA6" s="1379"/>
      <c r="AB6" s="1379"/>
      <c r="AC6" s="1379"/>
      <c r="AD6" s="1168" t="s">
        <v>3142</v>
      </c>
      <c r="AE6" s="1167" t="s">
        <v>3291</v>
      </c>
      <c r="AF6" s="1380" t="s">
        <v>2037</v>
      </c>
      <c r="AG6" s="1381"/>
      <c r="AH6" s="1381"/>
      <c r="AI6" s="1381"/>
      <c r="AJ6" s="1381"/>
      <c r="AK6" s="1381"/>
      <c r="AL6" s="1382"/>
    </row>
    <row r="7" spans="1:38" ht="48" customHeight="1" thickBot="1">
      <c r="A7" s="1369"/>
      <c r="B7" s="1169" t="s">
        <v>3143</v>
      </c>
      <c r="C7" s="1170" t="s">
        <v>3292</v>
      </c>
      <c r="D7" s="1171" t="s">
        <v>3183</v>
      </c>
      <c r="E7" s="1171" t="s">
        <v>3260</v>
      </c>
      <c r="F7" s="1171" t="s">
        <v>3268</v>
      </c>
      <c r="G7" s="1171" t="s">
        <v>3293</v>
      </c>
      <c r="H7" s="1172" t="s">
        <v>3144</v>
      </c>
      <c r="I7" s="1172" t="s">
        <v>3261</v>
      </c>
      <c r="J7" s="1172" t="s">
        <v>3355</v>
      </c>
      <c r="K7" s="1173" t="s">
        <v>3143</v>
      </c>
      <c r="L7" s="1167" t="s">
        <v>3292</v>
      </c>
      <c r="M7" s="1171" t="s">
        <v>3183</v>
      </c>
      <c r="N7" s="1171" t="s">
        <v>3260</v>
      </c>
      <c r="O7" s="1171" t="s">
        <v>3268</v>
      </c>
      <c r="P7" s="1171" t="s">
        <v>3293</v>
      </c>
      <c r="Q7" s="1172" t="s">
        <v>3144</v>
      </c>
      <c r="R7" s="1172" t="s">
        <v>3261</v>
      </c>
      <c r="S7" s="1172" t="s">
        <v>3355</v>
      </c>
      <c r="T7" s="1369"/>
      <c r="U7" s="1173" t="s">
        <v>3143</v>
      </c>
      <c r="V7" s="1167" t="s">
        <v>3292</v>
      </c>
      <c r="W7" s="1171" t="s">
        <v>3183</v>
      </c>
      <c r="X7" s="1171" t="s">
        <v>3260</v>
      </c>
      <c r="Y7" s="1171" t="s">
        <v>3268</v>
      </c>
      <c r="Z7" s="1171" t="s">
        <v>3293</v>
      </c>
      <c r="AA7" s="1172" t="s">
        <v>3144</v>
      </c>
      <c r="AB7" s="1172" t="s">
        <v>3261</v>
      </c>
      <c r="AC7" s="1172" t="s">
        <v>3355</v>
      </c>
      <c r="AD7" s="1168" t="s">
        <v>3143</v>
      </c>
      <c r="AE7" s="1167" t="s">
        <v>3292</v>
      </c>
      <c r="AF7" s="1171" t="s">
        <v>3183</v>
      </c>
      <c r="AG7" s="1171" t="s">
        <v>3260</v>
      </c>
      <c r="AH7" s="1171" t="s">
        <v>3268</v>
      </c>
      <c r="AI7" s="1171" t="s">
        <v>3293</v>
      </c>
      <c r="AJ7" s="1172" t="s">
        <v>3144</v>
      </c>
      <c r="AK7" s="1172" t="s">
        <v>3261</v>
      </c>
      <c r="AL7" s="1172" t="s">
        <v>3355</v>
      </c>
    </row>
    <row r="8" spans="1:38" ht="53.25" customHeight="1" thickBot="1">
      <c r="A8" s="1174" t="s">
        <v>3356</v>
      </c>
      <c r="B8" s="1175">
        <v>15000</v>
      </c>
      <c r="C8" s="1176"/>
      <c r="D8" s="1176"/>
      <c r="E8" s="1176"/>
      <c r="F8" s="1176"/>
      <c r="G8" s="1176"/>
      <c r="H8" s="1176"/>
      <c r="I8" s="1176"/>
      <c r="J8" s="1177"/>
      <c r="K8" s="1178">
        <v>33023.75705</v>
      </c>
      <c r="L8" s="1178"/>
      <c r="M8" s="1176"/>
      <c r="N8" s="1176"/>
      <c r="O8" s="1176"/>
      <c r="P8" s="1176"/>
      <c r="Q8" s="1176"/>
      <c r="R8" s="1176"/>
      <c r="S8" s="1176"/>
      <c r="T8" s="1179" t="s">
        <v>3356</v>
      </c>
      <c r="U8" s="1178">
        <v>83645</v>
      </c>
      <c r="V8" s="1178"/>
      <c r="W8" s="1176"/>
      <c r="X8" s="1176"/>
      <c r="Y8" s="1176"/>
      <c r="Z8" s="1176"/>
      <c r="AA8" s="1176"/>
      <c r="AB8" s="1176"/>
      <c r="AC8" s="1176"/>
      <c r="AD8" s="1180">
        <v>0.16969999999999999</v>
      </c>
      <c r="AE8" s="1181"/>
      <c r="AF8" s="1182"/>
      <c r="AG8" s="1182"/>
      <c r="AH8" s="1182"/>
      <c r="AI8" s="1182"/>
      <c r="AJ8" s="1182"/>
      <c r="AK8" s="1182"/>
      <c r="AL8" s="1183"/>
    </row>
    <row r="9" spans="1:38" ht="60" customHeight="1" thickBot="1">
      <c r="A9" s="1174" t="s">
        <v>3357</v>
      </c>
      <c r="B9" s="1184">
        <v>15000</v>
      </c>
      <c r="C9" s="1185"/>
      <c r="D9" s="1185"/>
      <c r="E9" s="1185"/>
      <c r="F9" s="1185"/>
      <c r="G9" s="1185"/>
      <c r="H9" s="1185"/>
      <c r="I9" s="1185"/>
      <c r="J9" s="1186"/>
      <c r="K9" s="1187">
        <v>872.49</v>
      </c>
      <c r="L9" s="1187"/>
      <c r="M9" s="1185"/>
      <c r="N9" s="1185"/>
      <c r="O9" s="1185"/>
      <c r="P9" s="1185"/>
      <c r="Q9" s="1185"/>
      <c r="R9" s="1185"/>
      <c r="S9" s="1185"/>
      <c r="T9" s="1179" t="s">
        <v>3357</v>
      </c>
      <c r="U9" s="1187">
        <v>1000</v>
      </c>
      <c r="V9" s="1187"/>
      <c r="W9" s="1185"/>
      <c r="X9" s="1185"/>
      <c r="Y9" s="1185"/>
      <c r="Z9" s="1185"/>
      <c r="AA9" s="1185"/>
      <c r="AB9" s="1185"/>
      <c r="AC9" s="1185"/>
      <c r="AD9" s="1188">
        <v>0.16880000000000001</v>
      </c>
      <c r="AE9" s="1189"/>
      <c r="AF9" s="1190"/>
      <c r="AG9" s="1190"/>
      <c r="AH9" s="1190"/>
      <c r="AI9" s="1190"/>
      <c r="AJ9" s="1190"/>
      <c r="AK9" s="1190"/>
      <c r="AL9" s="1191"/>
    </row>
    <row r="10" spans="1:38" ht="55.5" customHeight="1" thickBot="1">
      <c r="A10" s="1174" t="s">
        <v>3358</v>
      </c>
      <c r="B10" s="1184"/>
      <c r="C10" s="1187"/>
      <c r="D10" s="1185"/>
      <c r="E10" s="1185"/>
      <c r="F10" s="1185"/>
      <c r="G10" s="1185"/>
      <c r="H10" s="1185">
        <v>50000</v>
      </c>
      <c r="I10" s="1185"/>
      <c r="J10" s="1186"/>
      <c r="K10" s="1187"/>
      <c r="L10" s="1187"/>
      <c r="M10" s="1185"/>
      <c r="N10" s="1185"/>
      <c r="O10" s="1185"/>
      <c r="P10" s="1185"/>
      <c r="Q10" s="1185">
        <v>53883.552063000003</v>
      </c>
      <c r="R10" s="1185"/>
      <c r="S10" s="1185"/>
      <c r="T10" s="1179" t="s">
        <v>3358</v>
      </c>
      <c r="U10" s="1187"/>
      <c r="V10" s="1187"/>
      <c r="W10" s="1185"/>
      <c r="X10" s="1185"/>
      <c r="Y10" s="1185"/>
      <c r="Z10" s="1185"/>
      <c r="AA10" s="1185">
        <v>120190.13099999999</v>
      </c>
      <c r="AB10" s="1185"/>
      <c r="AC10" s="1185"/>
      <c r="AD10" s="1188"/>
      <c r="AE10" s="1189"/>
      <c r="AF10" s="1190"/>
      <c r="AG10" s="1190"/>
      <c r="AH10" s="1190"/>
      <c r="AI10" s="1190"/>
      <c r="AJ10" s="1190">
        <v>0.16950000000000001</v>
      </c>
      <c r="AK10" s="1190"/>
      <c r="AL10" s="1191"/>
    </row>
    <row r="11" spans="1:38" ht="57.75" customHeight="1" thickBot="1">
      <c r="A11" s="1174" t="s">
        <v>3359</v>
      </c>
      <c r="B11" s="1184"/>
      <c r="C11" s="1187"/>
      <c r="D11" s="1185"/>
      <c r="E11" s="1185"/>
      <c r="F11" s="1185"/>
      <c r="G11" s="1185"/>
      <c r="H11" s="1185"/>
      <c r="I11" s="1185"/>
      <c r="J11" s="1186">
        <v>50000</v>
      </c>
      <c r="K11" s="1187"/>
      <c r="L11" s="1187"/>
      <c r="M11" s="1185"/>
      <c r="N11" s="1185"/>
      <c r="O11" s="1185"/>
      <c r="P11" s="1185"/>
      <c r="Q11" s="1185"/>
      <c r="R11" s="1185"/>
      <c r="S11" s="1185">
        <v>20207.509807999999</v>
      </c>
      <c r="T11" s="1179" t="s">
        <v>3359</v>
      </c>
      <c r="U11" s="1187"/>
      <c r="V11" s="1187"/>
      <c r="W11" s="1185"/>
      <c r="X11" s="1185"/>
      <c r="Y11" s="1185"/>
      <c r="Z11" s="1185"/>
      <c r="AA11" s="1185"/>
      <c r="AB11" s="1185"/>
      <c r="AC11" s="1185">
        <v>45182.03</v>
      </c>
      <c r="AD11" s="1188"/>
      <c r="AE11" s="1189"/>
      <c r="AF11" s="1190"/>
      <c r="AG11" s="1190"/>
      <c r="AH11" s="1190"/>
      <c r="AI11" s="1190"/>
      <c r="AJ11" s="1190"/>
      <c r="AK11" s="1190"/>
      <c r="AL11" s="1191">
        <v>0.16700000000000001</v>
      </c>
    </row>
    <row r="12" spans="1:38" ht="60" customHeight="1" thickBot="1">
      <c r="A12" s="1174" t="s">
        <v>3360</v>
      </c>
      <c r="B12" s="1184"/>
      <c r="C12" s="1187"/>
      <c r="D12" s="1185"/>
      <c r="E12" s="1185"/>
      <c r="F12" s="1185"/>
      <c r="G12" s="1185"/>
      <c r="H12" s="1185">
        <v>25000</v>
      </c>
      <c r="I12" s="1185"/>
      <c r="J12" s="1186"/>
      <c r="K12" s="1187"/>
      <c r="L12" s="1187"/>
      <c r="M12" s="1185"/>
      <c r="N12" s="1185"/>
      <c r="O12" s="1185"/>
      <c r="P12" s="1185"/>
      <c r="Q12" s="1185">
        <v>29225.762272</v>
      </c>
      <c r="R12" s="1185"/>
      <c r="S12" s="1185"/>
      <c r="T12" s="1179" t="s">
        <v>3360</v>
      </c>
      <c r="U12" s="1187"/>
      <c r="V12" s="1187"/>
      <c r="W12" s="1185"/>
      <c r="X12" s="1185"/>
      <c r="Y12" s="1185"/>
      <c r="Z12" s="1185"/>
      <c r="AA12" s="1185">
        <v>49981.125</v>
      </c>
      <c r="AB12" s="1185"/>
      <c r="AC12" s="1185"/>
      <c r="AD12" s="1188"/>
      <c r="AE12" s="1189"/>
      <c r="AF12" s="1190"/>
      <c r="AG12" s="1190"/>
      <c r="AH12" s="1190"/>
      <c r="AI12" s="1190"/>
      <c r="AJ12" s="1190">
        <v>0.1699</v>
      </c>
      <c r="AK12" s="1190"/>
      <c r="AL12" s="1191"/>
    </row>
    <row r="13" spans="1:38" ht="59.25" customHeight="1" thickBot="1">
      <c r="A13" s="1174" t="s">
        <v>3361</v>
      </c>
      <c r="B13" s="1184"/>
      <c r="C13" s="1187"/>
      <c r="D13" s="1192"/>
      <c r="E13" s="1192"/>
      <c r="F13" s="1192"/>
      <c r="G13" s="1192"/>
      <c r="H13" s="1192">
        <v>25000</v>
      </c>
      <c r="I13" s="1192"/>
      <c r="J13" s="1193"/>
      <c r="K13" s="1187"/>
      <c r="L13" s="1187"/>
      <c r="M13" s="1192"/>
      <c r="N13" s="1192"/>
      <c r="O13" s="1192"/>
      <c r="P13" s="1192"/>
      <c r="Q13" s="1192">
        <v>37167.964837</v>
      </c>
      <c r="R13" s="1192"/>
      <c r="S13" s="1192"/>
      <c r="T13" s="1179" t="s">
        <v>3361</v>
      </c>
      <c r="U13" s="1187"/>
      <c r="V13" s="1187"/>
      <c r="W13" s="1192"/>
      <c r="X13" s="1192"/>
      <c r="Y13" s="1192"/>
      <c r="Z13" s="1192"/>
      <c r="AA13" s="1192">
        <v>45879.635999999999</v>
      </c>
      <c r="AB13" s="1192"/>
      <c r="AC13" s="1192"/>
      <c r="AD13" s="1188"/>
      <c r="AE13" s="1189"/>
      <c r="AF13" s="1194"/>
      <c r="AG13" s="1194"/>
      <c r="AH13" s="1194"/>
      <c r="AI13" s="1194"/>
      <c r="AJ13" s="1194">
        <v>0.16969999999999999</v>
      </c>
      <c r="AK13" s="1194"/>
      <c r="AL13" s="1195"/>
    </row>
    <row r="14" spans="1:38" ht="59.25" customHeight="1" thickBot="1">
      <c r="A14" s="1174" t="s">
        <v>3362</v>
      </c>
      <c r="B14" s="1184"/>
      <c r="C14" s="1187"/>
      <c r="D14" s="1192"/>
      <c r="E14" s="1192">
        <v>10000</v>
      </c>
      <c r="F14" s="1192"/>
      <c r="G14" s="1192"/>
      <c r="H14" s="1192"/>
      <c r="I14" s="1192"/>
      <c r="J14" s="1193"/>
      <c r="K14" s="1187"/>
      <c r="L14" s="1187"/>
      <c r="M14" s="1192"/>
      <c r="N14" s="1192">
        <v>10882.003333000001</v>
      </c>
      <c r="O14" s="1192"/>
      <c r="P14" s="1192"/>
      <c r="Q14" s="1192"/>
      <c r="R14" s="1192"/>
      <c r="S14" s="1192"/>
      <c r="T14" s="1179" t="s">
        <v>3362</v>
      </c>
      <c r="U14" s="1187"/>
      <c r="V14" s="1187"/>
      <c r="W14" s="1192"/>
      <c r="X14" s="1192">
        <v>17000</v>
      </c>
      <c r="Y14" s="1192"/>
      <c r="Z14" s="1192"/>
      <c r="AA14" s="1192"/>
      <c r="AB14" s="1192"/>
      <c r="AC14" s="1192"/>
      <c r="AD14" s="1188"/>
      <c r="AE14" s="1189"/>
      <c r="AF14" s="1194"/>
      <c r="AG14" s="1194">
        <v>0.1699</v>
      </c>
      <c r="AH14" s="1194"/>
      <c r="AI14" s="1194"/>
      <c r="AJ14" s="1194"/>
      <c r="AK14" s="1194"/>
      <c r="AL14" s="1195"/>
    </row>
    <row r="15" spans="1:38" ht="59.25" customHeight="1" thickBot="1">
      <c r="A15" s="1174" t="s">
        <v>3363</v>
      </c>
      <c r="B15" s="1184"/>
      <c r="C15" s="1187"/>
      <c r="D15" s="1192"/>
      <c r="E15" s="1192">
        <v>10000</v>
      </c>
      <c r="F15" s="1192"/>
      <c r="G15" s="1192"/>
      <c r="H15" s="1192"/>
      <c r="I15" s="1192"/>
      <c r="J15" s="1193"/>
      <c r="K15" s="1187"/>
      <c r="L15" s="1187"/>
      <c r="M15" s="1192"/>
      <c r="N15" s="1192">
        <v>12373.004647</v>
      </c>
      <c r="O15" s="1192"/>
      <c r="P15" s="1192"/>
      <c r="Q15" s="1192"/>
      <c r="R15" s="1192"/>
      <c r="S15" s="1192"/>
      <c r="T15" s="1179" t="s">
        <v>3363</v>
      </c>
      <c r="U15" s="1187"/>
      <c r="V15" s="1187"/>
      <c r="W15" s="1192"/>
      <c r="X15" s="1192">
        <v>13644.183999999999</v>
      </c>
      <c r="Y15" s="1192"/>
      <c r="Z15" s="1192"/>
      <c r="AA15" s="1192"/>
      <c r="AB15" s="1192"/>
      <c r="AC15" s="1192"/>
      <c r="AD15" s="1188"/>
      <c r="AE15" s="1189"/>
      <c r="AF15" s="1194"/>
      <c r="AG15" s="1194">
        <v>0.1699</v>
      </c>
      <c r="AH15" s="1194"/>
      <c r="AI15" s="1194"/>
      <c r="AJ15" s="1194"/>
      <c r="AK15" s="1194"/>
      <c r="AL15" s="1195"/>
    </row>
    <row r="16" spans="1:38" ht="59.25" customHeight="1" thickBot="1">
      <c r="A16" s="1174" t="s">
        <v>3364</v>
      </c>
      <c r="B16" s="1184"/>
      <c r="C16" s="1187"/>
      <c r="D16" s="1192"/>
      <c r="E16" s="1192"/>
      <c r="F16" s="1192"/>
      <c r="G16" s="1192"/>
      <c r="H16" s="1192"/>
      <c r="I16" s="1192">
        <v>10000</v>
      </c>
      <c r="J16" s="1193"/>
      <c r="K16" s="1187"/>
      <c r="L16" s="1187"/>
      <c r="M16" s="1192"/>
      <c r="N16" s="1192"/>
      <c r="O16" s="1192"/>
      <c r="P16" s="1192"/>
      <c r="Q16" s="1192"/>
      <c r="R16" s="1192">
        <v>25170.774657000002</v>
      </c>
      <c r="S16" s="1192"/>
      <c r="T16" s="1179" t="s">
        <v>3364</v>
      </c>
      <c r="U16" s="1187"/>
      <c r="V16" s="1187"/>
      <c r="W16" s="1192"/>
      <c r="X16" s="1192"/>
      <c r="Y16" s="1192"/>
      <c r="Z16" s="1192"/>
      <c r="AA16" s="1192"/>
      <c r="AB16" s="1192">
        <v>123577.678818</v>
      </c>
      <c r="AC16" s="1192"/>
      <c r="AD16" s="1188"/>
      <c r="AE16" s="1189"/>
      <c r="AF16" s="1194"/>
      <c r="AG16" s="1194"/>
      <c r="AH16" s="1194"/>
      <c r="AI16" s="1194"/>
      <c r="AJ16" s="1194"/>
      <c r="AK16" s="1194">
        <v>0.16900000000000001</v>
      </c>
      <c r="AL16" s="1195"/>
    </row>
    <row r="17" spans="1:38" ht="59.25" customHeight="1" thickBot="1">
      <c r="A17" s="1174" t="s">
        <v>3365</v>
      </c>
      <c r="B17" s="1184"/>
      <c r="C17" s="1187"/>
      <c r="D17" s="1192"/>
      <c r="E17" s="1192"/>
      <c r="F17" s="1192"/>
      <c r="G17" s="1192"/>
      <c r="H17" s="1192"/>
      <c r="I17" s="1192">
        <v>10000</v>
      </c>
      <c r="J17" s="1193"/>
      <c r="K17" s="1187"/>
      <c r="L17" s="1187"/>
      <c r="M17" s="1192"/>
      <c r="N17" s="1192"/>
      <c r="O17" s="1192"/>
      <c r="P17" s="1192"/>
      <c r="Q17" s="1192"/>
      <c r="R17" s="1192">
        <v>59557.058633000001</v>
      </c>
      <c r="S17" s="1192"/>
      <c r="T17" s="1179" t="s">
        <v>3365</v>
      </c>
      <c r="U17" s="1187"/>
      <c r="V17" s="1187"/>
      <c r="W17" s="1192"/>
      <c r="X17" s="1192"/>
      <c r="Y17" s="1192"/>
      <c r="Z17" s="1192"/>
      <c r="AA17" s="1192"/>
      <c r="AB17" s="1192">
        <v>77700</v>
      </c>
      <c r="AC17" s="1192"/>
      <c r="AD17" s="1188"/>
      <c r="AE17" s="1189"/>
      <c r="AF17" s="1194"/>
      <c r="AG17" s="1194"/>
      <c r="AH17" s="1194"/>
      <c r="AI17" s="1194"/>
      <c r="AJ17" s="1194"/>
      <c r="AK17" s="1194">
        <v>0.16850000000000001</v>
      </c>
      <c r="AL17" s="1195"/>
    </row>
    <row r="18" spans="1:38" ht="59.25" customHeight="1" thickBot="1">
      <c r="A18" s="1174" t="s">
        <v>3366</v>
      </c>
      <c r="B18" s="1184"/>
      <c r="C18" s="1187"/>
      <c r="D18" s="1192"/>
      <c r="E18" s="1192"/>
      <c r="F18" s="1192"/>
      <c r="G18" s="1192"/>
      <c r="H18" s="1192"/>
      <c r="I18" s="1192">
        <v>30000</v>
      </c>
      <c r="J18" s="1193"/>
      <c r="K18" s="1187"/>
      <c r="L18" s="1187"/>
      <c r="M18" s="1192"/>
      <c r="N18" s="1192"/>
      <c r="O18" s="1192"/>
      <c r="P18" s="1192"/>
      <c r="Q18" s="1192"/>
      <c r="R18" s="1192">
        <v>27042.344537000001</v>
      </c>
      <c r="S18" s="1192"/>
      <c r="T18" s="1179" t="s">
        <v>3366</v>
      </c>
      <c r="U18" s="1187"/>
      <c r="V18" s="1187"/>
      <c r="W18" s="1192"/>
      <c r="X18" s="1192"/>
      <c r="Y18" s="1192"/>
      <c r="Z18" s="1192"/>
      <c r="AA18" s="1192"/>
      <c r="AB18" s="1192">
        <v>65888.192999999999</v>
      </c>
      <c r="AC18" s="1192"/>
      <c r="AD18" s="1188"/>
      <c r="AE18" s="1189"/>
      <c r="AF18" s="1194"/>
      <c r="AG18" s="1194"/>
      <c r="AH18" s="1194"/>
      <c r="AI18" s="1194"/>
      <c r="AJ18" s="1194"/>
      <c r="AK18" s="1194">
        <v>0.17</v>
      </c>
      <c r="AL18" s="1195"/>
    </row>
    <row r="19" spans="1:38" ht="59.25" customHeight="1" thickBot="1">
      <c r="A19" s="1174" t="s">
        <v>3367</v>
      </c>
      <c r="B19" s="1184"/>
      <c r="C19" s="1187"/>
      <c r="D19" s="1192"/>
      <c r="E19" s="1192"/>
      <c r="F19" s="1192"/>
      <c r="G19" s="1192"/>
      <c r="H19" s="1192"/>
      <c r="I19" s="1192">
        <v>30000</v>
      </c>
      <c r="J19" s="1193"/>
      <c r="K19" s="1187"/>
      <c r="L19" s="1187"/>
      <c r="M19" s="1192"/>
      <c r="N19" s="1192"/>
      <c r="O19" s="1192"/>
      <c r="P19" s="1192"/>
      <c r="Q19" s="1192"/>
      <c r="R19" s="1192">
        <v>30046.832089</v>
      </c>
      <c r="S19" s="1192"/>
      <c r="T19" s="1179" t="s">
        <v>3367</v>
      </c>
      <c r="U19" s="1187"/>
      <c r="V19" s="1187"/>
      <c r="W19" s="1192"/>
      <c r="X19" s="1192"/>
      <c r="Y19" s="1192"/>
      <c r="Z19" s="1192"/>
      <c r="AA19" s="1192"/>
      <c r="AB19" s="1192">
        <v>35900</v>
      </c>
      <c r="AC19" s="1192"/>
      <c r="AD19" s="1188"/>
      <c r="AE19" s="1189"/>
      <c r="AF19" s="1194"/>
      <c r="AG19" s="1194"/>
      <c r="AH19" s="1194"/>
      <c r="AI19" s="1194"/>
      <c r="AJ19" s="1194"/>
      <c r="AK19" s="1194">
        <v>0.16930000000000001</v>
      </c>
      <c r="AL19" s="1195"/>
    </row>
    <row r="20" spans="1:38" ht="59.25" customHeight="1" thickBot="1">
      <c r="A20" s="1174" t="s">
        <v>3368</v>
      </c>
      <c r="B20" s="1184"/>
      <c r="C20" s="1187"/>
      <c r="D20" s="1192"/>
      <c r="E20" s="1192"/>
      <c r="F20" s="1192"/>
      <c r="G20" s="1192">
        <v>30000</v>
      </c>
      <c r="H20" s="1192"/>
      <c r="I20" s="1192"/>
      <c r="J20" s="1193"/>
      <c r="K20" s="1187"/>
      <c r="L20" s="1187"/>
      <c r="M20" s="1192"/>
      <c r="N20" s="1192"/>
      <c r="O20" s="1192"/>
      <c r="P20" s="1192">
        <v>32286.010681</v>
      </c>
      <c r="Q20" s="1192"/>
      <c r="R20" s="1192"/>
      <c r="S20" s="1192"/>
      <c r="T20" s="1179" t="s">
        <v>3368</v>
      </c>
      <c r="U20" s="1187"/>
      <c r="V20" s="1187"/>
      <c r="W20" s="1192"/>
      <c r="X20" s="1192"/>
      <c r="Y20" s="1192"/>
      <c r="Z20" s="1192">
        <v>48391.653724999996</v>
      </c>
      <c r="AA20" s="1192"/>
      <c r="AB20" s="1192"/>
      <c r="AC20" s="1192"/>
      <c r="AD20" s="1188"/>
      <c r="AE20" s="1189"/>
      <c r="AF20" s="1194"/>
      <c r="AG20" s="1194"/>
      <c r="AH20" s="1194"/>
      <c r="AI20" s="1194">
        <v>0.1699</v>
      </c>
      <c r="AJ20" s="1194"/>
      <c r="AK20" s="1194"/>
      <c r="AL20" s="1195"/>
    </row>
    <row r="21" spans="1:38" ht="59.25" customHeight="1" thickBot="1">
      <c r="A21" s="1174" t="s">
        <v>3369</v>
      </c>
      <c r="B21" s="1184"/>
      <c r="C21" s="1187"/>
      <c r="D21" s="1192"/>
      <c r="E21" s="1192"/>
      <c r="F21" s="1192"/>
      <c r="G21" s="1192">
        <v>30000</v>
      </c>
      <c r="H21" s="1192"/>
      <c r="I21" s="1192"/>
      <c r="J21" s="1193"/>
      <c r="K21" s="1187"/>
      <c r="L21" s="1187"/>
      <c r="M21" s="1192"/>
      <c r="N21" s="1192"/>
      <c r="O21" s="1192"/>
      <c r="P21" s="1192">
        <v>30075.689643999998</v>
      </c>
      <c r="Q21" s="1192"/>
      <c r="R21" s="1192"/>
      <c r="S21" s="1192"/>
      <c r="T21" s="1179" t="s">
        <v>3369</v>
      </c>
      <c r="U21" s="1187"/>
      <c r="V21" s="1187"/>
      <c r="W21" s="1192"/>
      <c r="X21" s="1192"/>
      <c r="Y21" s="1192"/>
      <c r="Z21" s="1192">
        <v>41900</v>
      </c>
      <c r="AA21" s="1192"/>
      <c r="AB21" s="1192"/>
      <c r="AC21" s="1192"/>
      <c r="AD21" s="1188"/>
      <c r="AE21" s="1189"/>
      <c r="AF21" s="1194"/>
      <c r="AG21" s="1194"/>
      <c r="AH21" s="1194"/>
      <c r="AI21" s="1194">
        <v>0.16919999999999999</v>
      </c>
      <c r="AJ21" s="1194"/>
      <c r="AK21" s="1194"/>
      <c r="AL21" s="1195"/>
    </row>
    <row r="22" spans="1:38" ht="59.25" customHeight="1" thickBot="1">
      <c r="A22" s="1174" t="s">
        <v>3370</v>
      </c>
      <c r="B22" s="1184"/>
      <c r="C22" s="1187"/>
      <c r="D22" s="1192"/>
      <c r="E22" s="1192"/>
      <c r="F22" s="1192">
        <v>20000</v>
      </c>
      <c r="G22" s="1192"/>
      <c r="H22" s="1192"/>
      <c r="I22" s="1192"/>
      <c r="J22" s="1193"/>
      <c r="K22" s="1187"/>
      <c r="L22" s="1187"/>
      <c r="M22" s="1192"/>
      <c r="N22" s="1192"/>
      <c r="O22" s="1192">
        <v>2351.1802419999999</v>
      </c>
      <c r="P22" s="1192"/>
      <c r="Q22" s="1192"/>
      <c r="R22" s="1192"/>
      <c r="S22" s="1192"/>
      <c r="T22" s="1179" t="s">
        <v>3370</v>
      </c>
      <c r="U22" s="1187"/>
      <c r="V22" s="1187"/>
      <c r="W22" s="1192"/>
      <c r="X22" s="1192"/>
      <c r="Y22" s="1192">
        <v>17602.062631000001</v>
      </c>
      <c r="Z22" s="1192"/>
      <c r="AA22" s="1192"/>
      <c r="AB22" s="1192"/>
      <c r="AC22" s="1192"/>
      <c r="AD22" s="1188"/>
      <c r="AE22" s="1189"/>
      <c r="AF22" s="1194"/>
      <c r="AG22" s="1194"/>
      <c r="AH22" s="1194">
        <v>0.16800000000000001</v>
      </c>
      <c r="AI22" s="1194"/>
      <c r="AJ22" s="1194"/>
      <c r="AK22" s="1194"/>
      <c r="AL22" s="1195"/>
    </row>
    <row r="23" spans="1:38" ht="59.25" customHeight="1" thickBot="1">
      <c r="A23" s="1174" t="s">
        <v>3371</v>
      </c>
      <c r="B23" s="1184"/>
      <c r="C23" s="1187"/>
      <c r="D23" s="1192"/>
      <c r="E23" s="1192"/>
      <c r="F23" s="1192">
        <v>20000</v>
      </c>
      <c r="G23" s="1192"/>
      <c r="H23" s="1192"/>
      <c r="I23" s="1192"/>
      <c r="J23" s="1193"/>
      <c r="K23" s="1187"/>
      <c r="L23" s="1187"/>
      <c r="M23" s="1192"/>
      <c r="N23" s="1192"/>
      <c r="O23" s="1192">
        <v>3907.8008599999998</v>
      </c>
      <c r="P23" s="1192"/>
      <c r="Q23" s="1192"/>
      <c r="R23" s="1192"/>
      <c r="S23" s="1192"/>
      <c r="T23" s="1179" t="s">
        <v>3371</v>
      </c>
      <c r="U23" s="1187"/>
      <c r="V23" s="1187"/>
      <c r="W23" s="1192"/>
      <c r="X23" s="1192"/>
      <c r="Y23" s="1192">
        <v>4105.0469999999996</v>
      </c>
      <c r="Z23" s="1192"/>
      <c r="AA23" s="1192"/>
      <c r="AB23" s="1192"/>
      <c r="AC23" s="1192"/>
      <c r="AD23" s="1188"/>
      <c r="AE23" s="1189"/>
      <c r="AF23" s="1194"/>
      <c r="AG23" s="1194"/>
      <c r="AH23" s="1194">
        <v>0.16800000000000001</v>
      </c>
      <c r="AI23" s="1194"/>
      <c r="AJ23" s="1194"/>
      <c r="AK23" s="1194"/>
      <c r="AL23" s="1195"/>
    </row>
    <row r="24" spans="1:38" ht="59.25" customHeight="1" thickBot="1">
      <c r="A24" s="1174" t="s">
        <v>3372</v>
      </c>
      <c r="B24" s="1184"/>
      <c r="C24" s="1187"/>
      <c r="D24" s="1192">
        <v>30000</v>
      </c>
      <c r="E24" s="1196"/>
      <c r="F24" s="1196"/>
      <c r="G24" s="1196"/>
      <c r="H24" s="1192"/>
      <c r="I24" s="1192"/>
      <c r="J24" s="1193"/>
      <c r="K24" s="1187"/>
      <c r="L24" s="1187"/>
      <c r="M24" s="1192">
        <v>50378.492260999999</v>
      </c>
      <c r="N24" s="1196"/>
      <c r="O24" s="1192"/>
      <c r="P24" s="1192"/>
      <c r="Q24" s="1192"/>
      <c r="R24" s="1192"/>
      <c r="S24" s="1192"/>
      <c r="T24" s="1179" t="s">
        <v>3372</v>
      </c>
      <c r="U24" s="1187"/>
      <c r="V24" s="1187"/>
      <c r="W24" s="1192">
        <v>84005.316000000006</v>
      </c>
      <c r="X24" s="1196"/>
      <c r="Y24" s="1192"/>
      <c r="Z24" s="1192"/>
      <c r="AA24" s="1192"/>
      <c r="AB24" s="1192"/>
      <c r="AC24" s="1192"/>
      <c r="AD24" s="1188"/>
      <c r="AE24" s="1189"/>
      <c r="AF24" s="1194">
        <v>0.17050000000000001</v>
      </c>
      <c r="AG24" s="1197"/>
      <c r="AH24" s="1197"/>
      <c r="AI24" s="1197"/>
      <c r="AJ24" s="1197"/>
      <c r="AK24" s="1194"/>
      <c r="AL24" s="1195"/>
    </row>
    <row r="25" spans="1:38" ht="59.25" customHeight="1" thickBot="1">
      <c r="A25" s="1174" t="s">
        <v>3373</v>
      </c>
      <c r="B25" s="1184"/>
      <c r="C25" s="1187"/>
      <c r="D25" s="1192">
        <v>30000</v>
      </c>
      <c r="E25" s="1192"/>
      <c r="F25" s="1192"/>
      <c r="G25" s="1192"/>
      <c r="H25" s="1192"/>
      <c r="I25" s="1192"/>
      <c r="J25" s="1193"/>
      <c r="K25" s="1187"/>
      <c r="L25" s="1187"/>
      <c r="M25" s="1192">
        <v>71478.055043999993</v>
      </c>
      <c r="N25" s="1192"/>
      <c r="O25" s="1192"/>
      <c r="P25" s="1192"/>
      <c r="Q25" s="1192"/>
      <c r="R25" s="1192"/>
      <c r="S25" s="1192"/>
      <c r="T25" s="1179" t="s">
        <v>3373</v>
      </c>
      <c r="U25" s="1187"/>
      <c r="V25" s="1187"/>
      <c r="W25" s="1192">
        <v>77408.296000000002</v>
      </c>
      <c r="X25" s="1192"/>
      <c r="Y25" s="1192"/>
      <c r="Z25" s="1192"/>
      <c r="AA25" s="1192"/>
      <c r="AB25" s="1192"/>
      <c r="AC25" s="1192"/>
      <c r="AD25" s="1188"/>
      <c r="AE25" s="1189"/>
      <c r="AF25" s="1194">
        <v>0.1701</v>
      </c>
      <c r="AG25" s="1194"/>
      <c r="AH25" s="1194"/>
      <c r="AI25" s="1194"/>
      <c r="AJ25" s="1194"/>
      <c r="AK25" s="1194"/>
      <c r="AL25" s="1195"/>
    </row>
    <row r="26" spans="1:38" ht="59.25" customHeight="1" thickBot="1">
      <c r="A26" s="1174" t="s">
        <v>3374</v>
      </c>
      <c r="B26" s="1184"/>
      <c r="C26" s="1187">
        <v>30000</v>
      </c>
      <c r="D26" s="1192"/>
      <c r="E26" s="1192"/>
      <c r="F26" s="1192"/>
      <c r="G26" s="1192"/>
      <c r="H26" s="1192"/>
      <c r="I26" s="1192"/>
      <c r="J26" s="1193"/>
      <c r="K26" s="1187"/>
      <c r="L26" s="1187">
        <v>6000</v>
      </c>
      <c r="M26" s="1192"/>
      <c r="N26" s="1192"/>
      <c r="O26" s="1192"/>
      <c r="P26" s="1192"/>
      <c r="Q26" s="1192"/>
      <c r="R26" s="1192"/>
      <c r="S26" s="1192"/>
      <c r="T26" s="1179" t="s">
        <v>3374</v>
      </c>
      <c r="U26" s="1187"/>
      <c r="V26" s="1187">
        <v>25500</v>
      </c>
      <c r="W26" s="1192"/>
      <c r="X26" s="1192"/>
      <c r="Y26" s="1192"/>
      <c r="Z26" s="1192"/>
      <c r="AA26" s="1192"/>
      <c r="AB26" s="1192"/>
      <c r="AC26" s="1192"/>
      <c r="AD26" s="1188"/>
      <c r="AE26" s="1189">
        <v>9.7999999999999997E-3</v>
      </c>
      <c r="AF26" s="1194"/>
      <c r="AG26" s="1194"/>
      <c r="AH26" s="1194"/>
      <c r="AI26" s="1194"/>
      <c r="AJ26" s="1194"/>
      <c r="AK26" s="1194"/>
      <c r="AL26" s="1195"/>
    </row>
    <row r="27" spans="1:38" ht="59.25" customHeight="1" thickBot="1">
      <c r="A27" s="1174" t="s">
        <v>3375</v>
      </c>
      <c r="B27" s="1184"/>
      <c r="C27" s="1187">
        <v>30000</v>
      </c>
      <c r="D27" s="1192"/>
      <c r="E27" s="1192"/>
      <c r="F27" s="1192"/>
      <c r="G27" s="1192"/>
      <c r="H27" s="1192"/>
      <c r="I27" s="1192"/>
      <c r="J27" s="1193"/>
      <c r="K27" s="1187"/>
      <c r="L27" s="1187">
        <v>23000</v>
      </c>
      <c r="M27" s="1192"/>
      <c r="N27" s="1192"/>
      <c r="O27" s="1192"/>
      <c r="P27" s="1192"/>
      <c r="Q27" s="1192"/>
      <c r="R27" s="1192"/>
      <c r="S27" s="1192"/>
      <c r="T27" s="1179" t="s">
        <v>3375</v>
      </c>
      <c r="U27" s="1187"/>
      <c r="V27" s="1187">
        <v>23000</v>
      </c>
      <c r="W27" s="1192"/>
      <c r="X27" s="1192"/>
      <c r="Y27" s="1192"/>
      <c r="Z27" s="1192"/>
      <c r="AA27" s="1192"/>
      <c r="AB27" s="1192"/>
      <c r="AC27" s="1192"/>
      <c r="AD27" s="1188"/>
      <c r="AE27" s="1189">
        <v>9.7999999999999997E-3</v>
      </c>
      <c r="AF27" s="1194"/>
      <c r="AG27" s="1194"/>
      <c r="AH27" s="1194"/>
      <c r="AI27" s="1194"/>
      <c r="AJ27" s="1194"/>
      <c r="AK27" s="1194"/>
      <c r="AL27" s="1195"/>
    </row>
    <row r="28" spans="1:38" ht="45.75" thickBot="1">
      <c r="A28" s="1198" t="s">
        <v>3376</v>
      </c>
      <c r="B28" s="1199">
        <f>SUM(B8:B27)</f>
        <v>30000</v>
      </c>
      <c r="C28" s="1199">
        <f t="shared" ref="C28:S28" si="0">SUM(C8:C27)</f>
        <v>60000</v>
      </c>
      <c r="D28" s="1199">
        <f t="shared" si="0"/>
        <v>60000</v>
      </c>
      <c r="E28" s="1199">
        <f t="shared" si="0"/>
        <v>20000</v>
      </c>
      <c r="F28" s="1199">
        <f t="shared" si="0"/>
        <v>40000</v>
      </c>
      <c r="G28" s="1199">
        <f t="shared" si="0"/>
        <v>60000</v>
      </c>
      <c r="H28" s="1199">
        <f t="shared" si="0"/>
        <v>100000</v>
      </c>
      <c r="I28" s="1199">
        <f t="shared" si="0"/>
        <v>80000</v>
      </c>
      <c r="J28" s="1199">
        <f t="shared" si="0"/>
        <v>50000</v>
      </c>
      <c r="K28" s="1199">
        <f t="shared" si="0"/>
        <v>33896.247049999998</v>
      </c>
      <c r="L28" s="1199">
        <f t="shared" si="0"/>
        <v>29000</v>
      </c>
      <c r="M28" s="1199">
        <f t="shared" si="0"/>
        <v>121856.54730499999</v>
      </c>
      <c r="N28" s="1199">
        <f t="shared" si="0"/>
        <v>23255.007980000002</v>
      </c>
      <c r="O28" s="1199">
        <f t="shared" si="0"/>
        <v>6258.9811019999997</v>
      </c>
      <c r="P28" s="1199">
        <f t="shared" si="0"/>
        <v>62361.700324999998</v>
      </c>
      <c r="Q28" s="1199">
        <f t="shared" si="0"/>
        <v>120277.27917200001</v>
      </c>
      <c r="R28" s="1199">
        <f t="shared" si="0"/>
        <v>141817.00991600001</v>
      </c>
      <c r="S28" s="1199">
        <f t="shared" si="0"/>
        <v>20207.509807999999</v>
      </c>
      <c r="T28" s="1200" t="s">
        <v>3376</v>
      </c>
      <c r="U28" s="1201">
        <f t="shared" ref="U28:AC28" si="1">SUM(U8:U27)</f>
        <v>84645</v>
      </c>
      <c r="V28" s="1202">
        <f t="shared" si="1"/>
        <v>48500</v>
      </c>
      <c r="W28" s="1202">
        <f t="shared" si="1"/>
        <v>161413.61200000002</v>
      </c>
      <c r="X28" s="1202">
        <f t="shared" si="1"/>
        <v>30644.184000000001</v>
      </c>
      <c r="Y28" s="1202">
        <f t="shared" si="1"/>
        <v>21707.109630999999</v>
      </c>
      <c r="Z28" s="1202">
        <f t="shared" si="1"/>
        <v>90291.653724999996</v>
      </c>
      <c r="AA28" s="1202">
        <f t="shared" si="1"/>
        <v>216050.89199999999</v>
      </c>
      <c r="AB28" s="1202">
        <f t="shared" si="1"/>
        <v>303065.87181799999</v>
      </c>
      <c r="AC28" s="1202">
        <f t="shared" si="1"/>
        <v>45182.03</v>
      </c>
      <c r="AD28" s="1203"/>
      <c r="AE28" s="1204"/>
      <c r="AF28" s="1205"/>
      <c r="AG28" s="1205"/>
      <c r="AH28" s="1205"/>
      <c r="AI28" s="1205"/>
      <c r="AJ28" s="1205"/>
      <c r="AK28" s="1205"/>
      <c r="AL28" s="1206"/>
    </row>
    <row r="30" spans="1:38">
      <c r="M30" s="1207"/>
    </row>
    <row r="31" spans="1:38">
      <c r="A31" s="1164"/>
      <c r="B31" s="1164"/>
      <c r="C31" s="1164"/>
      <c r="D31" s="1164"/>
      <c r="E31" s="1164"/>
      <c r="F31" s="1164"/>
      <c r="G31" s="1164"/>
      <c r="H31" s="1164"/>
      <c r="I31" s="1164"/>
      <c r="J31" s="1164"/>
      <c r="K31" s="1208"/>
      <c r="L31" s="1208"/>
      <c r="M31" s="1207"/>
      <c r="N31" s="1207"/>
      <c r="O31" s="1207"/>
      <c r="P31" s="1207"/>
      <c r="Q31" s="1207"/>
      <c r="R31" s="1207"/>
      <c r="S31" s="1207"/>
      <c r="W31" s="1209"/>
      <c r="X31" s="1210"/>
      <c r="Y31" s="1210"/>
      <c r="Z31" s="1210"/>
      <c r="AA31" s="1210"/>
      <c r="AB31" s="1210"/>
      <c r="AC31" s="1210"/>
      <c r="AD31" s="1210"/>
      <c r="AE31" s="1210"/>
    </row>
    <row r="32" spans="1:38">
      <c r="E32" s="1207"/>
      <c r="F32" s="1207"/>
      <c r="G32" s="1207"/>
      <c r="H32" s="1207"/>
      <c r="I32" s="1207"/>
      <c r="J32" s="1207"/>
      <c r="K32" s="1207"/>
      <c r="L32" s="1207"/>
      <c r="M32" s="1207"/>
      <c r="N32" s="1207"/>
      <c r="O32" s="1207"/>
      <c r="P32" s="1207"/>
      <c r="Q32" s="1207"/>
      <c r="R32" s="1207"/>
      <c r="S32" s="1207"/>
      <c r="W32" s="1209"/>
      <c r="Y32" s="1211"/>
      <c r="Z32" s="1211"/>
      <c r="AA32" s="1211"/>
      <c r="AB32" s="1211"/>
    </row>
    <row r="33" spans="7:24">
      <c r="G33" s="1207"/>
      <c r="H33" s="1212"/>
      <c r="I33" s="1212"/>
      <c r="M33" s="1207"/>
      <c r="N33" s="1207"/>
      <c r="O33" s="1207"/>
      <c r="P33" s="1207"/>
      <c r="Q33" s="1207"/>
      <c r="R33" s="1207"/>
      <c r="S33" s="1207"/>
      <c r="W33" s="1209"/>
      <c r="X33" s="1211"/>
    </row>
    <row r="34" spans="7:24">
      <c r="W34" s="1209"/>
    </row>
    <row r="35" spans="7:24">
      <c r="W35" s="1209"/>
    </row>
    <row r="36" spans="7:24">
      <c r="W36" s="1209"/>
    </row>
    <row r="37" spans="7:24">
      <c r="W37" s="1209"/>
    </row>
    <row r="38" spans="7:24">
      <c r="W38" s="1209"/>
    </row>
    <row r="39" spans="7:24">
      <c r="W39" s="1209"/>
    </row>
    <row r="40" spans="7:24">
      <c r="W40" s="1209"/>
    </row>
    <row r="41" spans="7:24">
      <c r="W41" s="1209"/>
    </row>
    <row r="42" spans="7:24">
      <c r="W42" s="1209"/>
    </row>
    <row r="43" spans="7:24">
      <c r="M43" s="1207"/>
      <c r="N43" s="1207"/>
      <c r="O43" s="1207"/>
      <c r="P43" s="1207"/>
      <c r="Q43" s="1207"/>
      <c r="R43" s="1207"/>
      <c r="S43" s="1207"/>
      <c r="W43" s="1209"/>
    </row>
    <row r="44" spans="7:24">
      <c r="W44" s="1209"/>
    </row>
    <row r="45" spans="7:24">
      <c r="W45" s="1209"/>
    </row>
    <row r="46" spans="7:24">
      <c r="W46" s="1209"/>
    </row>
    <row r="47" spans="7:24">
      <c r="W47" s="1209"/>
    </row>
    <row r="48" spans="7:24">
      <c r="W48" s="1209"/>
    </row>
    <row r="49" spans="23:23">
      <c r="W49" s="1209"/>
    </row>
    <row r="50" spans="23:23">
      <c r="W50" s="1209"/>
    </row>
  </sheetData>
  <mergeCells count="16">
    <mergeCell ref="A1:S2"/>
    <mergeCell ref="W2:AC2"/>
    <mergeCell ref="A3:S3"/>
    <mergeCell ref="W3:AC3"/>
    <mergeCell ref="A4:S4"/>
    <mergeCell ref="T4:AL4"/>
    <mergeCell ref="AD5:AL5"/>
    <mergeCell ref="D6:J6"/>
    <mergeCell ref="M6:S6"/>
    <mergeCell ref="W6:AC6"/>
    <mergeCell ref="AF6:AL6"/>
    <mergeCell ref="A5:A7"/>
    <mergeCell ref="B5:J5"/>
    <mergeCell ref="K5:S5"/>
    <mergeCell ref="T5:T7"/>
    <mergeCell ref="U5:AC5"/>
  </mergeCells>
  <pageMargins left="0.25" right="0.25" top="0.75" bottom="0.75" header="0.3" footer="0.3"/>
  <pageSetup paperSize="9" scale="22" orientation="landscape" r:id="rId1"/>
  <colBreaks count="1" manualBreakCount="1">
    <brk id="19"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pageSetUpPr fitToPage="1"/>
  </sheetPr>
  <dimension ref="A1:F37"/>
  <sheetViews>
    <sheetView topLeftCell="A23" zoomScaleNormal="100" zoomScaleSheetLayoutView="100" workbookViewId="0">
      <selection activeCell="A33" sqref="A33"/>
    </sheetView>
  </sheetViews>
  <sheetFormatPr defaultRowHeight="12.75"/>
  <cols>
    <col min="1" max="1" width="18" style="173" customWidth="1"/>
    <col min="2" max="3" width="14.140625" style="173" customWidth="1"/>
    <col min="4" max="4" width="14" style="173" customWidth="1"/>
    <col min="5" max="5" width="18.28515625" style="173" customWidth="1"/>
    <col min="6" max="6" width="19.42578125" style="173" customWidth="1"/>
    <col min="7" max="7" width="38.5703125" style="173" customWidth="1"/>
    <col min="8" max="16384" width="9.140625" style="173"/>
  </cols>
  <sheetData>
    <row r="1" spans="1:6" s="54" customFormat="1" ht="3.75" customHeight="1">
      <c r="A1" s="280"/>
      <c r="B1" s="280"/>
      <c r="C1" s="280"/>
      <c r="D1" s="280"/>
      <c r="E1" s="280"/>
      <c r="F1" s="280"/>
    </row>
    <row r="2" spans="1:6" s="54" customFormat="1" ht="11.1" customHeight="1">
      <c r="A2" s="374" t="s">
        <v>1614</v>
      </c>
      <c r="B2" s="373"/>
      <c r="C2" s="373"/>
      <c r="D2" s="373"/>
      <c r="E2" s="373"/>
      <c r="F2" s="1387" t="s">
        <v>1592</v>
      </c>
    </row>
    <row r="3" spans="1:6" s="54" customFormat="1" ht="4.7" customHeight="1">
      <c r="A3" s="373"/>
      <c r="B3" s="373"/>
      <c r="C3" s="373"/>
      <c r="D3" s="373"/>
      <c r="E3" s="373"/>
      <c r="F3" s="1387"/>
    </row>
    <row r="4" spans="1:6" s="54" customFormat="1" ht="12">
      <c r="A4" s="373"/>
      <c r="B4" s="373"/>
      <c r="C4" s="373"/>
      <c r="D4" s="373"/>
      <c r="E4" s="373"/>
      <c r="F4" s="373"/>
    </row>
    <row r="5" spans="1:6" s="54" customFormat="1" ht="30.4" customHeight="1">
      <c r="A5" s="1327" t="s">
        <v>1116</v>
      </c>
      <c r="B5" s="1327"/>
      <c r="C5" s="1327"/>
      <c r="D5" s="1327"/>
      <c r="E5" s="1327"/>
      <c r="F5" s="1327"/>
    </row>
    <row r="6" spans="1:6" s="54" customFormat="1" ht="12.75" customHeight="1">
      <c r="A6" s="395"/>
      <c r="B6" s="395"/>
      <c r="C6" s="395"/>
      <c r="D6" s="395"/>
      <c r="E6" s="395"/>
      <c r="F6" s="395"/>
    </row>
    <row r="7" spans="1:6" s="54" customFormat="1" ht="11.1" customHeight="1">
      <c r="A7" s="1226" t="s">
        <v>124</v>
      </c>
      <c r="B7" s="395"/>
      <c r="C7" s="395"/>
      <c r="D7" s="395"/>
      <c r="E7" s="1386" t="s">
        <v>508</v>
      </c>
      <c r="F7" s="395"/>
    </row>
    <row r="8" spans="1:6" s="54" customFormat="1" ht="4.7" customHeight="1">
      <c r="A8" s="395"/>
      <c r="B8" s="395"/>
      <c r="C8" s="395"/>
      <c r="D8" s="395"/>
      <c r="E8" s="1386"/>
      <c r="F8" s="395"/>
    </row>
    <row r="9" spans="1:6" s="54" customFormat="1" ht="5.85" customHeight="1">
      <c r="A9" s="395"/>
      <c r="B9" s="395"/>
      <c r="C9" s="395"/>
      <c r="D9" s="395"/>
      <c r="E9" s="395"/>
      <c r="F9" s="395"/>
    </row>
    <row r="10" spans="1:6" s="54" customFormat="1" ht="57" customHeight="1">
      <c r="A10" s="1132" t="s">
        <v>377</v>
      </c>
      <c r="B10" s="1133" t="s">
        <v>2092</v>
      </c>
      <c r="C10" s="1133" t="s">
        <v>2866</v>
      </c>
      <c r="D10" s="1133" t="s">
        <v>3182</v>
      </c>
      <c r="E10" s="1133" t="s">
        <v>3386</v>
      </c>
      <c r="F10" s="1132" t="s">
        <v>37</v>
      </c>
    </row>
    <row r="11" spans="1:6" s="54" customFormat="1" ht="13.35" customHeight="1">
      <c r="A11" s="1132" t="s">
        <v>502</v>
      </c>
      <c r="B11" s="1132" t="s">
        <v>185</v>
      </c>
      <c r="C11" s="1132" t="s">
        <v>268</v>
      </c>
      <c r="D11" s="1132" t="s">
        <v>454</v>
      </c>
      <c r="E11" s="1132" t="s">
        <v>664</v>
      </c>
      <c r="F11" s="1132" t="s">
        <v>481</v>
      </c>
    </row>
    <row r="12" spans="1:6" s="54" customFormat="1" ht="43.15" customHeight="1">
      <c r="A12" s="1227" t="s">
        <v>510</v>
      </c>
      <c r="B12" s="1228">
        <v>49474.382599999997</v>
      </c>
      <c r="C12" s="1228">
        <v>100236.6827</v>
      </c>
      <c r="D12" s="1228">
        <v>177934.15330000001</v>
      </c>
      <c r="E12" s="1228">
        <v>228218.90669999999</v>
      </c>
      <c r="F12" s="1229" t="s">
        <v>127</v>
      </c>
    </row>
    <row r="13" spans="1:6" s="54" customFormat="1" ht="15.75" customHeight="1">
      <c r="A13" s="1230" t="s">
        <v>2021</v>
      </c>
      <c r="B13" s="1231">
        <v>665.45240000000001</v>
      </c>
      <c r="C13" s="1231">
        <v>3442.0118000000002</v>
      </c>
      <c r="D13" s="1231">
        <v>8008.4850999999999</v>
      </c>
      <c r="E13" s="1231">
        <v>10664.398999999999</v>
      </c>
      <c r="F13" s="1230" t="s">
        <v>2022</v>
      </c>
    </row>
    <row r="14" spans="1:6" s="54" customFormat="1" ht="15.75" customHeight="1">
      <c r="A14" s="1230" t="s">
        <v>511</v>
      </c>
      <c r="B14" s="1231">
        <v>1287.9725000000001</v>
      </c>
      <c r="C14" s="1231">
        <v>28124.546399999999</v>
      </c>
      <c r="D14" s="1231">
        <v>55377.605300000003</v>
      </c>
      <c r="E14" s="1231">
        <v>33327.074699999997</v>
      </c>
      <c r="F14" s="1230" t="s">
        <v>971</v>
      </c>
    </row>
    <row r="15" spans="1:6" s="54" customFormat="1" ht="15.75" customHeight="1">
      <c r="A15" s="1230" t="s">
        <v>972</v>
      </c>
      <c r="B15" s="1231">
        <v>1559.2917</v>
      </c>
      <c r="C15" s="1231">
        <v>3929.1628000000001</v>
      </c>
      <c r="D15" s="1231">
        <v>6372.7376999999997</v>
      </c>
      <c r="E15" s="1231">
        <v>7719.0564999999997</v>
      </c>
      <c r="F15" s="1230" t="s">
        <v>973</v>
      </c>
    </row>
    <row r="16" spans="1:6" s="54" customFormat="1" ht="15.75" customHeight="1">
      <c r="A16" s="1230" t="s">
        <v>313</v>
      </c>
      <c r="B16" s="1231">
        <v>1295.8327999999999</v>
      </c>
      <c r="C16" s="1231">
        <v>15035.0224</v>
      </c>
      <c r="D16" s="1231">
        <v>11283.6819</v>
      </c>
      <c r="E16" s="1231">
        <v>10266.7217</v>
      </c>
      <c r="F16" s="1230" t="s">
        <v>974</v>
      </c>
    </row>
    <row r="17" spans="1:6" s="54" customFormat="1" ht="15.75" customHeight="1">
      <c r="A17" s="1230" t="s">
        <v>314</v>
      </c>
      <c r="B17" s="1231">
        <v>318.6311</v>
      </c>
      <c r="C17" s="1231">
        <v>97.540099999999995</v>
      </c>
      <c r="D17" s="1231">
        <v>4603.3980000000001</v>
      </c>
      <c r="E17" s="1231">
        <v>6016.2367000000004</v>
      </c>
      <c r="F17" s="1230" t="s">
        <v>975</v>
      </c>
    </row>
    <row r="18" spans="1:6" s="54" customFormat="1" ht="15.75" customHeight="1">
      <c r="A18" s="1230" t="s">
        <v>49</v>
      </c>
      <c r="B18" s="1231">
        <v>3360.7694999999999</v>
      </c>
      <c r="C18" s="1231">
        <v>2315.9548</v>
      </c>
      <c r="D18" s="1231">
        <v>3757.8869</v>
      </c>
      <c r="E18" s="1231">
        <v>8335.9503999999997</v>
      </c>
      <c r="F18" s="1230" t="s">
        <v>976</v>
      </c>
    </row>
    <row r="19" spans="1:6" s="54" customFormat="1" ht="15.75" customHeight="1">
      <c r="A19" s="1230" t="s">
        <v>78</v>
      </c>
      <c r="B19" s="1231">
        <v>683.9914</v>
      </c>
      <c r="C19" s="1231">
        <v>1248.3472999999999</v>
      </c>
      <c r="D19" s="1231">
        <v>1194.2775999999999</v>
      </c>
      <c r="E19" s="1231">
        <v>5510.4258</v>
      </c>
      <c r="F19" s="1230" t="s">
        <v>988</v>
      </c>
    </row>
    <row r="20" spans="1:6" s="54" customFormat="1" ht="15.75" customHeight="1">
      <c r="A20" s="1230" t="s">
        <v>2023</v>
      </c>
      <c r="B20" s="1231">
        <v>1093.5727999999999</v>
      </c>
      <c r="C20" s="1231">
        <v>432.64150000000001</v>
      </c>
      <c r="D20" s="1231">
        <v>1142.183</v>
      </c>
      <c r="E20" s="1231">
        <v>4391.8122000000003</v>
      </c>
      <c r="F20" s="1230" t="s">
        <v>2024</v>
      </c>
    </row>
    <row r="21" spans="1:6" s="54" customFormat="1" ht="15.75" customHeight="1">
      <c r="A21" s="1230" t="s">
        <v>80</v>
      </c>
      <c r="B21" s="1231">
        <v>1898.4556</v>
      </c>
      <c r="C21" s="1231">
        <v>2969.5990000000002</v>
      </c>
      <c r="D21" s="1231">
        <v>7355.1071000000002</v>
      </c>
      <c r="E21" s="1231">
        <v>10352.6201</v>
      </c>
      <c r="F21" s="1230" t="s">
        <v>977</v>
      </c>
    </row>
    <row r="22" spans="1:6" s="54" customFormat="1" ht="15.75" customHeight="1">
      <c r="A22" s="1230" t="s">
        <v>82</v>
      </c>
      <c r="B22" s="1231">
        <v>603.04660000000001</v>
      </c>
      <c r="C22" s="1231">
        <v>781.24590000000001</v>
      </c>
      <c r="D22" s="1231">
        <v>2301.0446999999999</v>
      </c>
      <c r="E22" s="1231">
        <v>13757.1469</v>
      </c>
      <c r="F22" s="1230" t="s">
        <v>978</v>
      </c>
    </row>
    <row r="23" spans="1:6" s="54" customFormat="1" ht="15.75" customHeight="1">
      <c r="A23" s="1230" t="s">
        <v>351</v>
      </c>
      <c r="B23" s="1231">
        <v>611.12270000000001</v>
      </c>
      <c r="C23" s="1231">
        <v>734.11170000000004</v>
      </c>
      <c r="D23" s="1231">
        <v>739.87940000000003</v>
      </c>
      <c r="E23" s="1231">
        <v>4481.9331000000002</v>
      </c>
      <c r="F23" s="1230" t="s">
        <v>979</v>
      </c>
    </row>
    <row r="24" spans="1:6" s="54" customFormat="1" ht="15.75" customHeight="1">
      <c r="A24" s="1230" t="s">
        <v>324</v>
      </c>
      <c r="B24" s="1231">
        <v>3910.1729999999998</v>
      </c>
      <c r="C24" s="1231">
        <v>4371.7115000000003</v>
      </c>
      <c r="D24" s="1231">
        <v>6491.6062000000002</v>
      </c>
      <c r="E24" s="1231">
        <v>10757.4326</v>
      </c>
      <c r="F24" s="1230" t="s">
        <v>980</v>
      </c>
    </row>
    <row r="25" spans="1:6" s="54" customFormat="1" ht="15.75" customHeight="1">
      <c r="A25" s="1230" t="s">
        <v>283</v>
      </c>
      <c r="B25" s="1231">
        <v>3112.7031000000002</v>
      </c>
      <c r="C25" s="1231">
        <v>957.26959999999997</v>
      </c>
      <c r="D25" s="1231">
        <v>4540.7325000000001</v>
      </c>
      <c r="E25" s="1231">
        <v>10450.551100000001</v>
      </c>
      <c r="F25" s="1230" t="s">
        <v>981</v>
      </c>
    </row>
    <row r="26" spans="1:6" s="54" customFormat="1" ht="15.75" customHeight="1">
      <c r="A26" s="1230" t="s">
        <v>982</v>
      </c>
      <c r="B26" s="1231">
        <v>1344.6624999999999</v>
      </c>
      <c r="C26" s="1231">
        <v>1863.6627000000001</v>
      </c>
      <c r="D26" s="1231">
        <v>3302.6720999999998</v>
      </c>
      <c r="E26" s="1231">
        <v>14081.0414</v>
      </c>
      <c r="F26" s="1230" t="s">
        <v>983</v>
      </c>
    </row>
    <row r="27" spans="1:6" s="54" customFormat="1" ht="15.75" customHeight="1">
      <c r="A27" s="1230" t="s">
        <v>1225</v>
      </c>
      <c r="B27" s="1231">
        <v>5377.93</v>
      </c>
      <c r="C27" s="1231">
        <v>6018.5510999999997</v>
      </c>
      <c r="D27" s="1231">
        <v>13926.075199999999</v>
      </c>
      <c r="E27" s="1231">
        <v>8968.0413000000008</v>
      </c>
      <c r="F27" s="1230" t="s">
        <v>1226</v>
      </c>
    </row>
    <row r="28" spans="1:6" s="54" customFormat="1" ht="15.75" customHeight="1">
      <c r="A28" s="1230" t="s">
        <v>2071</v>
      </c>
      <c r="B28" s="1231">
        <v>45.065199999999997</v>
      </c>
      <c r="C28" s="1231">
        <v>175.5539</v>
      </c>
      <c r="D28" s="1231">
        <v>3989.8108999999999</v>
      </c>
      <c r="E28" s="1231">
        <v>2946.1905999999999</v>
      </c>
      <c r="F28" s="1230" t="s">
        <v>2072</v>
      </c>
    </row>
    <row r="29" spans="1:6" s="54" customFormat="1" ht="30" customHeight="1">
      <c r="A29" s="1230" t="s">
        <v>984</v>
      </c>
      <c r="B29" s="1231">
        <v>2571.1028999999999</v>
      </c>
      <c r="C29" s="1231">
        <v>2252.3941</v>
      </c>
      <c r="D29" s="1231">
        <v>5978.1288999999997</v>
      </c>
      <c r="E29" s="1231">
        <v>12246.0921</v>
      </c>
      <c r="F29" s="1230" t="s">
        <v>985</v>
      </c>
    </row>
    <row r="30" spans="1:6" s="54" customFormat="1" ht="15.75" customHeight="1">
      <c r="A30" s="1230" t="s">
        <v>2025</v>
      </c>
      <c r="B30" s="1231">
        <v>12307.212100000001</v>
      </c>
      <c r="C30" s="1231">
        <v>10024.8199</v>
      </c>
      <c r="D30" s="1231">
        <v>27614.7824</v>
      </c>
      <c r="E30" s="1231">
        <v>36231.811900000001</v>
      </c>
      <c r="F30" s="1230" t="s">
        <v>2026</v>
      </c>
    </row>
    <row r="31" spans="1:6" s="54" customFormat="1" ht="15.75" customHeight="1">
      <c r="A31" s="1230" t="s">
        <v>986</v>
      </c>
      <c r="B31" s="1231">
        <v>7315.7714999999998</v>
      </c>
      <c r="C31" s="1231">
        <v>15189.1968</v>
      </c>
      <c r="D31" s="1231">
        <v>7825.9435999999996</v>
      </c>
      <c r="E31" s="1231">
        <v>11984.8156</v>
      </c>
      <c r="F31" s="1230" t="s">
        <v>987</v>
      </c>
    </row>
    <row r="32" spans="1:6" s="54" customFormat="1" ht="15.75" customHeight="1">
      <c r="A32" s="1230" t="s">
        <v>1833</v>
      </c>
      <c r="B32" s="1231">
        <v>111.6232</v>
      </c>
      <c r="C32" s="1231">
        <v>273.33940000000001</v>
      </c>
      <c r="D32" s="1231">
        <v>2128.1147999999998</v>
      </c>
      <c r="E32" s="1231">
        <v>5729.5529999999999</v>
      </c>
      <c r="F32" s="1230" t="s">
        <v>1227</v>
      </c>
    </row>
    <row r="33" spans="1:6" s="54" customFormat="1" ht="35.25" customHeight="1">
      <c r="A33" s="1232" t="s">
        <v>989</v>
      </c>
      <c r="B33" s="1233">
        <v>2141.8998000000001</v>
      </c>
      <c r="C33" s="1233">
        <v>2443.5981999999999</v>
      </c>
      <c r="D33" s="1233">
        <v>6073.6310000000003</v>
      </c>
      <c r="E33" s="1233">
        <v>18390.7582</v>
      </c>
      <c r="F33" s="1232" t="s">
        <v>990</v>
      </c>
    </row>
    <row r="34" spans="1:6" s="54" customFormat="1" ht="42" customHeight="1">
      <c r="A34" s="1234" t="s">
        <v>251</v>
      </c>
      <c r="B34" s="1235">
        <v>129057.75870000001</v>
      </c>
      <c r="C34" s="1235">
        <v>197453.75109999999</v>
      </c>
      <c r="D34" s="1235">
        <v>432539.837</v>
      </c>
      <c r="E34" s="1235">
        <v>464554.0282</v>
      </c>
      <c r="F34" s="1234" t="s">
        <v>496</v>
      </c>
    </row>
    <row r="35" spans="1:6" s="54" customFormat="1" ht="32.25" customHeight="1">
      <c r="A35" s="1232" t="s">
        <v>482</v>
      </c>
      <c r="B35" s="1233">
        <v>165.83449999999999</v>
      </c>
      <c r="C35" s="1233">
        <v>228.4708</v>
      </c>
      <c r="D35" s="1233">
        <v>427.1515</v>
      </c>
      <c r="E35" s="1233">
        <v>9738.8837000000003</v>
      </c>
      <c r="F35" s="1232" t="s">
        <v>416</v>
      </c>
    </row>
    <row r="36" spans="1:6" s="54" customFormat="1" ht="47.45" customHeight="1">
      <c r="A36" s="1236" t="s">
        <v>387</v>
      </c>
      <c r="B36" s="1237">
        <v>178532.14129999999</v>
      </c>
      <c r="C36" s="1237">
        <v>297690.4338</v>
      </c>
      <c r="D36" s="1237">
        <v>610473.99029999995</v>
      </c>
      <c r="E36" s="1237">
        <v>692772.93489999999</v>
      </c>
      <c r="F36" s="1238" t="s">
        <v>336</v>
      </c>
    </row>
    <row r="37" spans="1:6">
      <c r="A37" s="395"/>
      <c r="B37" s="395"/>
      <c r="C37" s="395"/>
      <c r="D37" s="395"/>
      <c r="E37" s="395"/>
      <c r="F37" s="395"/>
    </row>
  </sheetData>
  <customSheetViews>
    <customSheetView guid="{69687417-BF2D-41EA-9F0C-3ABCA36AC0DF}"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CEB12AB2-2B7C-47EA-8993-91B31C172525}"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pageSetUpPr fitToPage="1"/>
  </sheetPr>
  <dimension ref="A1:H32"/>
  <sheetViews>
    <sheetView zoomScale="85" zoomScaleNormal="85" zoomScaleSheetLayoutView="80" workbookViewId="0">
      <selection activeCell="F16" sqref="F16"/>
    </sheetView>
  </sheetViews>
  <sheetFormatPr defaultRowHeight="12.75"/>
  <cols>
    <col min="1" max="1" width="23" style="283" customWidth="1"/>
    <col min="2" max="5" width="12.85546875" style="283" customWidth="1"/>
    <col min="6" max="6" width="22.28515625" style="283" customWidth="1"/>
    <col min="7" max="8" width="0.28515625" style="283" customWidth="1"/>
    <col min="9" max="9" width="4.7109375" style="283" customWidth="1"/>
    <col min="10" max="16384" width="9.140625" style="283"/>
  </cols>
  <sheetData>
    <row r="1" spans="1:8" s="290" customFormat="1" ht="5.25" customHeight="1"/>
    <row r="2" spans="1:8" s="290" customFormat="1" ht="18.600000000000001" customHeight="1">
      <c r="A2" s="325" t="s">
        <v>1615</v>
      </c>
      <c r="B2" s="324"/>
      <c r="C2" s="324"/>
      <c r="D2" s="324"/>
      <c r="E2" s="324"/>
      <c r="F2" s="326" t="s">
        <v>1036</v>
      </c>
      <c r="G2" s="324"/>
      <c r="H2" s="324"/>
    </row>
    <row r="3" spans="1:8" s="290" customFormat="1" ht="4.7" customHeight="1">
      <c r="A3" s="324"/>
      <c r="B3" s="324"/>
      <c r="C3" s="324"/>
      <c r="D3" s="324"/>
      <c r="E3" s="324"/>
      <c r="F3" s="324"/>
      <c r="G3" s="324"/>
      <c r="H3" s="324"/>
    </row>
    <row r="4" spans="1:8" s="290" customFormat="1" ht="23.45" customHeight="1">
      <c r="A4" s="1388" t="s">
        <v>1115</v>
      </c>
      <c r="B4" s="1388"/>
      <c r="C4" s="1388"/>
      <c r="D4" s="1388"/>
      <c r="E4" s="1388"/>
      <c r="F4" s="1388"/>
      <c r="G4" s="1388"/>
      <c r="H4" s="1388"/>
    </row>
    <row r="5" spans="1:8" s="290" customFormat="1" ht="30.4" customHeight="1">
      <c r="A5" s="1239"/>
      <c r="B5" s="1239"/>
      <c r="C5" s="1239"/>
      <c r="D5" s="1239"/>
      <c r="E5" s="1239"/>
      <c r="F5" s="1239"/>
      <c r="G5" s="1239"/>
      <c r="H5" s="1239"/>
    </row>
    <row r="6" spans="1:8" s="290" customFormat="1" ht="12.75" customHeight="1">
      <c r="A6" s="1250" t="s">
        <v>124</v>
      </c>
      <c r="B6" s="1239"/>
      <c r="C6" s="1239"/>
      <c r="D6" s="1239"/>
      <c r="E6" s="1239"/>
      <c r="F6" s="1251" t="s">
        <v>508</v>
      </c>
      <c r="G6" s="1239"/>
      <c r="H6" s="1239"/>
    </row>
    <row r="7" spans="1:8" s="290" customFormat="1" ht="52.5" customHeight="1">
      <c r="A7" s="1240" t="s">
        <v>377</v>
      </c>
      <c r="B7" s="1241" t="s">
        <v>2092</v>
      </c>
      <c r="C7" s="1241" t="s">
        <v>2866</v>
      </c>
      <c r="D7" s="1241" t="s">
        <v>3182</v>
      </c>
      <c r="E7" s="1241" t="s">
        <v>3386</v>
      </c>
      <c r="F7" s="1240" t="s">
        <v>37</v>
      </c>
      <c r="G7" s="1239"/>
      <c r="H7" s="1239"/>
    </row>
    <row r="8" spans="1:8" s="290" customFormat="1">
      <c r="A8" s="1240" t="s">
        <v>502</v>
      </c>
      <c r="B8" s="1240" t="s">
        <v>185</v>
      </c>
      <c r="C8" s="1240" t="s">
        <v>268</v>
      </c>
      <c r="D8" s="1240" t="s">
        <v>454</v>
      </c>
      <c r="E8" s="1240" t="s">
        <v>664</v>
      </c>
      <c r="F8" s="1240" t="s">
        <v>481</v>
      </c>
      <c r="G8" s="1239"/>
      <c r="H8" s="1239"/>
    </row>
    <row r="9" spans="1:8" s="290" customFormat="1" ht="25.5">
      <c r="A9" s="1242" t="s">
        <v>510</v>
      </c>
      <c r="B9" s="1243">
        <v>253279.42629999999</v>
      </c>
      <c r="C9" s="1243">
        <v>644298.75349999999</v>
      </c>
      <c r="D9" s="1243">
        <v>1026210.414</v>
      </c>
      <c r="E9" s="1243">
        <v>959867.95819999999</v>
      </c>
      <c r="F9" s="1242" t="s">
        <v>127</v>
      </c>
      <c r="G9" s="1239"/>
      <c r="H9" s="1239"/>
    </row>
    <row r="10" spans="1:8" s="290" customFormat="1" ht="20.25" customHeight="1">
      <c r="A10" s="1244" t="s">
        <v>2021</v>
      </c>
      <c r="B10" s="1245">
        <v>2143.0194000000001</v>
      </c>
      <c r="C10" s="1245">
        <v>1914.9401</v>
      </c>
      <c r="D10" s="1245">
        <v>2270.5632999999998</v>
      </c>
      <c r="E10" s="1245">
        <v>12926.399100000001</v>
      </c>
      <c r="F10" s="1244" t="s">
        <v>2022</v>
      </c>
      <c r="G10" s="1239"/>
      <c r="H10" s="1239"/>
    </row>
    <row r="11" spans="1:8" s="290" customFormat="1" ht="20.25" customHeight="1">
      <c r="A11" s="1244" t="s">
        <v>511</v>
      </c>
      <c r="B11" s="1245">
        <v>8515.9824000000008</v>
      </c>
      <c r="C11" s="1245">
        <v>36325.699699999997</v>
      </c>
      <c r="D11" s="1245">
        <v>80158.5962</v>
      </c>
      <c r="E11" s="1245">
        <v>25679.723099999999</v>
      </c>
      <c r="F11" s="1244" t="s">
        <v>971</v>
      </c>
      <c r="G11" s="1239"/>
      <c r="H11" s="1239"/>
    </row>
    <row r="12" spans="1:8" s="290" customFormat="1" ht="20.25" customHeight="1">
      <c r="A12" s="1244" t="s">
        <v>972</v>
      </c>
      <c r="B12" s="1245">
        <v>2619.2337000000002</v>
      </c>
      <c r="C12" s="1245">
        <v>37212.381200000003</v>
      </c>
      <c r="D12" s="1245">
        <v>50903.3482</v>
      </c>
      <c r="E12" s="1245">
        <v>66353.515700000004</v>
      </c>
      <c r="F12" s="1244" t="s">
        <v>973</v>
      </c>
      <c r="G12" s="1239"/>
      <c r="H12" s="1239"/>
    </row>
    <row r="13" spans="1:8" s="290" customFormat="1" ht="20.25" customHeight="1">
      <c r="A13" s="1244" t="s">
        <v>313</v>
      </c>
      <c r="B13" s="1245">
        <v>14462.768899999999</v>
      </c>
      <c r="C13" s="1245">
        <v>8059.4919</v>
      </c>
      <c r="D13" s="1245">
        <v>49425.317300000002</v>
      </c>
      <c r="E13" s="1245">
        <v>75356.579500000007</v>
      </c>
      <c r="F13" s="1244" t="s">
        <v>974</v>
      </c>
      <c r="G13" s="1239"/>
      <c r="H13" s="1239"/>
    </row>
    <row r="14" spans="1:8" s="290" customFormat="1" ht="20.25" customHeight="1">
      <c r="A14" s="1244" t="s">
        <v>314</v>
      </c>
      <c r="B14" s="1245">
        <v>7301.4211999999998</v>
      </c>
      <c r="C14" s="1245">
        <v>13972.706099999999</v>
      </c>
      <c r="D14" s="1245">
        <v>18030.9751</v>
      </c>
      <c r="E14" s="1245">
        <v>22991.9532</v>
      </c>
      <c r="F14" s="1244" t="s">
        <v>975</v>
      </c>
      <c r="G14" s="1239"/>
      <c r="H14" s="1239"/>
    </row>
    <row r="15" spans="1:8" s="290" customFormat="1" ht="20.25" customHeight="1">
      <c r="A15" s="1244" t="s">
        <v>49</v>
      </c>
      <c r="B15" s="1245">
        <v>4730.7560999999996</v>
      </c>
      <c r="C15" s="1245">
        <v>24894.8403</v>
      </c>
      <c r="D15" s="1245">
        <v>21634.464599999999</v>
      </c>
      <c r="E15" s="1245">
        <v>25172.260900000001</v>
      </c>
      <c r="F15" s="1244" t="s">
        <v>976</v>
      </c>
      <c r="G15" s="1239"/>
      <c r="H15" s="1239"/>
    </row>
    <row r="16" spans="1:8" s="290" customFormat="1" ht="20.25" customHeight="1">
      <c r="A16" s="1244" t="s">
        <v>78</v>
      </c>
      <c r="B16" s="1245">
        <v>32819.588600000003</v>
      </c>
      <c r="C16" s="1245">
        <v>31943.758699999998</v>
      </c>
      <c r="D16" s="1245">
        <v>8705.1334000000006</v>
      </c>
      <c r="E16" s="1245">
        <v>9398.4689999999991</v>
      </c>
      <c r="F16" s="1244" t="s">
        <v>988</v>
      </c>
      <c r="G16" s="1239"/>
      <c r="H16" s="1239"/>
    </row>
    <row r="17" spans="1:6" s="290" customFormat="1" ht="20.25" customHeight="1">
      <c r="A17" s="1244" t="s">
        <v>2023</v>
      </c>
      <c r="B17" s="1245">
        <v>4557.9395000000004</v>
      </c>
      <c r="C17" s="1245">
        <v>3983.9376000000002</v>
      </c>
      <c r="D17" s="1245">
        <v>10565.676600000001</v>
      </c>
      <c r="E17" s="1245">
        <v>22027.5468</v>
      </c>
      <c r="F17" s="1244" t="s">
        <v>2024</v>
      </c>
    </row>
    <row r="18" spans="1:6" s="290" customFormat="1" ht="20.25" customHeight="1">
      <c r="A18" s="1244" t="s">
        <v>80</v>
      </c>
      <c r="B18" s="1245">
        <v>9702.7139999999999</v>
      </c>
      <c r="C18" s="1245">
        <v>26185.107400000001</v>
      </c>
      <c r="D18" s="1245">
        <v>14628.819799999999</v>
      </c>
      <c r="E18" s="1245">
        <v>29437.749400000001</v>
      </c>
      <c r="F18" s="1244" t="s">
        <v>977</v>
      </c>
    </row>
    <row r="19" spans="1:6" s="290" customFormat="1" ht="20.25" customHeight="1">
      <c r="A19" s="1244" t="s">
        <v>82</v>
      </c>
      <c r="B19" s="1245">
        <v>4924.0392000000002</v>
      </c>
      <c r="C19" s="1245">
        <v>18714.337</v>
      </c>
      <c r="D19" s="1245">
        <v>35071.468999999997</v>
      </c>
      <c r="E19" s="1245">
        <v>31258.654699999999</v>
      </c>
      <c r="F19" s="1244" t="s">
        <v>978</v>
      </c>
    </row>
    <row r="20" spans="1:6" s="290" customFormat="1" ht="20.25" customHeight="1">
      <c r="A20" s="1244" t="s">
        <v>351</v>
      </c>
      <c r="B20" s="1245">
        <v>2502.4702000000002</v>
      </c>
      <c r="C20" s="1245">
        <v>23403.072700000001</v>
      </c>
      <c r="D20" s="1245">
        <v>46422.897799999999</v>
      </c>
      <c r="E20" s="1245">
        <v>36335.867599999998</v>
      </c>
      <c r="F20" s="1244" t="s">
        <v>979</v>
      </c>
    </row>
    <row r="21" spans="1:6" s="290" customFormat="1" ht="20.25" customHeight="1">
      <c r="A21" s="1244" t="s">
        <v>324</v>
      </c>
      <c r="B21" s="1245">
        <v>2345.4792000000002</v>
      </c>
      <c r="C21" s="1245">
        <v>37395.144699999997</v>
      </c>
      <c r="D21" s="1245">
        <v>37450.055899999999</v>
      </c>
      <c r="E21" s="1245">
        <v>35240.937299999998</v>
      </c>
      <c r="F21" s="1244" t="s">
        <v>980</v>
      </c>
    </row>
    <row r="22" spans="1:6" s="290" customFormat="1" ht="20.25" customHeight="1">
      <c r="A22" s="1244" t="s">
        <v>283</v>
      </c>
      <c r="B22" s="1245">
        <v>8961.0614000000005</v>
      </c>
      <c r="C22" s="1245">
        <v>17634.826099999998</v>
      </c>
      <c r="D22" s="1245">
        <v>19017.873800000001</v>
      </c>
      <c r="E22" s="1245">
        <v>19681.226299999998</v>
      </c>
      <c r="F22" s="1244" t="s">
        <v>981</v>
      </c>
    </row>
    <row r="23" spans="1:6" s="290" customFormat="1" ht="20.25" customHeight="1">
      <c r="A23" s="1244" t="s">
        <v>982</v>
      </c>
      <c r="B23" s="1245">
        <v>10447.2233</v>
      </c>
      <c r="C23" s="1245">
        <v>14109.6335</v>
      </c>
      <c r="D23" s="1245">
        <v>19008.051599999999</v>
      </c>
      <c r="E23" s="1245">
        <v>25745.684600000001</v>
      </c>
      <c r="F23" s="1244" t="s">
        <v>983</v>
      </c>
    </row>
    <row r="24" spans="1:6" s="290" customFormat="1" ht="20.25" customHeight="1">
      <c r="A24" s="1244" t="s">
        <v>1225</v>
      </c>
      <c r="B24" s="1245">
        <v>1107.2810999999999</v>
      </c>
      <c r="C24" s="1245">
        <v>60092.375099999997</v>
      </c>
      <c r="D24" s="1245">
        <v>142228.66949999999</v>
      </c>
      <c r="E24" s="1245">
        <v>77308.113400000002</v>
      </c>
      <c r="F24" s="1244" t="s">
        <v>1226</v>
      </c>
    </row>
    <row r="25" spans="1:6" s="290" customFormat="1" ht="20.25" customHeight="1">
      <c r="A25" s="1244" t="s">
        <v>2071</v>
      </c>
      <c r="B25" s="1245">
        <v>656.81479999999999</v>
      </c>
      <c r="C25" s="1245">
        <v>2745.6448999999998</v>
      </c>
      <c r="D25" s="1245">
        <v>3209.7678999999998</v>
      </c>
      <c r="E25" s="1245">
        <v>6388.1625000000004</v>
      </c>
      <c r="F25" s="1244" t="s">
        <v>2072</v>
      </c>
    </row>
    <row r="26" spans="1:6" s="290" customFormat="1" ht="20.25" customHeight="1">
      <c r="A26" s="1244" t="s">
        <v>984</v>
      </c>
      <c r="B26" s="1245">
        <v>4552.4371000000001</v>
      </c>
      <c r="C26" s="1245">
        <v>8482.8799999999992</v>
      </c>
      <c r="D26" s="1245">
        <v>12074.289500000001</v>
      </c>
      <c r="E26" s="1245">
        <v>26411.894100000001</v>
      </c>
      <c r="F26" s="1244" t="s">
        <v>985</v>
      </c>
    </row>
    <row r="27" spans="1:6" s="290" customFormat="1" ht="20.25" customHeight="1">
      <c r="A27" s="1244" t="s">
        <v>2025</v>
      </c>
      <c r="B27" s="1245">
        <v>101212.52740000001</v>
      </c>
      <c r="C27" s="1245">
        <v>161881.0134</v>
      </c>
      <c r="D27" s="1245">
        <v>270543.61099999998</v>
      </c>
      <c r="E27" s="1245">
        <v>165211.413</v>
      </c>
      <c r="F27" s="1244" t="s">
        <v>2026</v>
      </c>
    </row>
    <row r="28" spans="1:6" s="290" customFormat="1" ht="20.25" customHeight="1">
      <c r="A28" s="1244" t="s">
        <v>986</v>
      </c>
      <c r="B28" s="1245">
        <v>28667.913400000001</v>
      </c>
      <c r="C28" s="1245">
        <v>86093.832399999999</v>
      </c>
      <c r="D28" s="1245">
        <v>178217.26930000001</v>
      </c>
      <c r="E28" s="1245">
        <v>230945.3364</v>
      </c>
      <c r="F28" s="1244" t="s">
        <v>987</v>
      </c>
    </row>
    <row r="29" spans="1:6" s="290" customFormat="1" ht="20.25" customHeight="1">
      <c r="A29" s="1244" t="s">
        <v>1833</v>
      </c>
      <c r="B29" s="1245">
        <v>1048.7554</v>
      </c>
      <c r="C29" s="1245">
        <v>29253.130700000002</v>
      </c>
      <c r="D29" s="1245">
        <v>6643.5641999999998</v>
      </c>
      <c r="E29" s="1245">
        <v>15996.471600000001</v>
      </c>
      <c r="F29" s="1244" t="s">
        <v>1227</v>
      </c>
    </row>
    <row r="30" spans="1:6" s="290" customFormat="1" ht="45" customHeight="1">
      <c r="A30" s="1246" t="s">
        <v>251</v>
      </c>
      <c r="B30" s="1245">
        <v>899515.98060000001</v>
      </c>
      <c r="C30" s="1245">
        <v>910938.24529999995</v>
      </c>
      <c r="D30" s="1245">
        <v>841889.6838</v>
      </c>
      <c r="E30" s="1245">
        <v>1107938.0830000001</v>
      </c>
      <c r="F30" s="1246" t="s">
        <v>496</v>
      </c>
    </row>
    <row r="31" spans="1:6" s="290" customFormat="1" ht="38.25">
      <c r="A31" s="1247" t="s">
        <v>387</v>
      </c>
      <c r="B31" s="1248">
        <v>1152795.4069000001</v>
      </c>
      <c r="C31" s="1248">
        <v>1555237.9028</v>
      </c>
      <c r="D31" s="1248">
        <v>1868100.0978000001</v>
      </c>
      <c r="E31" s="1248">
        <v>2067806.0412000001</v>
      </c>
      <c r="F31" s="1249" t="s">
        <v>336</v>
      </c>
    </row>
    <row r="32" spans="1:6" s="290" customFormat="1" ht="21.4" customHeight="1">
      <c r="A32" s="1239"/>
      <c r="B32" s="1239"/>
      <c r="C32" s="1239"/>
      <c r="D32" s="1239"/>
      <c r="E32" s="1239"/>
      <c r="F32" s="1239"/>
    </row>
  </sheetData>
  <customSheetViews>
    <customSheetView guid="{69687417-BF2D-41EA-9F0C-3ABCA36AC0DF}" scale="80" showPageBreaks="1" printArea="1" view="pageBreakPreview">
      <selection activeCell="V21" sqref="V21"/>
      <pageMargins left="0.59" right="0.25" top="1" bottom="1" header="0.5" footer="0.5"/>
      <pageSetup paperSize="9" scale="80" orientation="portrait" r:id="rId1"/>
      <headerFooter alignWithMargins="0"/>
    </customSheetView>
    <customSheetView guid="{CEB12AB2-2B7C-47EA-8993-91B31C172525}"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F49"/>
  <sheetViews>
    <sheetView topLeftCell="A31" zoomScale="90" zoomScaleNormal="90" zoomScaleSheetLayoutView="100" workbookViewId="0">
      <selection activeCell="D12" sqref="D12"/>
    </sheetView>
  </sheetViews>
  <sheetFormatPr defaultColWidth="9.140625" defaultRowHeight="12.75"/>
  <cols>
    <col min="1" max="1" width="35.140625" style="76" customWidth="1"/>
    <col min="2" max="3" width="18.140625" style="199" customWidth="1"/>
    <col min="4" max="4" width="16" style="199" bestFit="1" customWidth="1"/>
    <col min="5" max="5" width="44.28515625" style="231" customWidth="1"/>
    <col min="6" max="16384" width="9.140625" style="199"/>
  </cols>
  <sheetData>
    <row r="1" spans="1:6" s="321" customFormat="1" ht="18" customHeight="1">
      <c r="A1" s="262" t="s">
        <v>1616</v>
      </c>
      <c r="B1" s="262"/>
      <c r="C1" s="262"/>
      <c r="D1" s="262"/>
      <c r="E1" s="263" t="s">
        <v>1875</v>
      </c>
    </row>
    <row r="2" spans="1:6" ht="21" customHeight="1">
      <c r="A2" s="1389" t="s">
        <v>1502</v>
      </c>
      <c r="B2" s="1389"/>
      <c r="C2" s="1389"/>
      <c r="D2" s="1389"/>
      <c r="E2" s="1389"/>
    </row>
    <row r="3" spans="1:6" ht="13.5" customHeight="1">
      <c r="A3" s="265"/>
      <c r="B3" s="265"/>
      <c r="C3" s="265"/>
      <c r="D3" s="265"/>
      <c r="E3" s="261"/>
    </row>
    <row r="4" spans="1:6" ht="13.5" customHeight="1">
      <c r="A4" s="460" t="s">
        <v>3296</v>
      </c>
      <c r="B4" s="261"/>
      <c r="C4" s="261"/>
      <c r="D4" s="261"/>
      <c r="E4" s="266" t="s">
        <v>107</v>
      </c>
    </row>
    <row r="5" spans="1:6" ht="40.5" customHeight="1">
      <c r="A5" s="467" t="s">
        <v>103</v>
      </c>
      <c r="B5" s="467" t="s">
        <v>3298</v>
      </c>
      <c r="C5" s="467" t="s">
        <v>3299</v>
      </c>
      <c r="D5" s="467" t="s">
        <v>350</v>
      </c>
      <c r="E5" s="467" t="s">
        <v>35</v>
      </c>
    </row>
    <row r="6" spans="1:6" s="200" customFormat="1" ht="11.25" customHeight="1">
      <c r="A6" s="468">
        <v>1</v>
      </c>
      <c r="B6" s="468">
        <v>2</v>
      </c>
      <c r="C6" s="470">
        <v>3</v>
      </c>
      <c r="D6" s="469">
        <v>4</v>
      </c>
      <c r="E6" s="468">
        <v>5</v>
      </c>
    </row>
    <row r="7" spans="1:6">
      <c r="A7" s="471" t="s">
        <v>191</v>
      </c>
      <c r="B7" s="472"/>
      <c r="C7" s="472"/>
      <c r="D7" s="473"/>
      <c r="E7" s="471" t="s">
        <v>447</v>
      </c>
    </row>
    <row r="8" spans="1:6" ht="30.75" customHeight="1">
      <c r="A8" s="474" t="s">
        <v>332</v>
      </c>
      <c r="B8" s="476">
        <v>186334</v>
      </c>
      <c r="C8" s="475">
        <v>229699.897455</v>
      </c>
      <c r="D8" s="477">
        <v>43365.897454999998</v>
      </c>
      <c r="E8" s="474" t="s">
        <v>202</v>
      </c>
    </row>
    <row r="9" spans="1:6" ht="41.25" customHeight="1">
      <c r="A9" s="474" t="s">
        <v>203</v>
      </c>
      <c r="B9" s="475">
        <v>54615</v>
      </c>
      <c r="C9" s="475">
        <v>54338.4091969937</v>
      </c>
      <c r="D9" s="477">
        <v>-276.59080300630012</v>
      </c>
      <c r="E9" s="474" t="s">
        <v>98</v>
      </c>
      <c r="F9" s="322"/>
    </row>
    <row r="10" spans="1:6" ht="66" customHeight="1">
      <c r="A10" s="474" t="s">
        <v>492</v>
      </c>
      <c r="B10" s="475">
        <v>11742</v>
      </c>
      <c r="C10" s="475">
        <v>14235.910543</v>
      </c>
      <c r="D10" s="477">
        <v>2493.910543</v>
      </c>
      <c r="E10" s="485" t="s">
        <v>483</v>
      </c>
    </row>
    <row r="11" spans="1:6">
      <c r="A11" s="474" t="s">
        <v>392</v>
      </c>
      <c r="B11" s="475">
        <v>7686</v>
      </c>
      <c r="C11" s="475">
        <v>10680.079863000001</v>
      </c>
      <c r="D11" s="477">
        <v>2994.0798630000008</v>
      </c>
      <c r="E11" s="474" t="s">
        <v>36</v>
      </c>
    </row>
    <row r="12" spans="1:6" ht="45.75" customHeight="1">
      <c r="A12" s="474" t="s">
        <v>327</v>
      </c>
      <c r="B12" s="475">
        <v>2824</v>
      </c>
      <c r="C12" s="475">
        <v>2486.0478834588298</v>
      </c>
      <c r="D12" s="477">
        <v>-337.9521165411702</v>
      </c>
      <c r="E12" s="474" t="s">
        <v>64</v>
      </c>
    </row>
    <row r="13" spans="1:6" s="323" customFormat="1" ht="25.5">
      <c r="A13" s="478" t="s">
        <v>485</v>
      </c>
      <c r="B13" s="479">
        <v>1112</v>
      </c>
      <c r="C13" s="475">
        <v>723.13455499999998</v>
      </c>
      <c r="D13" s="477">
        <v>-388.86544500000002</v>
      </c>
      <c r="E13" s="478" t="s">
        <v>90</v>
      </c>
    </row>
    <row r="14" spans="1:6" ht="22.5" customHeight="1">
      <c r="A14" s="478" t="s">
        <v>341</v>
      </c>
      <c r="B14" s="479">
        <v>867</v>
      </c>
      <c r="C14" s="475">
        <v>969.19809399999997</v>
      </c>
      <c r="D14" s="477">
        <v>102.19809399999997</v>
      </c>
      <c r="E14" s="478" t="s">
        <v>4</v>
      </c>
    </row>
    <row r="15" spans="1:6" ht="25.5">
      <c r="A15" s="474" t="s">
        <v>10</v>
      </c>
      <c r="B15" s="475">
        <v>466</v>
      </c>
      <c r="C15" s="475">
        <v>471.41427461689102</v>
      </c>
      <c r="D15" s="477">
        <v>5.4142746168910207</v>
      </c>
      <c r="E15" s="474" t="s">
        <v>263</v>
      </c>
    </row>
    <row r="16" spans="1:6" s="323" customFormat="1" ht="25.5">
      <c r="A16" s="478" t="s">
        <v>235</v>
      </c>
      <c r="B16" s="479">
        <v>1112</v>
      </c>
      <c r="C16" s="475">
        <v>17217.1790477758</v>
      </c>
      <c r="D16" s="477">
        <v>16105.1790477758</v>
      </c>
      <c r="E16" s="485" t="s">
        <v>252</v>
      </c>
    </row>
    <row r="17" spans="1:5" s="323" customFormat="1" ht="15" customHeight="1">
      <c r="A17" s="478" t="s">
        <v>270</v>
      </c>
      <c r="B17" s="475">
        <v>162853</v>
      </c>
      <c r="C17" s="475">
        <v>141510.29216700001</v>
      </c>
      <c r="D17" s="477">
        <v>-21342.707832999993</v>
      </c>
      <c r="E17" s="478" t="s">
        <v>271</v>
      </c>
    </row>
    <row r="18" spans="1:5" ht="29.25" customHeight="1">
      <c r="A18" s="478" t="s">
        <v>284</v>
      </c>
      <c r="B18" s="479">
        <v>250</v>
      </c>
      <c r="C18" s="475">
        <v>214.783708222352</v>
      </c>
      <c r="D18" s="477">
        <v>-35.216291777647996</v>
      </c>
      <c r="E18" s="478" t="s">
        <v>26</v>
      </c>
    </row>
    <row r="19" spans="1:5">
      <c r="A19" s="474" t="s">
        <v>77</v>
      </c>
      <c r="B19" s="475">
        <v>56</v>
      </c>
      <c r="C19" s="475">
        <v>54.476439329999998</v>
      </c>
      <c r="D19" s="477">
        <v>-1.5235606700000019</v>
      </c>
      <c r="E19" s="474" t="s">
        <v>92</v>
      </c>
    </row>
    <row r="20" spans="1:5">
      <c r="A20" s="474" t="s">
        <v>272</v>
      </c>
      <c r="B20" s="475">
        <v>528</v>
      </c>
      <c r="C20" s="475">
        <v>530.02248342000007</v>
      </c>
      <c r="D20" s="477">
        <v>2.0224834200000714</v>
      </c>
      <c r="E20" s="474" t="s">
        <v>293</v>
      </c>
    </row>
    <row r="21" spans="1:5">
      <c r="A21" s="474" t="s">
        <v>140</v>
      </c>
      <c r="B21" s="475">
        <v>2</v>
      </c>
      <c r="C21" s="475">
        <v>1.4249300739470001</v>
      </c>
      <c r="D21" s="477">
        <v>-0.57506992605299989</v>
      </c>
      <c r="E21" s="485" t="s">
        <v>459</v>
      </c>
    </row>
    <row r="22" spans="1:5">
      <c r="A22" s="474" t="s">
        <v>342</v>
      </c>
      <c r="B22" s="475">
        <v>87</v>
      </c>
      <c r="C22" s="475">
        <v>22.896925190000001</v>
      </c>
      <c r="D22" s="477">
        <v>-64.103074809999995</v>
      </c>
      <c r="E22" s="474" t="s">
        <v>310</v>
      </c>
    </row>
    <row r="23" spans="1:5">
      <c r="A23" s="474" t="s">
        <v>31</v>
      </c>
      <c r="B23" s="475">
        <v>290</v>
      </c>
      <c r="C23" s="475">
        <v>452.17288531106902</v>
      </c>
      <c r="D23" s="477">
        <v>162.17288531106902</v>
      </c>
      <c r="E23" s="474" t="s">
        <v>617</v>
      </c>
    </row>
    <row r="24" spans="1:5" ht="25.5">
      <c r="A24" s="474" t="s">
        <v>366</v>
      </c>
      <c r="B24" s="475">
        <v>0</v>
      </c>
      <c r="C24" s="475">
        <v>0</v>
      </c>
      <c r="D24" s="477">
        <v>0</v>
      </c>
      <c r="E24" s="474" t="s">
        <v>225</v>
      </c>
    </row>
    <row r="25" spans="1:5" ht="25.5">
      <c r="A25" s="478" t="s">
        <v>15</v>
      </c>
      <c r="B25" s="475">
        <v>2065</v>
      </c>
      <c r="C25" s="475">
        <v>2074.8786720213598</v>
      </c>
      <c r="D25" s="477">
        <v>9.8786720213597619</v>
      </c>
      <c r="E25" s="478" t="s">
        <v>181</v>
      </c>
    </row>
    <row r="26" spans="1:5" ht="25.5">
      <c r="A26" s="474" t="s">
        <v>227</v>
      </c>
      <c r="B26" s="475">
        <v>70</v>
      </c>
      <c r="C26" s="475">
        <v>70.625548202518004</v>
      </c>
      <c r="D26" s="477">
        <v>0.62554820251800436</v>
      </c>
      <c r="E26" s="474" t="s">
        <v>375</v>
      </c>
    </row>
    <row r="27" spans="1:5">
      <c r="A27" s="474" t="s">
        <v>614</v>
      </c>
      <c r="B27" s="475">
        <v>0</v>
      </c>
      <c r="C27" s="475">
        <v>0</v>
      </c>
      <c r="D27" s="477">
        <v>0</v>
      </c>
      <c r="E27" s="474" t="s">
        <v>236</v>
      </c>
    </row>
    <row r="28" spans="1:5" ht="25.5">
      <c r="A28" s="474" t="s">
        <v>518</v>
      </c>
      <c r="B28" s="475">
        <v>1306</v>
      </c>
      <c r="C28" s="475">
        <v>1277.776345</v>
      </c>
      <c r="D28" s="477">
        <v>-28.223655000000008</v>
      </c>
      <c r="E28" s="474" t="s">
        <v>368</v>
      </c>
    </row>
    <row r="29" spans="1:5" ht="25.5">
      <c r="A29" s="474" t="s">
        <v>479</v>
      </c>
      <c r="B29" s="475">
        <v>482</v>
      </c>
      <c r="C29" s="475">
        <v>625.81100999297803</v>
      </c>
      <c r="D29" s="477">
        <v>143.81100999297803</v>
      </c>
      <c r="E29" s="474" t="s">
        <v>23</v>
      </c>
    </row>
    <row r="30" spans="1:5">
      <c r="A30" s="474" t="s">
        <v>472</v>
      </c>
      <c r="B30" s="475">
        <v>38</v>
      </c>
      <c r="C30" s="475">
        <v>36.920915569999998</v>
      </c>
      <c r="D30" s="477">
        <v>-1.0790844300000018</v>
      </c>
      <c r="E30" s="474" t="s">
        <v>418</v>
      </c>
    </row>
    <row r="31" spans="1:5" s="323" customFormat="1">
      <c r="A31" s="478" t="s">
        <v>616</v>
      </c>
      <c r="B31" s="479">
        <v>0</v>
      </c>
      <c r="C31" s="479">
        <v>0</v>
      </c>
      <c r="D31" s="477">
        <v>0</v>
      </c>
      <c r="E31" s="478" t="s">
        <v>214</v>
      </c>
    </row>
    <row r="32" spans="1:5" s="323" customFormat="1" ht="15" customHeight="1">
      <c r="A32" s="480" t="s">
        <v>285</v>
      </c>
      <c r="B32" s="481">
        <v>508222.88404173241</v>
      </c>
      <c r="C32" s="481">
        <v>477693.35294217948</v>
      </c>
      <c r="D32" s="477">
        <v>-30529.531099552929</v>
      </c>
      <c r="E32" s="480" t="s">
        <v>439</v>
      </c>
    </row>
    <row r="33" spans="1:5" s="323" customFormat="1" ht="16.5" customHeight="1">
      <c r="A33" s="482" t="s">
        <v>344</v>
      </c>
      <c r="B33" s="481">
        <v>0</v>
      </c>
      <c r="C33" s="481">
        <v>0</v>
      </c>
      <c r="D33" s="477">
        <v>0</v>
      </c>
      <c r="E33" s="482" t="s">
        <v>175</v>
      </c>
    </row>
    <row r="34" spans="1:5" s="323" customFormat="1" ht="32.25" customHeight="1">
      <c r="A34" s="483" t="s">
        <v>200</v>
      </c>
      <c r="B34" s="481">
        <v>0</v>
      </c>
      <c r="C34" s="481">
        <v>0</v>
      </c>
      <c r="D34" s="477">
        <v>0</v>
      </c>
      <c r="E34" s="483" t="s">
        <v>264</v>
      </c>
    </row>
    <row r="35" spans="1:5" s="323" customFormat="1" ht="41.25" customHeight="1">
      <c r="A35" s="482" t="s">
        <v>372</v>
      </c>
      <c r="B35" s="481">
        <v>0</v>
      </c>
      <c r="C35" s="481">
        <v>0</v>
      </c>
      <c r="D35" s="477">
        <v>0</v>
      </c>
      <c r="E35" s="482" t="s">
        <v>373</v>
      </c>
    </row>
    <row r="36" spans="1:5" s="323" customFormat="1" ht="40.5" customHeight="1">
      <c r="A36" s="483" t="s">
        <v>56</v>
      </c>
      <c r="B36" s="484">
        <v>0</v>
      </c>
      <c r="C36" s="484">
        <v>0</v>
      </c>
      <c r="D36" s="477">
        <v>0</v>
      </c>
      <c r="E36" s="483" t="s">
        <v>308</v>
      </c>
    </row>
    <row r="37" spans="1:5" s="323" customFormat="1" ht="13.5" customHeight="1">
      <c r="A37" s="483" t="s">
        <v>249</v>
      </c>
      <c r="B37" s="481">
        <v>508222.884041732</v>
      </c>
      <c r="C37" s="481">
        <v>477693.35294217948</v>
      </c>
      <c r="D37" s="481">
        <v>-30529.531099552521</v>
      </c>
      <c r="E37" s="483" t="s">
        <v>194</v>
      </c>
    </row>
    <row r="38" spans="1:5" ht="15">
      <c r="A38" s="466"/>
      <c r="B38" s="465"/>
      <c r="C38" s="465"/>
      <c r="D38" s="465"/>
      <c r="E38" s="465"/>
    </row>
    <row r="39" spans="1:5" ht="15">
      <c r="A39" s="466"/>
      <c r="B39" s="465"/>
      <c r="C39" s="465"/>
      <c r="D39" s="465"/>
      <c r="E39" s="465"/>
    </row>
    <row r="40" spans="1:5" ht="15">
      <c r="A40" s="466"/>
      <c r="B40" s="465"/>
      <c r="C40" s="465"/>
      <c r="D40" s="465"/>
      <c r="E40" s="465"/>
    </row>
    <row r="41" spans="1:5" ht="15">
      <c r="A41" s="466"/>
      <c r="B41" s="465"/>
      <c r="C41" s="465"/>
      <c r="D41" s="465"/>
      <c r="E41" s="465"/>
    </row>
    <row r="42" spans="1:5" ht="15">
      <c r="A42" s="264"/>
      <c r="B42" s="261"/>
      <c r="C42" s="261"/>
      <c r="D42" s="261"/>
      <c r="E42" s="261"/>
    </row>
    <row r="43" spans="1:5" ht="15">
      <c r="A43" s="264"/>
      <c r="B43" s="261"/>
      <c r="C43" s="261"/>
      <c r="D43" s="261"/>
      <c r="E43" s="261"/>
    </row>
    <row r="44" spans="1:5" ht="15">
      <c r="A44" s="264"/>
      <c r="B44" s="261"/>
      <c r="C44" s="261"/>
      <c r="D44" s="261"/>
      <c r="E44" s="261"/>
    </row>
    <row r="45" spans="1:5">
      <c r="A45" s="264"/>
    </row>
    <row r="46" spans="1:5">
      <c r="A46" s="264"/>
    </row>
    <row r="47" spans="1:5">
      <c r="A47" s="264"/>
    </row>
    <row r="48" spans="1:5">
      <c r="A48" s="264"/>
    </row>
    <row r="49" spans="1:1">
      <c r="A49" s="264"/>
    </row>
  </sheetData>
  <mergeCells count="1">
    <mergeCell ref="A2:E2"/>
  </mergeCells>
  <pageMargins left="0.61" right="0.32" top="1" bottom="1" header="0.5" footer="0.5"/>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topLeftCell="A12" zoomScaleNormal="100" zoomScaleSheetLayoutView="80" workbookViewId="0">
      <selection activeCell="K16" sqref="K16"/>
    </sheetView>
  </sheetViews>
  <sheetFormatPr defaultColWidth="9.140625" defaultRowHeight="12.75"/>
  <cols>
    <col min="1" max="1" width="26.7109375" style="231" customWidth="1"/>
    <col min="2" max="2" width="13.28515625" style="231" customWidth="1"/>
    <col min="3" max="3" width="12.85546875" style="231" customWidth="1"/>
    <col min="4" max="5" width="12.5703125" style="231" bestFit="1" customWidth="1"/>
    <col min="6" max="6" width="30.140625" style="231" bestFit="1" customWidth="1"/>
    <col min="7" max="16384" width="9.140625" style="231"/>
  </cols>
  <sheetData>
    <row r="1" spans="1:6" ht="14.25">
      <c r="F1" s="232" t="s">
        <v>1910</v>
      </c>
    </row>
    <row r="2" spans="1:6" ht="54" customHeight="1">
      <c r="A2" s="1390" t="s">
        <v>278</v>
      </c>
      <c r="B2" s="1390"/>
      <c r="C2" s="1390"/>
      <c r="D2" s="1390"/>
      <c r="E2" s="1390"/>
      <c r="F2" s="1390"/>
    </row>
    <row r="3" spans="1:6">
      <c r="A3" s="303" t="s">
        <v>3296</v>
      </c>
      <c r="B3" s="303"/>
      <c r="C3" s="303"/>
      <c r="D3" s="303"/>
      <c r="E3" s="303"/>
      <c r="F3" s="302" t="s">
        <v>107</v>
      </c>
    </row>
    <row r="4" spans="1:6" ht="37.5" customHeight="1">
      <c r="A4" s="1323" t="s">
        <v>96</v>
      </c>
      <c r="B4" s="1391" t="s">
        <v>1990</v>
      </c>
      <c r="C4" s="1392"/>
      <c r="D4" s="1391" t="s">
        <v>1991</v>
      </c>
      <c r="E4" s="1392"/>
      <c r="F4" s="1323" t="s">
        <v>195</v>
      </c>
    </row>
    <row r="5" spans="1:6" ht="54.75" customHeight="1">
      <c r="A5" s="1324"/>
      <c r="B5" s="233" t="s">
        <v>3294</v>
      </c>
      <c r="C5" s="233" t="s">
        <v>3295</v>
      </c>
      <c r="D5" s="458" t="s">
        <v>2921</v>
      </c>
      <c r="E5" s="458" t="s">
        <v>3297</v>
      </c>
      <c r="F5" s="1324"/>
    </row>
    <row r="6" spans="1:6">
      <c r="A6" s="234">
        <v>1</v>
      </c>
      <c r="B6" s="235">
        <v>2</v>
      </c>
      <c r="C6" s="235">
        <v>3</v>
      </c>
      <c r="D6" s="459">
        <v>4</v>
      </c>
      <c r="E6" s="459">
        <v>5</v>
      </c>
      <c r="F6" s="234">
        <v>6</v>
      </c>
    </row>
    <row r="7" spans="1:6" ht="12.75" customHeight="1">
      <c r="A7" s="236" t="s">
        <v>97</v>
      </c>
      <c r="B7" s="312">
        <v>33795.589100000005</v>
      </c>
      <c r="C7" s="312">
        <v>38170.827600000004</v>
      </c>
      <c r="D7" s="461">
        <v>27.82</v>
      </c>
      <c r="E7" s="461">
        <v>48.918999999999997</v>
      </c>
      <c r="F7" s="236" t="s">
        <v>141</v>
      </c>
    </row>
    <row r="8" spans="1:6" ht="12.75" customHeight="1">
      <c r="A8" s="236" t="s">
        <v>164</v>
      </c>
      <c r="B8" s="312">
        <v>49785.363899999997</v>
      </c>
      <c r="C8" s="312">
        <v>52174.683700000001</v>
      </c>
      <c r="D8" s="461">
        <v>725.82817999999997</v>
      </c>
      <c r="E8" s="461">
        <v>866.81417999999996</v>
      </c>
      <c r="F8" s="236" t="s">
        <v>186</v>
      </c>
    </row>
    <row r="9" spans="1:6" ht="12.75" customHeight="1">
      <c r="A9" s="236" t="s">
        <v>241</v>
      </c>
      <c r="B9" s="312">
        <v>42554.542700000005</v>
      </c>
      <c r="C9" s="312">
        <v>48262.190799999997</v>
      </c>
      <c r="D9" s="461">
        <v>114.08019999999999</v>
      </c>
      <c r="E9" s="461">
        <v>127.89905</v>
      </c>
      <c r="F9" s="236" t="s">
        <v>192</v>
      </c>
    </row>
    <row r="10" spans="1:6" ht="12.75" customHeight="1">
      <c r="A10" s="236" t="s">
        <v>512</v>
      </c>
      <c r="B10" s="312">
        <v>71038.592000000004</v>
      </c>
      <c r="C10" s="312">
        <v>67716.82729999999</v>
      </c>
      <c r="D10" s="461">
        <v>1568.91074</v>
      </c>
      <c r="E10" s="461">
        <v>7799.4620000000004</v>
      </c>
      <c r="F10" s="236" t="s">
        <v>397</v>
      </c>
    </row>
    <row r="11" spans="1:6" ht="12.75" customHeight="1">
      <c r="A11" s="236" t="s">
        <v>228</v>
      </c>
      <c r="B11" s="312">
        <v>42255.7451</v>
      </c>
      <c r="C11" s="312">
        <v>46272.602100000004</v>
      </c>
      <c r="D11" s="461">
        <v>8348.1586900000002</v>
      </c>
      <c r="E11" s="461">
        <v>2241.3020099999999</v>
      </c>
      <c r="F11" s="236" t="s">
        <v>398</v>
      </c>
    </row>
    <row r="12" spans="1:6" ht="12.75" customHeight="1">
      <c r="A12" s="236" t="s">
        <v>478</v>
      </c>
      <c r="B12" s="312">
        <v>36183.548900000002</v>
      </c>
      <c r="C12" s="312">
        <v>39118.405399999996</v>
      </c>
      <c r="D12" s="461">
        <v>2755.2633799999999</v>
      </c>
      <c r="E12" s="461">
        <v>4596.6529199999995</v>
      </c>
      <c r="F12" s="236" t="s">
        <v>151</v>
      </c>
    </row>
    <row r="13" spans="1:6" ht="12.75" customHeight="1">
      <c r="A13" s="236" t="s">
        <v>345</v>
      </c>
      <c r="B13" s="312">
        <v>35781.821299999996</v>
      </c>
      <c r="C13" s="312">
        <v>36921.237200000003</v>
      </c>
      <c r="D13" s="462">
        <v>189.34061</v>
      </c>
      <c r="E13" s="462">
        <v>9030.3705200000004</v>
      </c>
      <c r="F13" s="236" t="s">
        <v>66</v>
      </c>
    </row>
    <row r="14" spans="1:6" ht="12.75" customHeight="1">
      <c r="A14" s="236" t="s">
        <v>144</v>
      </c>
      <c r="B14" s="312">
        <v>64686.453000000001</v>
      </c>
      <c r="C14" s="312">
        <v>75907.374200000006</v>
      </c>
      <c r="D14" s="461">
        <v>55489.088160000007</v>
      </c>
      <c r="E14" s="461">
        <v>7225.949239999999</v>
      </c>
      <c r="F14" s="236" t="s">
        <v>67</v>
      </c>
    </row>
    <row r="15" spans="1:6" ht="12.75" customHeight="1">
      <c r="A15" s="236" t="s">
        <v>145</v>
      </c>
      <c r="B15" s="312">
        <v>40569.54</v>
      </c>
      <c r="C15" s="312">
        <v>45410.019200000002</v>
      </c>
      <c r="D15" s="461">
        <v>2339.9709600000001</v>
      </c>
      <c r="E15" s="461">
        <v>446.10300000000001</v>
      </c>
      <c r="F15" s="236" t="s">
        <v>178</v>
      </c>
    </row>
    <row r="16" spans="1:6" ht="12.75" customHeight="1">
      <c r="A16" s="236" t="s">
        <v>146</v>
      </c>
      <c r="B16" s="312">
        <v>26748.991100000003</v>
      </c>
      <c r="C16" s="312">
        <v>29644.751600000003</v>
      </c>
      <c r="D16" s="461">
        <v>1060.1489999999999</v>
      </c>
      <c r="E16" s="461">
        <v>187.31913</v>
      </c>
      <c r="F16" s="236" t="s">
        <v>433</v>
      </c>
    </row>
    <row r="17" spans="1:6" ht="12.75" customHeight="1">
      <c r="A17" s="236" t="s">
        <v>290</v>
      </c>
      <c r="B17" s="312">
        <v>65779.821899999995</v>
      </c>
      <c r="C17" s="312">
        <v>70959.237299999993</v>
      </c>
      <c r="D17" s="461">
        <v>93.230540000000005</v>
      </c>
      <c r="E17" s="461">
        <v>8483.0312000000013</v>
      </c>
      <c r="F17" s="236" t="s">
        <v>150</v>
      </c>
    </row>
    <row r="18" spans="1:6" ht="12.75" customHeight="1">
      <c r="A18" s="236" t="s">
        <v>487</v>
      </c>
      <c r="B18" s="312">
        <v>46904.464999999997</v>
      </c>
      <c r="C18" s="312">
        <v>51929.559000000001</v>
      </c>
      <c r="D18" s="461">
        <v>42.476459999999996</v>
      </c>
      <c r="E18" s="461">
        <v>324.92318999999998</v>
      </c>
      <c r="F18" s="236" t="s">
        <v>153</v>
      </c>
    </row>
    <row r="19" spans="1:6" ht="12.75" customHeight="1">
      <c r="A19" s="236" t="s">
        <v>455</v>
      </c>
      <c r="B19" s="312">
        <v>22239.602199999998</v>
      </c>
      <c r="C19" s="312">
        <v>24901.801899999999</v>
      </c>
      <c r="D19" s="461">
        <v>162.23235</v>
      </c>
      <c r="E19" s="461">
        <v>14.65</v>
      </c>
      <c r="F19" s="236" t="s">
        <v>312</v>
      </c>
    </row>
    <row r="20" spans="1:6" ht="12.75" customHeight="1">
      <c r="A20" s="236" t="s">
        <v>1229</v>
      </c>
      <c r="B20" s="312">
        <v>56131.230100000001</v>
      </c>
      <c r="C20" s="312">
        <v>59829.318700000003</v>
      </c>
      <c r="D20" s="461">
        <v>16999.46632</v>
      </c>
      <c r="E20" s="461">
        <v>14736.92662</v>
      </c>
      <c r="F20" s="236" t="s">
        <v>1495</v>
      </c>
    </row>
    <row r="21" spans="1:6" ht="12.75" customHeight="1">
      <c r="A21" s="236" t="s">
        <v>1494</v>
      </c>
      <c r="B21" s="312">
        <v>41183.952700000002</v>
      </c>
      <c r="C21" s="312">
        <v>45105.269</v>
      </c>
      <c r="D21" s="461">
        <v>150.65729999999999</v>
      </c>
      <c r="E21" s="461">
        <v>216.47329999999999</v>
      </c>
      <c r="F21" s="236" t="s">
        <v>1493</v>
      </c>
    </row>
    <row r="22" spans="1:6" ht="12.75" customHeight="1">
      <c r="A22" s="236" t="s">
        <v>318</v>
      </c>
      <c r="B22" s="312">
        <v>226625.4932</v>
      </c>
      <c r="C22" s="312">
        <v>264713.1312</v>
      </c>
      <c r="D22" s="461">
        <v>482.10399999999998</v>
      </c>
      <c r="E22" s="461">
        <v>1836.7752399999999</v>
      </c>
      <c r="F22" s="236" t="s">
        <v>187</v>
      </c>
    </row>
    <row r="23" spans="1:6" ht="12.75" customHeight="1">
      <c r="A23" s="236" t="s">
        <v>2042</v>
      </c>
      <c r="B23" s="312">
        <v>199412.79949999999</v>
      </c>
      <c r="C23" s="312">
        <v>171507.88080000001</v>
      </c>
      <c r="D23" s="461">
        <v>695.95399999999995</v>
      </c>
      <c r="E23" s="461">
        <v>1699.8589999999999</v>
      </c>
      <c r="F23" s="236" t="s">
        <v>2043</v>
      </c>
    </row>
    <row r="24" spans="1:6" ht="12.75" customHeight="1">
      <c r="A24" s="236" t="s">
        <v>2044</v>
      </c>
      <c r="B24" s="312">
        <v>19895.416499999999</v>
      </c>
      <c r="C24" s="312">
        <v>22560.952799999999</v>
      </c>
      <c r="D24" s="461">
        <v>73.630200000000002</v>
      </c>
      <c r="E24" s="461">
        <v>874.22212000000002</v>
      </c>
      <c r="F24" s="114" t="s">
        <v>2045</v>
      </c>
    </row>
    <row r="25" spans="1:6" ht="12.75" customHeight="1">
      <c r="A25" s="236" t="s">
        <v>2046</v>
      </c>
      <c r="B25" s="312">
        <v>26817.1849</v>
      </c>
      <c r="C25" s="312">
        <v>28546.219100000002</v>
      </c>
      <c r="D25" s="461">
        <v>49.776000000000003</v>
      </c>
      <c r="E25" s="461">
        <v>1299.0046499999999</v>
      </c>
      <c r="F25" s="114" t="s">
        <v>2047</v>
      </c>
    </row>
    <row r="26" spans="1:6" ht="12.75" customHeight="1">
      <c r="A26" s="236" t="s">
        <v>2048</v>
      </c>
      <c r="B26" s="312">
        <v>23541.155200000001</v>
      </c>
      <c r="C26" s="312">
        <v>27156.379699999998</v>
      </c>
      <c r="D26" s="461">
        <v>0</v>
      </c>
      <c r="E26" s="461">
        <v>60.345790000000001</v>
      </c>
      <c r="F26" s="114" t="s">
        <v>2049</v>
      </c>
    </row>
    <row r="27" spans="1:6" s="237" customFormat="1" ht="12.75" customHeight="1">
      <c r="A27" s="455" t="s">
        <v>348</v>
      </c>
      <c r="B27" s="313">
        <f>SUM(B7:B26)</f>
        <v>1171931.3082999999</v>
      </c>
      <c r="C27" s="313">
        <f>SUM(C7:C26)</f>
        <v>1246808.6686000002</v>
      </c>
      <c r="D27" s="463">
        <v>91368.137090000004</v>
      </c>
      <c r="E27" s="463">
        <v>62117.002159999996</v>
      </c>
      <c r="F27" s="455" t="s">
        <v>349</v>
      </c>
    </row>
    <row r="28" spans="1:6">
      <c r="A28" s="238"/>
      <c r="B28" s="238"/>
      <c r="C28" s="238"/>
      <c r="D28" s="238"/>
      <c r="E28" s="238"/>
      <c r="F28" s="238"/>
    </row>
    <row r="29" spans="1:6" ht="14.25">
      <c r="A29" s="239" t="s">
        <v>1184</v>
      </c>
      <c r="C29" s="238"/>
      <c r="D29" s="238"/>
      <c r="E29" s="238"/>
      <c r="F29" s="238"/>
    </row>
    <row r="30" spans="1:6" ht="14.25">
      <c r="A30" s="239"/>
      <c r="C30" s="238"/>
      <c r="D30" s="238"/>
      <c r="E30" s="238"/>
      <c r="F30" s="199"/>
    </row>
    <row r="31" spans="1:6">
      <c r="A31" s="303"/>
      <c r="B31" s="314"/>
      <c r="C31" s="303"/>
      <c r="F31" s="199"/>
    </row>
    <row r="32" spans="1:6">
      <c r="F32" s="199"/>
    </row>
    <row r="33" spans="6:6">
      <c r="F33" s="199"/>
    </row>
    <row r="34" spans="6:6">
      <c r="F34" s="199"/>
    </row>
    <row r="35" spans="6:6">
      <c r="F35" s="199"/>
    </row>
    <row r="36" spans="6:6">
      <c r="F36" s="199"/>
    </row>
    <row r="37" spans="6:6">
      <c r="F37" s="199"/>
    </row>
    <row r="38" spans="6:6">
      <c r="F38" s="199"/>
    </row>
    <row r="39" spans="6:6">
      <c r="F39" s="199"/>
    </row>
    <row r="40" spans="6:6">
      <c r="F40" s="199"/>
    </row>
    <row r="41" spans="6:6">
      <c r="F41" s="199"/>
    </row>
    <row r="42" spans="6:6">
      <c r="F42" s="199"/>
    </row>
    <row r="43" spans="6:6">
      <c r="F43" s="199"/>
    </row>
    <row r="44" spans="6:6">
      <c r="F44" s="199"/>
    </row>
    <row r="45" spans="6:6">
      <c r="F45" s="199"/>
    </row>
    <row r="46" spans="6:6">
      <c r="F46" s="199"/>
    </row>
    <row r="47" spans="6:6">
      <c r="F47" s="240"/>
    </row>
    <row r="48" spans="6:6">
      <c r="F48" s="199"/>
    </row>
    <row r="49" spans="6:6">
      <c r="F49" s="199"/>
    </row>
  </sheetData>
  <customSheetViews>
    <customSheetView guid="{69687417-BF2D-41EA-9F0C-3ABCA36AC0DF}" scale="80" showPageBreaks="1" printArea="1" view="pageBreakPreview">
      <selection activeCell="O25" sqref="O25"/>
      <pageMargins left="0.75" right="0.75" top="1" bottom="1" header="0.5" footer="0.5"/>
      <pageSetup paperSize="9" scale="76" orientation="portrait" r:id="rId1"/>
      <headerFooter alignWithMargins="0"/>
    </customSheetView>
    <customSheetView guid="{CEB12AB2-2B7C-47EA-8993-91B31C172525}"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5" right="0.75" top="1" bottom="1" header="0.5" footer="0.5"/>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B1:J47"/>
  <sheetViews>
    <sheetView zoomScale="90" zoomScaleNormal="90" zoomScaleSheetLayoutView="100" workbookViewId="0">
      <selection activeCell="G17" sqref="G17"/>
    </sheetView>
  </sheetViews>
  <sheetFormatPr defaultRowHeight="12.75"/>
  <cols>
    <col min="1" max="1" width="2.7109375" style="199" customWidth="1"/>
    <col min="2" max="2" width="48.5703125" style="199" customWidth="1"/>
    <col min="3" max="3" width="16.28515625" style="199" customWidth="1"/>
    <col min="4" max="4" width="48.5703125" style="199" customWidth="1"/>
    <col min="5" max="16384" width="9.140625" style="199"/>
  </cols>
  <sheetData>
    <row r="1" spans="2:4" s="198" customFormat="1" ht="15">
      <c r="B1" s="405" t="s">
        <v>1600</v>
      </c>
      <c r="C1" s="405"/>
      <c r="D1" s="406" t="s">
        <v>598</v>
      </c>
    </row>
    <row r="2" spans="2:4" s="198" customFormat="1" ht="10.5" customHeight="1">
      <c r="B2" s="405"/>
      <c r="C2" s="405"/>
      <c r="D2" s="406"/>
    </row>
    <row r="3" spans="2:4" ht="29.25" customHeight="1">
      <c r="B3" s="1318" t="s">
        <v>1040</v>
      </c>
      <c r="C3" s="1318"/>
      <c r="D3" s="1318"/>
    </row>
    <row r="4" spans="2:4" ht="44.25" customHeight="1">
      <c r="B4" s="1318" t="s">
        <v>1041</v>
      </c>
      <c r="C4" s="1318"/>
      <c r="D4" s="1318"/>
    </row>
    <row r="5" spans="2:4" ht="13.5" customHeight="1">
      <c r="B5" s="1129"/>
      <c r="C5" s="1129"/>
      <c r="D5" s="1129"/>
    </row>
    <row r="6" spans="2:4" ht="17.25" customHeight="1">
      <c r="B6" s="199" t="s">
        <v>1954</v>
      </c>
      <c r="D6" s="329" t="s">
        <v>107</v>
      </c>
    </row>
    <row r="7" spans="2:4" ht="51" customHeight="1">
      <c r="B7" s="1022" t="s">
        <v>426</v>
      </c>
      <c r="C7" s="1022" t="s">
        <v>3353</v>
      </c>
      <c r="D7" s="1022" t="s">
        <v>427</v>
      </c>
    </row>
    <row r="8" spans="2:4" s="200" customFormat="1" ht="12">
      <c r="B8" s="1144">
        <v>1</v>
      </c>
      <c r="C8" s="1144">
        <v>2</v>
      </c>
      <c r="D8" s="1144">
        <v>3</v>
      </c>
    </row>
    <row r="9" spans="2:4" s="200" customFormat="1" ht="12">
      <c r="B9" s="1145" t="s">
        <v>1042</v>
      </c>
      <c r="C9" s="1146"/>
      <c r="D9" s="1145" t="s">
        <v>1043</v>
      </c>
    </row>
    <row r="10" spans="2:4">
      <c r="B10" s="1147" t="s">
        <v>1044</v>
      </c>
      <c r="C10" s="1148">
        <v>732</v>
      </c>
      <c r="D10" s="1147" t="s">
        <v>1045</v>
      </c>
    </row>
    <row r="11" spans="2:4">
      <c r="B11" s="1147" t="s">
        <v>1046</v>
      </c>
      <c r="C11" s="1149">
        <v>1906042.63827</v>
      </c>
      <c r="D11" s="1147" t="s">
        <v>1047</v>
      </c>
    </row>
    <row r="12" spans="2:4">
      <c r="B12" s="1147" t="s">
        <v>1048</v>
      </c>
      <c r="C12" s="1150">
        <v>325048.78472000005</v>
      </c>
      <c r="D12" s="1147" t="s">
        <v>1049</v>
      </c>
    </row>
    <row r="13" spans="2:4">
      <c r="B13" s="1147" t="s">
        <v>74</v>
      </c>
      <c r="C13" s="1150"/>
      <c r="D13" s="1147" t="s">
        <v>297</v>
      </c>
    </row>
    <row r="14" spans="2:4">
      <c r="B14" s="1151" t="s">
        <v>1050</v>
      </c>
      <c r="C14" s="1150">
        <v>325048.78472000005</v>
      </c>
      <c r="D14" s="1151" t="s">
        <v>537</v>
      </c>
    </row>
    <row r="15" spans="2:4">
      <c r="B15" s="1151" t="s">
        <v>1051</v>
      </c>
      <c r="C15" s="1152">
        <v>1957</v>
      </c>
      <c r="D15" s="1151" t="s">
        <v>1666</v>
      </c>
    </row>
    <row r="16" spans="2:4" ht="36">
      <c r="B16" s="1147" t="s">
        <v>1586</v>
      </c>
      <c r="C16" s="1150">
        <v>325048.78472000005</v>
      </c>
      <c r="D16" s="1147" t="s">
        <v>1667</v>
      </c>
    </row>
    <row r="17" spans="2:5" ht="36">
      <c r="B17" s="1147" t="s">
        <v>1587</v>
      </c>
      <c r="C17" s="1153">
        <v>280903.80215000006</v>
      </c>
      <c r="D17" s="1147" t="s">
        <v>1668</v>
      </c>
    </row>
    <row r="18" spans="2:5">
      <c r="B18" s="1147" t="s">
        <v>1052</v>
      </c>
      <c r="C18" s="1148"/>
      <c r="D18" s="1147" t="s">
        <v>1053</v>
      </c>
    </row>
    <row r="19" spans="2:5">
      <c r="B19" s="1151" t="s">
        <v>579</v>
      </c>
      <c r="C19" s="1152">
        <v>49</v>
      </c>
      <c r="D19" s="1151" t="s">
        <v>431</v>
      </c>
    </row>
    <row r="20" spans="2:5">
      <c r="B20" s="1151" t="s">
        <v>580</v>
      </c>
      <c r="C20" s="1150">
        <v>11718.511070000002</v>
      </c>
      <c r="D20" s="1151" t="s">
        <v>432</v>
      </c>
    </row>
    <row r="21" spans="2:5" ht="20.25" customHeight="1">
      <c r="B21" s="1147" t="s">
        <v>2830</v>
      </c>
      <c r="C21" s="1152">
        <v>5067</v>
      </c>
      <c r="D21" s="1147" t="s">
        <v>2831</v>
      </c>
    </row>
    <row r="22" spans="2:5">
      <c r="B22" s="1151" t="s">
        <v>622</v>
      </c>
      <c r="C22" s="1152"/>
      <c r="D22" s="1151" t="s">
        <v>623</v>
      </c>
    </row>
    <row r="23" spans="2:5">
      <c r="B23" s="1151" t="s">
        <v>624</v>
      </c>
      <c r="C23" s="1150">
        <v>580.9</v>
      </c>
      <c r="D23" s="1151" t="s">
        <v>625</v>
      </c>
    </row>
    <row r="24" spans="2:5">
      <c r="B24" s="1151" t="s">
        <v>626</v>
      </c>
      <c r="C24" s="1150">
        <v>544.20000000000005</v>
      </c>
      <c r="D24" s="1151" t="s">
        <v>627</v>
      </c>
    </row>
    <row r="25" spans="2:5" ht="26.25" customHeight="1">
      <c r="B25" s="1147" t="s">
        <v>1054</v>
      </c>
      <c r="C25" s="1152">
        <v>696</v>
      </c>
      <c r="D25" s="1154" t="s">
        <v>1055</v>
      </c>
    </row>
    <row r="26" spans="2:5">
      <c r="B26" s="1145" t="s">
        <v>1056</v>
      </c>
      <c r="C26" s="1155"/>
      <c r="D26" s="1145" t="s">
        <v>1057</v>
      </c>
    </row>
    <row r="27" spans="2:5" ht="24">
      <c r="B27" s="1147" t="s">
        <v>1058</v>
      </c>
      <c r="C27" s="1156"/>
      <c r="D27" s="1147" t="s">
        <v>1059</v>
      </c>
    </row>
    <row r="28" spans="2:5" ht="14.25" customHeight="1">
      <c r="B28" s="1151" t="s">
        <v>579</v>
      </c>
      <c r="C28" s="1152">
        <v>293916</v>
      </c>
      <c r="D28" s="1151" t="s">
        <v>431</v>
      </c>
    </row>
    <row r="29" spans="2:5">
      <c r="B29" s="1151" t="s">
        <v>1060</v>
      </c>
      <c r="C29" s="1150">
        <v>10649570.655474607</v>
      </c>
      <c r="D29" s="1151" t="s">
        <v>432</v>
      </c>
    </row>
    <row r="30" spans="2:5" ht="24.75">
      <c r="B30" s="1147" t="s">
        <v>1061</v>
      </c>
      <c r="C30" s="1157"/>
      <c r="D30" s="1147" t="s">
        <v>1062</v>
      </c>
      <c r="E30" s="304"/>
    </row>
    <row r="31" spans="2:5" ht="14.25" customHeight="1">
      <c r="B31" s="1151" t="s">
        <v>579</v>
      </c>
      <c r="C31" s="1152">
        <v>24196</v>
      </c>
      <c r="D31" s="1151" t="s">
        <v>431</v>
      </c>
    </row>
    <row r="32" spans="2:5" ht="13.5" customHeight="1">
      <c r="B32" s="1151" t="s">
        <v>1060</v>
      </c>
      <c r="C32" s="1150">
        <v>1147217.0641311898</v>
      </c>
      <c r="D32" s="1151" t="s">
        <v>432</v>
      </c>
    </row>
    <row r="33" spans="2:10" ht="24">
      <c r="B33" s="1147" t="s">
        <v>1063</v>
      </c>
      <c r="C33" s="1157"/>
      <c r="D33" s="1147" t="s">
        <v>1064</v>
      </c>
    </row>
    <row r="34" spans="2:10">
      <c r="B34" s="1147" t="s">
        <v>1588</v>
      </c>
      <c r="C34" s="456"/>
      <c r="D34" s="1147" t="s">
        <v>1589</v>
      </c>
    </row>
    <row r="35" spans="2:10">
      <c r="B35" s="1151" t="s">
        <v>579</v>
      </c>
      <c r="C35" s="1152">
        <v>22986</v>
      </c>
      <c r="D35" s="1151" t="s">
        <v>431</v>
      </c>
    </row>
    <row r="36" spans="2:10">
      <c r="B36" s="1151" t="s">
        <v>1060</v>
      </c>
      <c r="C36" s="1150">
        <v>1032743.2732497302</v>
      </c>
      <c r="D36" s="1151" t="s">
        <v>432</v>
      </c>
    </row>
    <row r="37" spans="2:10">
      <c r="B37" s="1147" t="s">
        <v>1065</v>
      </c>
      <c r="C37" s="1152"/>
      <c r="D37" s="1147" t="s">
        <v>1066</v>
      </c>
    </row>
    <row r="38" spans="2:10">
      <c r="B38" s="1151" t="s">
        <v>579</v>
      </c>
      <c r="C38" s="1152">
        <v>22381</v>
      </c>
      <c r="D38" s="1151" t="s">
        <v>431</v>
      </c>
    </row>
    <row r="39" spans="2:10">
      <c r="B39" s="1151" t="s">
        <v>1060</v>
      </c>
      <c r="C39" s="1150">
        <v>892460.64</v>
      </c>
      <c r="D39" s="1151" t="s">
        <v>432</v>
      </c>
    </row>
    <row r="40" spans="2:10" ht="72" customHeight="1">
      <c r="B40" s="1147" t="s">
        <v>1067</v>
      </c>
      <c r="C40" s="1152">
        <v>21</v>
      </c>
      <c r="D40" s="1147" t="s">
        <v>1068</v>
      </c>
      <c r="E40" s="305"/>
      <c r="F40" s="231"/>
      <c r="G40" s="231"/>
      <c r="H40" s="231"/>
      <c r="I40" s="231"/>
      <c r="J40" s="231"/>
    </row>
    <row r="41" spans="2:10" ht="24">
      <c r="B41" s="1147" t="s">
        <v>2121</v>
      </c>
      <c r="C41" s="1152"/>
      <c r="D41" s="1147" t="s">
        <v>2122</v>
      </c>
      <c r="E41" s="305"/>
      <c r="F41" s="231"/>
      <c r="G41" s="231"/>
      <c r="H41" s="231"/>
      <c r="I41" s="231"/>
      <c r="J41" s="231"/>
    </row>
    <row r="42" spans="2:10">
      <c r="B42" s="1151" t="s">
        <v>622</v>
      </c>
      <c r="C42" s="1158"/>
      <c r="D42" s="1151" t="s">
        <v>623</v>
      </c>
      <c r="E42" s="305"/>
      <c r="F42" s="231"/>
      <c r="G42" s="231"/>
      <c r="H42" s="231"/>
      <c r="I42" s="231"/>
      <c r="J42" s="231"/>
    </row>
    <row r="43" spans="2:10">
      <c r="B43" s="1151" t="s">
        <v>624</v>
      </c>
      <c r="C43" s="1159"/>
      <c r="D43" s="1151" t="s">
        <v>625</v>
      </c>
      <c r="E43" s="305"/>
      <c r="F43" s="231"/>
      <c r="G43" s="231"/>
      <c r="H43" s="231"/>
      <c r="I43" s="231"/>
      <c r="J43" s="231"/>
    </row>
    <row r="44" spans="2:10">
      <c r="B44" s="1151" t="s">
        <v>626</v>
      </c>
      <c r="C44" s="1159"/>
      <c r="D44" s="1151" t="s">
        <v>627</v>
      </c>
      <c r="E44" s="306"/>
      <c r="F44" s="307"/>
      <c r="G44" s="307"/>
      <c r="H44" s="231"/>
      <c r="I44" s="231"/>
      <c r="J44" s="231"/>
    </row>
    <row r="45" spans="2:10">
      <c r="B45" s="1147" t="s">
        <v>2123</v>
      </c>
      <c r="D45" s="1147" t="s">
        <v>2124</v>
      </c>
      <c r="E45" s="305"/>
      <c r="F45" s="231"/>
      <c r="G45" s="231"/>
      <c r="H45" s="231"/>
      <c r="I45" s="231"/>
      <c r="J45" s="231"/>
    </row>
    <row r="46" spans="2:10">
      <c r="B46" s="1151" t="s">
        <v>579</v>
      </c>
      <c r="C46" s="1160"/>
      <c r="D46" s="1151" t="s">
        <v>431</v>
      </c>
      <c r="E46" s="305"/>
      <c r="F46" s="231"/>
      <c r="G46" s="231"/>
      <c r="H46" s="231"/>
      <c r="I46" s="231"/>
      <c r="J46" s="231"/>
    </row>
    <row r="47" spans="2:10">
      <c r="B47" s="1161" t="s">
        <v>1060</v>
      </c>
      <c r="C47" s="1162"/>
      <c r="D47" s="1161" t="s">
        <v>432</v>
      </c>
      <c r="E47" s="305"/>
      <c r="F47" s="231"/>
      <c r="G47" s="231"/>
      <c r="H47" s="231"/>
      <c r="I47" s="231"/>
      <c r="J47" s="231"/>
    </row>
  </sheetData>
  <customSheetViews>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J17"/>
  <sheetViews>
    <sheetView showGridLines="0" zoomScaleNormal="100" zoomScaleSheetLayoutView="100" workbookViewId="0">
      <selection activeCell="F10" sqref="F10"/>
    </sheetView>
  </sheetViews>
  <sheetFormatPr defaultRowHeight="11.25"/>
  <cols>
    <col min="1" max="1" width="24.140625" style="132" customWidth="1"/>
    <col min="2" max="2" width="15.85546875" style="171" customWidth="1"/>
    <col min="3" max="3" width="17" style="171" customWidth="1"/>
    <col min="4" max="4" width="22.5703125" style="171" customWidth="1"/>
    <col min="5" max="5" width="25.28515625" style="171" customWidth="1"/>
    <col min="6" max="6" width="23.140625" style="132" customWidth="1"/>
    <col min="7" max="8" width="25.5703125" style="132" customWidth="1"/>
    <col min="9" max="9" width="26.42578125" style="170" customWidth="1"/>
    <col min="10" max="10" width="20.140625" style="132" bestFit="1" customWidth="1"/>
    <col min="11" max="251" width="9.140625" style="132"/>
    <col min="252" max="252" width="29.28515625" style="132" customWidth="1"/>
    <col min="253" max="253" width="11.42578125" style="132" customWidth="1"/>
    <col min="254" max="254" width="11.5703125" style="132" customWidth="1"/>
    <col min="255" max="255" width="14.140625" style="132" customWidth="1"/>
    <col min="256" max="256" width="18.140625" style="132" customWidth="1"/>
    <col min="257" max="257" width="17.85546875" style="132" customWidth="1"/>
    <col min="258" max="258" width="14.140625" style="132" customWidth="1"/>
    <col min="259" max="259" width="17.85546875" style="132" customWidth="1"/>
    <col min="260" max="260" width="31" style="132" customWidth="1"/>
    <col min="261" max="507" width="9.140625" style="132"/>
    <col min="508" max="508" width="29.28515625" style="132" customWidth="1"/>
    <col min="509" max="509" width="11.42578125" style="132" customWidth="1"/>
    <col min="510" max="510" width="11.5703125" style="132" customWidth="1"/>
    <col min="511" max="511" width="14.140625" style="132" customWidth="1"/>
    <col min="512" max="512" width="18.140625" style="132" customWidth="1"/>
    <col min="513" max="513" width="17.85546875" style="132" customWidth="1"/>
    <col min="514" max="514" width="14.140625" style="132" customWidth="1"/>
    <col min="515" max="515" width="17.85546875" style="132" customWidth="1"/>
    <col min="516" max="516" width="31" style="132" customWidth="1"/>
    <col min="517" max="763" width="9.140625" style="132"/>
    <col min="764" max="764" width="29.28515625" style="132" customWidth="1"/>
    <col min="765" max="765" width="11.42578125" style="132" customWidth="1"/>
    <col min="766" max="766" width="11.5703125" style="132" customWidth="1"/>
    <col min="767" max="767" width="14.140625" style="132" customWidth="1"/>
    <col min="768" max="768" width="18.140625" style="132" customWidth="1"/>
    <col min="769" max="769" width="17.85546875" style="132" customWidth="1"/>
    <col min="770" max="770" width="14.140625" style="132" customWidth="1"/>
    <col min="771" max="771" width="17.85546875" style="132" customWidth="1"/>
    <col min="772" max="772" width="31" style="132" customWidth="1"/>
    <col min="773" max="1019" width="9.140625" style="132"/>
    <col min="1020" max="1020" width="29.28515625" style="132" customWidth="1"/>
    <col min="1021" max="1021" width="11.42578125" style="132" customWidth="1"/>
    <col min="1022" max="1022" width="11.5703125" style="132" customWidth="1"/>
    <col min="1023" max="1023" width="14.140625" style="132" customWidth="1"/>
    <col min="1024" max="1024" width="18.140625" style="132" customWidth="1"/>
    <col min="1025" max="1025" width="17.85546875" style="132" customWidth="1"/>
    <col min="1026" max="1026" width="14.140625" style="132" customWidth="1"/>
    <col min="1027" max="1027" width="17.85546875" style="132" customWidth="1"/>
    <col min="1028" max="1028" width="31" style="132" customWidth="1"/>
    <col min="1029" max="1275" width="9.140625" style="132"/>
    <col min="1276" max="1276" width="29.28515625" style="132" customWidth="1"/>
    <col min="1277" max="1277" width="11.42578125" style="132" customWidth="1"/>
    <col min="1278" max="1278" width="11.5703125" style="132" customWidth="1"/>
    <col min="1279" max="1279" width="14.140625" style="132" customWidth="1"/>
    <col min="1280" max="1280" width="18.140625" style="132" customWidth="1"/>
    <col min="1281" max="1281" width="17.85546875" style="132" customWidth="1"/>
    <col min="1282" max="1282" width="14.140625" style="132" customWidth="1"/>
    <col min="1283" max="1283" width="17.85546875" style="132" customWidth="1"/>
    <col min="1284" max="1284" width="31" style="132" customWidth="1"/>
    <col min="1285" max="1531" width="9.140625" style="132"/>
    <col min="1532" max="1532" width="29.28515625" style="132" customWidth="1"/>
    <col min="1533" max="1533" width="11.42578125" style="132" customWidth="1"/>
    <col min="1534" max="1534" width="11.5703125" style="132" customWidth="1"/>
    <col min="1535" max="1535" width="14.140625" style="132" customWidth="1"/>
    <col min="1536" max="1536" width="18.140625" style="132" customWidth="1"/>
    <col min="1537" max="1537" width="17.85546875" style="132" customWidth="1"/>
    <col min="1538" max="1538" width="14.140625" style="132" customWidth="1"/>
    <col min="1539" max="1539" width="17.85546875" style="132" customWidth="1"/>
    <col min="1540" max="1540" width="31" style="132" customWidth="1"/>
    <col min="1541" max="1787" width="9.140625" style="132"/>
    <col min="1788" max="1788" width="29.28515625" style="132" customWidth="1"/>
    <col min="1789" max="1789" width="11.42578125" style="132" customWidth="1"/>
    <col min="1790" max="1790" width="11.5703125" style="132" customWidth="1"/>
    <col min="1791" max="1791" width="14.140625" style="132" customWidth="1"/>
    <col min="1792" max="1792" width="18.140625" style="132" customWidth="1"/>
    <col min="1793" max="1793" width="17.85546875" style="132" customWidth="1"/>
    <col min="1794" max="1794" width="14.140625" style="132" customWidth="1"/>
    <col min="1795" max="1795" width="17.85546875" style="132" customWidth="1"/>
    <col min="1796" max="1796" width="31" style="132" customWidth="1"/>
    <col min="1797" max="2043" width="9.140625" style="132"/>
    <col min="2044" max="2044" width="29.28515625" style="132" customWidth="1"/>
    <col min="2045" max="2045" width="11.42578125" style="132" customWidth="1"/>
    <col min="2046" max="2046" width="11.5703125" style="132" customWidth="1"/>
    <col min="2047" max="2047" width="14.140625" style="132" customWidth="1"/>
    <col min="2048" max="2048" width="18.140625" style="132" customWidth="1"/>
    <col min="2049" max="2049" width="17.85546875" style="132" customWidth="1"/>
    <col min="2050" max="2050" width="14.140625" style="132" customWidth="1"/>
    <col min="2051" max="2051" width="17.85546875" style="132" customWidth="1"/>
    <col min="2052" max="2052" width="31" style="132" customWidth="1"/>
    <col min="2053" max="2299" width="9.140625" style="132"/>
    <col min="2300" max="2300" width="29.28515625" style="132" customWidth="1"/>
    <col min="2301" max="2301" width="11.42578125" style="132" customWidth="1"/>
    <col min="2302" max="2302" width="11.5703125" style="132" customWidth="1"/>
    <col min="2303" max="2303" width="14.140625" style="132" customWidth="1"/>
    <col min="2304" max="2304" width="18.140625" style="132" customWidth="1"/>
    <col min="2305" max="2305" width="17.85546875" style="132" customWidth="1"/>
    <col min="2306" max="2306" width="14.140625" style="132" customWidth="1"/>
    <col min="2307" max="2307" width="17.85546875" style="132" customWidth="1"/>
    <col min="2308" max="2308" width="31" style="132" customWidth="1"/>
    <col min="2309" max="2555" width="9.140625" style="132"/>
    <col min="2556" max="2556" width="29.28515625" style="132" customWidth="1"/>
    <col min="2557" max="2557" width="11.42578125" style="132" customWidth="1"/>
    <col min="2558" max="2558" width="11.5703125" style="132" customWidth="1"/>
    <col min="2559" max="2559" width="14.140625" style="132" customWidth="1"/>
    <col min="2560" max="2560" width="18.140625" style="132" customWidth="1"/>
    <col min="2561" max="2561" width="17.85546875" style="132" customWidth="1"/>
    <col min="2562" max="2562" width="14.140625" style="132" customWidth="1"/>
    <col min="2563" max="2563" width="17.85546875" style="132" customWidth="1"/>
    <col min="2564" max="2564" width="31" style="132" customWidth="1"/>
    <col min="2565" max="2811" width="9.140625" style="132"/>
    <col min="2812" max="2812" width="29.28515625" style="132" customWidth="1"/>
    <col min="2813" max="2813" width="11.42578125" style="132" customWidth="1"/>
    <col min="2814" max="2814" width="11.5703125" style="132" customWidth="1"/>
    <col min="2815" max="2815" width="14.140625" style="132" customWidth="1"/>
    <col min="2816" max="2816" width="18.140625" style="132" customWidth="1"/>
    <col min="2817" max="2817" width="17.85546875" style="132" customWidth="1"/>
    <col min="2818" max="2818" width="14.140625" style="132" customWidth="1"/>
    <col min="2819" max="2819" width="17.85546875" style="132" customWidth="1"/>
    <col min="2820" max="2820" width="31" style="132" customWidth="1"/>
    <col min="2821" max="3067" width="9.140625" style="132"/>
    <col min="3068" max="3068" width="29.28515625" style="132" customWidth="1"/>
    <col min="3069" max="3069" width="11.42578125" style="132" customWidth="1"/>
    <col min="3070" max="3070" width="11.5703125" style="132" customWidth="1"/>
    <col min="3071" max="3071" width="14.140625" style="132" customWidth="1"/>
    <col min="3072" max="3072" width="18.140625" style="132" customWidth="1"/>
    <col min="3073" max="3073" width="17.85546875" style="132" customWidth="1"/>
    <col min="3074" max="3074" width="14.140625" style="132" customWidth="1"/>
    <col min="3075" max="3075" width="17.85546875" style="132" customWidth="1"/>
    <col min="3076" max="3076" width="31" style="132" customWidth="1"/>
    <col min="3077" max="3323" width="9.140625" style="132"/>
    <col min="3324" max="3324" width="29.28515625" style="132" customWidth="1"/>
    <col min="3325" max="3325" width="11.42578125" style="132" customWidth="1"/>
    <col min="3326" max="3326" width="11.5703125" style="132" customWidth="1"/>
    <col min="3327" max="3327" width="14.140625" style="132" customWidth="1"/>
    <col min="3328" max="3328" width="18.140625" style="132" customWidth="1"/>
    <col min="3329" max="3329" width="17.85546875" style="132" customWidth="1"/>
    <col min="3330" max="3330" width="14.140625" style="132" customWidth="1"/>
    <col min="3331" max="3331" width="17.85546875" style="132" customWidth="1"/>
    <col min="3332" max="3332" width="31" style="132" customWidth="1"/>
    <col min="3333" max="3579" width="9.140625" style="132"/>
    <col min="3580" max="3580" width="29.28515625" style="132" customWidth="1"/>
    <col min="3581" max="3581" width="11.42578125" style="132" customWidth="1"/>
    <col min="3582" max="3582" width="11.5703125" style="132" customWidth="1"/>
    <col min="3583" max="3583" width="14.140625" style="132" customWidth="1"/>
    <col min="3584" max="3584" width="18.140625" style="132" customWidth="1"/>
    <col min="3585" max="3585" width="17.85546875" style="132" customWidth="1"/>
    <col min="3586" max="3586" width="14.140625" style="132" customWidth="1"/>
    <col min="3587" max="3587" width="17.85546875" style="132" customWidth="1"/>
    <col min="3588" max="3588" width="31" style="132" customWidth="1"/>
    <col min="3589" max="3835" width="9.140625" style="132"/>
    <col min="3836" max="3836" width="29.28515625" style="132" customWidth="1"/>
    <col min="3837" max="3837" width="11.42578125" style="132" customWidth="1"/>
    <col min="3838" max="3838" width="11.5703125" style="132" customWidth="1"/>
    <col min="3839" max="3839" width="14.140625" style="132" customWidth="1"/>
    <col min="3840" max="3840" width="18.140625" style="132" customWidth="1"/>
    <col min="3841" max="3841" width="17.85546875" style="132" customWidth="1"/>
    <col min="3842" max="3842" width="14.140625" style="132" customWidth="1"/>
    <col min="3843" max="3843" width="17.85546875" style="132" customWidth="1"/>
    <col min="3844" max="3844" width="31" style="132" customWidth="1"/>
    <col min="3845" max="4091" width="9.140625" style="132"/>
    <col min="4092" max="4092" width="29.28515625" style="132" customWidth="1"/>
    <col min="4093" max="4093" width="11.42578125" style="132" customWidth="1"/>
    <col min="4094" max="4094" width="11.5703125" style="132" customWidth="1"/>
    <col min="4095" max="4095" width="14.140625" style="132" customWidth="1"/>
    <col min="4096" max="4096" width="18.140625" style="132" customWidth="1"/>
    <col min="4097" max="4097" width="17.85546875" style="132" customWidth="1"/>
    <col min="4098" max="4098" width="14.140625" style="132" customWidth="1"/>
    <col min="4099" max="4099" width="17.85546875" style="132" customWidth="1"/>
    <col min="4100" max="4100" width="31" style="132" customWidth="1"/>
    <col min="4101" max="4347" width="9.140625" style="132"/>
    <col min="4348" max="4348" width="29.28515625" style="132" customWidth="1"/>
    <col min="4349" max="4349" width="11.42578125" style="132" customWidth="1"/>
    <col min="4350" max="4350" width="11.5703125" style="132" customWidth="1"/>
    <col min="4351" max="4351" width="14.140625" style="132" customWidth="1"/>
    <col min="4352" max="4352" width="18.140625" style="132" customWidth="1"/>
    <col min="4353" max="4353" width="17.85546875" style="132" customWidth="1"/>
    <col min="4354" max="4354" width="14.140625" style="132" customWidth="1"/>
    <col min="4355" max="4355" width="17.85546875" style="132" customWidth="1"/>
    <col min="4356" max="4356" width="31" style="132" customWidth="1"/>
    <col min="4357" max="4603" width="9.140625" style="132"/>
    <col min="4604" max="4604" width="29.28515625" style="132" customWidth="1"/>
    <col min="4605" max="4605" width="11.42578125" style="132" customWidth="1"/>
    <col min="4606" max="4606" width="11.5703125" style="132" customWidth="1"/>
    <col min="4607" max="4607" width="14.140625" style="132" customWidth="1"/>
    <col min="4608" max="4608" width="18.140625" style="132" customWidth="1"/>
    <col min="4609" max="4609" width="17.85546875" style="132" customWidth="1"/>
    <col min="4610" max="4610" width="14.140625" style="132" customWidth="1"/>
    <col min="4611" max="4611" width="17.85546875" style="132" customWidth="1"/>
    <col min="4612" max="4612" width="31" style="132" customWidth="1"/>
    <col min="4613" max="4859" width="9.140625" style="132"/>
    <col min="4860" max="4860" width="29.28515625" style="132" customWidth="1"/>
    <col min="4861" max="4861" width="11.42578125" style="132" customWidth="1"/>
    <col min="4862" max="4862" width="11.5703125" style="132" customWidth="1"/>
    <col min="4863" max="4863" width="14.140625" style="132" customWidth="1"/>
    <col min="4864" max="4864" width="18.140625" style="132" customWidth="1"/>
    <col min="4865" max="4865" width="17.85546875" style="132" customWidth="1"/>
    <col min="4866" max="4866" width="14.140625" style="132" customWidth="1"/>
    <col min="4867" max="4867" width="17.85546875" style="132" customWidth="1"/>
    <col min="4868" max="4868" width="31" style="132" customWidth="1"/>
    <col min="4869" max="5115" width="9.140625" style="132"/>
    <col min="5116" max="5116" width="29.28515625" style="132" customWidth="1"/>
    <col min="5117" max="5117" width="11.42578125" style="132" customWidth="1"/>
    <col min="5118" max="5118" width="11.5703125" style="132" customWidth="1"/>
    <col min="5119" max="5119" width="14.140625" style="132" customWidth="1"/>
    <col min="5120" max="5120" width="18.140625" style="132" customWidth="1"/>
    <col min="5121" max="5121" width="17.85546875" style="132" customWidth="1"/>
    <col min="5122" max="5122" width="14.140625" style="132" customWidth="1"/>
    <col min="5123" max="5123" width="17.85546875" style="132" customWidth="1"/>
    <col min="5124" max="5124" width="31" style="132" customWidth="1"/>
    <col min="5125" max="5371" width="9.140625" style="132"/>
    <col min="5372" max="5372" width="29.28515625" style="132" customWidth="1"/>
    <col min="5373" max="5373" width="11.42578125" style="132" customWidth="1"/>
    <col min="5374" max="5374" width="11.5703125" style="132" customWidth="1"/>
    <col min="5375" max="5375" width="14.140625" style="132" customWidth="1"/>
    <col min="5376" max="5376" width="18.140625" style="132" customWidth="1"/>
    <col min="5377" max="5377" width="17.85546875" style="132" customWidth="1"/>
    <col min="5378" max="5378" width="14.140625" style="132" customWidth="1"/>
    <col min="5379" max="5379" width="17.85546875" style="132" customWidth="1"/>
    <col min="5380" max="5380" width="31" style="132" customWidth="1"/>
    <col min="5381" max="5627" width="9.140625" style="132"/>
    <col min="5628" max="5628" width="29.28515625" style="132" customWidth="1"/>
    <col min="5629" max="5629" width="11.42578125" style="132" customWidth="1"/>
    <col min="5630" max="5630" width="11.5703125" style="132" customWidth="1"/>
    <col min="5631" max="5631" width="14.140625" style="132" customWidth="1"/>
    <col min="5632" max="5632" width="18.140625" style="132" customWidth="1"/>
    <col min="5633" max="5633" width="17.85546875" style="132" customWidth="1"/>
    <col min="5634" max="5634" width="14.140625" style="132" customWidth="1"/>
    <col min="5635" max="5635" width="17.85546875" style="132" customWidth="1"/>
    <col min="5636" max="5636" width="31" style="132" customWidth="1"/>
    <col min="5637" max="5883" width="9.140625" style="132"/>
    <col min="5884" max="5884" width="29.28515625" style="132" customWidth="1"/>
    <col min="5885" max="5885" width="11.42578125" style="132" customWidth="1"/>
    <col min="5886" max="5886" width="11.5703125" style="132" customWidth="1"/>
    <col min="5887" max="5887" width="14.140625" style="132" customWidth="1"/>
    <col min="5888" max="5888" width="18.140625" style="132" customWidth="1"/>
    <col min="5889" max="5889" width="17.85546875" style="132" customWidth="1"/>
    <col min="5890" max="5890" width="14.140625" style="132" customWidth="1"/>
    <col min="5891" max="5891" width="17.85546875" style="132" customWidth="1"/>
    <col min="5892" max="5892" width="31" style="132" customWidth="1"/>
    <col min="5893" max="6139" width="9.140625" style="132"/>
    <col min="6140" max="6140" width="29.28515625" style="132" customWidth="1"/>
    <col min="6141" max="6141" width="11.42578125" style="132" customWidth="1"/>
    <col min="6142" max="6142" width="11.5703125" style="132" customWidth="1"/>
    <col min="6143" max="6143" width="14.140625" style="132" customWidth="1"/>
    <col min="6144" max="6144" width="18.140625" style="132" customWidth="1"/>
    <col min="6145" max="6145" width="17.85546875" style="132" customWidth="1"/>
    <col min="6146" max="6146" width="14.140625" style="132" customWidth="1"/>
    <col min="6147" max="6147" width="17.85546875" style="132" customWidth="1"/>
    <col min="6148" max="6148" width="31" style="132" customWidth="1"/>
    <col min="6149" max="6395" width="9.140625" style="132"/>
    <col min="6396" max="6396" width="29.28515625" style="132" customWidth="1"/>
    <col min="6397" max="6397" width="11.42578125" style="132" customWidth="1"/>
    <col min="6398" max="6398" width="11.5703125" style="132" customWidth="1"/>
    <col min="6399" max="6399" width="14.140625" style="132" customWidth="1"/>
    <col min="6400" max="6400" width="18.140625" style="132" customWidth="1"/>
    <col min="6401" max="6401" width="17.85546875" style="132" customWidth="1"/>
    <col min="6402" max="6402" width="14.140625" style="132" customWidth="1"/>
    <col min="6403" max="6403" width="17.85546875" style="132" customWidth="1"/>
    <col min="6404" max="6404" width="31" style="132" customWidth="1"/>
    <col min="6405" max="6651" width="9.140625" style="132"/>
    <col min="6652" max="6652" width="29.28515625" style="132" customWidth="1"/>
    <col min="6653" max="6653" width="11.42578125" style="132" customWidth="1"/>
    <col min="6654" max="6654" width="11.5703125" style="132" customWidth="1"/>
    <col min="6655" max="6655" width="14.140625" style="132" customWidth="1"/>
    <col min="6656" max="6656" width="18.140625" style="132" customWidth="1"/>
    <col min="6657" max="6657" width="17.85546875" style="132" customWidth="1"/>
    <col min="6658" max="6658" width="14.140625" style="132" customWidth="1"/>
    <col min="6659" max="6659" width="17.85546875" style="132" customWidth="1"/>
    <col min="6660" max="6660" width="31" style="132" customWidth="1"/>
    <col min="6661" max="6907" width="9.140625" style="132"/>
    <col min="6908" max="6908" width="29.28515625" style="132" customWidth="1"/>
    <col min="6909" max="6909" width="11.42578125" style="132" customWidth="1"/>
    <col min="6910" max="6910" width="11.5703125" style="132" customWidth="1"/>
    <col min="6911" max="6911" width="14.140625" style="132" customWidth="1"/>
    <col min="6912" max="6912" width="18.140625" style="132" customWidth="1"/>
    <col min="6913" max="6913" width="17.85546875" style="132" customWidth="1"/>
    <col min="6914" max="6914" width="14.140625" style="132" customWidth="1"/>
    <col min="6915" max="6915" width="17.85546875" style="132" customWidth="1"/>
    <col min="6916" max="6916" width="31" style="132" customWidth="1"/>
    <col min="6917" max="7163" width="9.140625" style="132"/>
    <col min="7164" max="7164" width="29.28515625" style="132" customWidth="1"/>
    <col min="7165" max="7165" width="11.42578125" style="132" customWidth="1"/>
    <col min="7166" max="7166" width="11.5703125" style="132" customWidth="1"/>
    <col min="7167" max="7167" width="14.140625" style="132" customWidth="1"/>
    <col min="7168" max="7168" width="18.140625" style="132" customWidth="1"/>
    <col min="7169" max="7169" width="17.85546875" style="132" customWidth="1"/>
    <col min="7170" max="7170" width="14.140625" style="132" customWidth="1"/>
    <col min="7171" max="7171" width="17.85546875" style="132" customWidth="1"/>
    <col min="7172" max="7172" width="31" style="132" customWidth="1"/>
    <col min="7173" max="7419" width="9.140625" style="132"/>
    <col min="7420" max="7420" width="29.28515625" style="132" customWidth="1"/>
    <col min="7421" max="7421" width="11.42578125" style="132" customWidth="1"/>
    <col min="7422" max="7422" width="11.5703125" style="132" customWidth="1"/>
    <col min="7423" max="7423" width="14.140625" style="132" customWidth="1"/>
    <col min="7424" max="7424" width="18.140625" style="132" customWidth="1"/>
    <col min="7425" max="7425" width="17.85546875" style="132" customWidth="1"/>
    <col min="7426" max="7426" width="14.140625" style="132" customWidth="1"/>
    <col min="7427" max="7427" width="17.85546875" style="132" customWidth="1"/>
    <col min="7428" max="7428" width="31" style="132" customWidth="1"/>
    <col min="7429" max="7675" width="9.140625" style="132"/>
    <col min="7676" max="7676" width="29.28515625" style="132" customWidth="1"/>
    <col min="7677" max="7677" width="11.42578125" style="132" customWidth="1"/>
    <col min="7678" max="7678" width="11.5703125" style="132" customWidth="1"/>
    <col min="7679" max="7679" width="14.140625" style="132" customWidth="1"/>
    <col min="7680" max="7680" width="18.140625" style="132" customWidth="1"/>
    <col min="7681" max="7681" width="17.85546875" style="132" customWidth="1"/>
    <col min="7682" max="7682" width="14.140625" style="132" customWidth="1"/>
    <col min="7683" max="7683" width="17.85546875" style="132" customWidth="1"/>
    <col min="7684" max="7684" width="31" style="132" customWidth="1"/>
    <col min="7685" max="7931" width="9.140625" style="132"/>
    <col min="7932" max="7932" width="29.28515625" style="132" customWidth="1"/>
    <col min="7933" max="7933" width="11.42578125" style="132" customWidth="1"/>
    <col min="7934" max="7934" width="11.5703125" style="132" customWidth="1"/>
    <col min="7935" max="7935" width="14.140625" style="132" customWidth="1"/>
    <col min="7936" max="7936" width="18.140625" style="132" customWidth="1"/>
    <col min="7937" max="7937" width="17.85546875" style="132" customWidth="1"/>
    <col min="7938" max="7938" width="14.140625" style="132" customWidth="1"/>
    <col min="7939" max="7939" width="17.85546875" style="132" customWidth="1"/>
    <col min="7940" max="7940" width="31" style="132" customWidth="1"/>
    <col min="7941" max="8187" width="9.140625" style="132"/>
    <col min="8188" max="8188" width="29.28515625" style="132" customWidth="1"/>
    <col min="8189" max="8189" width="11.42578125" style="132" customWidth="1"/>
    <col min="8190" max="8190" width="11.5703125" style="132" customWidth="1"/>
    <col min="8191" max="8191" width="14.140625" style="132" customWidth="1"/>
    <col min="8192" max="8192" width="18.140625" style="132" customWidth="1"/>
    <col min="8193" max="8193" width="17.85546875" style="132" customWidth="1"/>
    <col min="8194" max="8194" width="14.140625" style="132" customWidth="1"/>
    <col min="8195" max="8195" width="17.85546875" style="132" customWidth="1"/>
    <col min="8196" max="8196" width="31" style="132" customWidth="1"/>
    <col min="8197" max="8443" width="9.140625" style="132"/>
    <col min="8444" max="8444" width="29.28515625" style="132" customWidth="1"/>
    <col min="8445" max="8445" width="11.42578125" style="132" customWidth="1"/>
    <col min="8446" max="8446" width="11.5703125" style="132" customWidth="1"/>
    <col min="8447" max="8447" width="14.140625" style="132" customWidth="1"/>
    <col min="8448" max="8448" width="18.140625" style="132" customWidth="1"/>
    <col min="8449" max="8449" width="17.85546875" style="132" customWidth="1"/>
    <col min="8450" max="8450" width="14.140625" style="132" customWidth="1"/>
    <col min="8451" max="8451" width="17.85546875" style="132" customWidth="1"/>
    <col min="8452" max="8452" width="31" style="132" customWidth="1"/>
    <col min="8453" max="8699" width="9.140625" style="132"/>
    <col min="8700" max="8700" width="29.28515625" style="132" customWidth="1"/>
    <col min="8701" max="8701" width="11.42578125" style="132" customWidth="1"/>
    <col min="8702" max="8702" width="11.5703125" style="132" customWidth="1"/>
    <col min="8703" max="8703" width="14.140625" style="132" customWidth="1"/>
    <col min="8704" max="8704" width="18.140625" style="132" customWidth="1"/>
    <col min="8705" max="8705" width="17.85546875" style="132" customWidth="1"/>
    <col min="8706" max="8706" width="14.140625" style="132" customWidth="1"/>
    <col min="8707" max="8707" width="17.85546875" style="132" customWidth="1"/>
    <col min="8708" max="8708" width="31" style="132" customWidth="1"/>
    <col min="8709" max="8955" width="9.140625" style="132"/>
    <col min="8956" max="8956" width="29.28515625" style="132" customWidth="1"/>
    <col min="8957" max="8957" width="11.42578125" style="132" customWidth="1"/>
    <col min="8958" max="8958" width="11.5703125" style="132" customWidth="1"/>
    <col min="8959" max="8959" width="14.140625" style="132" customWidth="1"/>
    <col min="8960" max="8960" width="18.140625" style="132" customWidth="1"/>
    <col min="8961" max="8961" width="17.85546875" style="132" customWidth="1"/>
    <col min="8962" max="8962" width="14.140625" style="132" customWidth="1"/>
    <col min="8963" max="8963" width="17.85546875" style="132" customWidth="1"/>
    <col min="8964" max="8964" width="31" style="132" customWidth="1"/>
    <col min="8965" max="9211" width="9.140625" style="132"/>
    <col min="9212" max="9212" width="29.28515625" style="132" customWidth="1"/>
    <col min="9213" max="9213" width="11.42578125" style="132" customWidth="1"/>
    <col min="9214" max="9214" width="11.5703125" style="132" customWidth="1"/>
    <col min="9215" max="9215" width="14.140625" style="132" customWidth="1"/>
    <col min="9216" max="9216" width="18.140625" style="132" customWidth="1"/>
    <col min="9217" max="9217" width="17.85546875" style="132" customWidth="1"/>
    <col min="9218" max="9218" width="14.140625" style="132" customWidth="1"/>
    <col min="9219" max="9219" width="17.85546875" style="132" customWidth="1"/>
    <col min="9220" max="9220" width="31" style="132" customWidth="1"/>
    <col min="9221" max="9467" width="9.140625" style="132"/>
    <col min="9468" max="9468" width="29.28515625" style="132" customWidth="1"/>
    <col min="9469" max="9469" width="11.42578125" style="132" customWidth="1"/>
    <col min="9470" max="9470" width="11.5703125" style="132" customWidth="1"/>
    <col min="9471" max="9471" width="14.140625" style="132" customWidth="1"/>
    <col min="9472" max="9472" width="18.140625" style="132" customWidth="1"/>
    <col min="9473" max="9473" width="17.85546875" style="132" customWidth="1"/>
    <col min="9474" max="9474" width="14.140625" style="132" customWidth="1"/>
    <col min="9475" max="9475" width="17.85546875" style="132" customWidth="1"/>
    <col min="9476" max="9476" width="31" style="132" customWidth="1"/>
    <col min="9477" max="9723" width="9.140625" style="132"/>
    <col min="9724" max="9724" width="29.28515625" style="132" customWidth="1"/>
    <col min="9725" max="9725" width="11.42578125" style="132" customWidth="1"/>
    <col min="9726" max="9726" width="11.5703125" style="132" customWidth="1"/>
    <col min="9727" max="9727" width="14.140625" style="132" customWidth="1"/>
    <col min="9728" max="9728" width="18.140625" style="132" customWidth="1"/>
    <col min="9729" max="9729" width="17.85546875" style="132" customWidth="1"/>
    <col min="9730" max="9730" width="14.140625" style="132" customWidth="1"/>
    <col min="9731" max="9731" width="17.85546875" style="132" customWidth="1"/>
    <col min="9732" max="9732" width="31" style="132" customWidth="1"/>
    <col min="9733" max="9979" width="9.140625" style="132"/>
    <col min="9980" max="9980" width="29.28515625" style="132" customWidth="1"/>
    <col min="9981" max="9981" width="11.42578125" style="132" customWidth="1"/>
    <col min="9982" max="9982" width="11.5703125" style="132" customWidth="1"/>
    <col min="9983" max="9983" width="14.140625" style="132" customWidth="1"/>
    <col min="9984" max="9984" width="18.140625" style="132" customWidth="1"/>
    <col min="9985" max="9985" width="17.85546875" style="132" customWidth="1"/>
    <col min="9986" max="9986" width="14.140625" style="132" customWidth="1"/>
    <col min="9987" max="9987" width="17.85546875" style="132" customWidth="1"/>
    <col min="9988" max="9988" width="31" style="132" customWidth="1"/>
    <col min="9989" max="10235" width="9.140625" style="132"/>
    <col min="10236" max="10236" width="29.28515625" style="132" customWidth="1"/>
    <col min="10237" max="10237" width="11.42578125" style="132" customWidth="1"/>
    <col min="10238" max="10238" width="11.5703125" style="132" customWidth="1"/>
    <col min="10239" max="10239" width="14.140625" style="132" customWidth="1"/>
    <col min="10240" max="10240" width="18.140625" style="132" customWidth="1"/>
    <col min="10241" max="10241" width="17.85546875" style="132" customWidth="1"/>
    <col min="10242" max="10242" width="14.140625" style="132" customWidth="1"/>
    <col min="10243" max="10243" width="17.85546875" style="132" customWidth="1"/>
    <col min="10244" max="10244" width="31" style="132" customWidth="1"/>
    <col min="10245" max="10491" width="9.140625" style="132"/>
    <col min="10492" max="10492" width="29.28515625" style="132" customWidth="1"/>
    <col min="10493" max="10493" width="11.42578125" style="132" customWidth="1"/>
    <col min="10494" max="10494" width="11.5703125" style="132" customWidth="1"/>
    <col min="10495" max="10495" width="14.140625" style="132" customWidth="1"/>
    <col min="10496" max="10496" width="18.140625" style="132" customWidth="1"/>
    <col min="10497" max="10497" width="17.85546875" style="132" customWidth="1"/>
    <col min="10498" max="10498" width="14.140625" style="132" customWidth="1"/>
    <col min="10499" max="10499" width="17.85546875" style="132" customWidth="1"/>
    <col min="10500" max="10500" width="31" style="132" customWidth="1"/>
    <col min="10501" max="10747" width="9.140625" style="132"/>
    <col min="10748" max="10748" width="29.28515625" style="132" customWidth="1"/>
    <col min="10749" max="10749" width="11.42578125" style="132" customWidth="1"/>
    <col min="10750" max="10750" width="11.5703125" style="132" customWidth="1"/>
    <col min="10751" max="10751" width="14.140625" style="132" customWidth="1"/>
    <col min="10752" max="10752" width="18.140625" style="132" customWidth="1"/>
    <col min="10753" max="10753" width="17.85546875" style="132" customWidth="1"/>
    <col min="10754" max="10754" width="14.140625" style="132" customWidth="1"/>
    <col min="10755" max="10755" width="17.85546875" style="132" customWidth="1"/>
    <col min="10756" max="10756" width="31" style="132" customWidth="1"/>
    <col min="10757" max="11003" width="9.140625" style="132"/>
    <col min="11004" max="11004" width="29.28515625" style="132" customWidth="1"/>
    <col min="11005" max="11005" width="11.42578125" style="132" customWidth="1"/>
    <col min="11006" max="11006" width="11.5703125" style="132" customWidth="1"/>
    <col min="11007" max="11007" width="14.140625" style="132" customWidth="1"/>
    <col min="11008" max="11008" width="18.140625" style="132" customWidth="1"/>
    <col min="11009" max="11009" width="17.85546875" style="132" customWidth="1"/>
    <col min="11010" max="11010" width="14.140625" style="132" customWidth="1"/>
    <col min="11011" max="11011" width="17.85546875" style="132" customWidth="1"/>
    <col min="11012" max="11012" width="31" style="132" customWidth="1"/>
    <col min="11013" max="11259" width="9.140625" style="132"/>
    <col min="11260" max="11260" width="29.28515625" style="132" customWidth="1"/>
    <col min="11261" max="11261" width="11.42578125" style="132" customWidth="1"/>
    <col min="11262" max="11262" width="11.5703125" style="132" customWidth="1"/>
    <col min="11263" max="11263" width="14.140625" style="132" customWidth="1"/>
    <col min="11264" max="11264" width="18.140625" style="132" customWidth="1"/>
    <col min="11265" max="11265" width="17.85546875" style="132" customWidth="1"/>
    <col min="11266" max="11266" width="14.140625" style="132" customWidth="1"/>
    <col min="11267" max="11267" width="17.85546875" style="132" customWidth="1"/>
    <col min="11268" max="11268" width="31" style="132" customWidth="1"/>
    <col min="11269" max="11515" width="9.140625" style="132"/>
    <col min="11516" max="11516" width="29.28515625" style="132" customWidth="1"/>
    <col min="11517" max="11517" width="11.42578125" style="132" customWidth="1"/>
    <col min="11518" max="11518" width="11.5703125" style="132" customWidth="1"/>
    <col min="11519" max="11519" width="14.140625" style="132" customWidth="1"/>
    <col min="11520" max="11520" width="18.140625" style="132" customWidth="1"/>
    <col min="11521" max="11521" width="17.85546875" style="132" customWidth="1"/>
    <col min="11522" max="11522" width="14.140625" style="132" customWidth="1"/>
    <col min="11523" max="11523" width="17.85546875" style="132" customWidth="1"/>
    <col min="11524" max="11524" width="31" style="132" customWidth="1"/>
    <col min="11525" max="11771" width="9.140625" style="132"/>
    <col min="11772" max="11772" width="29.28515625" style="132" customWidth="1"/>
    <col min="11773" max="11773" width="11.42578125" style="132" customWidth="1"/>
    <col min="11774" max="11774" width="11.5703125" style="132" customWidth="1"/>
    <col min="11775" max="11775" width="14.140625" style="132" customWidth="1"/>
    <col min="11776" max="11776" width="18.140625" style="132" customWidth="1"/>
    <col min="11777" max="11777" width="17.85546875" style="132" customWidth="1"/>
    <col min="11778" max="11778" width="14.140625" style="132" customWidth="1"/>
    <col min="11779" max="11779" width="17.85546875" style="132" customWidth="1"/>
    <col min="11780" max="11780" width="31" style="132" customWidth="1"/>
    <col min="11781" max="12027" width="9.140625" style="132"/>
    <col min="12028" max="12028" width="29.28515625" style="132" customWidth="1"/>
    <col min="12029" max="12029" width="11.42578125" style="132" customWidth="1"/>
    <col min="12030" max="12030" width="11.5703125" style="132" customWidth="1"/>
    <col min="12031" max="12031" width="14.140625" style="132" customWidth="1"/>
    <col min="12032" max="12032" width="18.140625" style="132" customWidth="1"/>
    <col min="12033" max="12033" width="17.85546875" style="132" customWidth="1"/>
    <col min="12034" max="12034" width="14.140625" style="132" customWidth="1"/>
    <col min="12035" max="12035" width="17.85546875" style="132" customWidth="1"/>
    <col min="12036" max="12036" width="31" style="132" customWidth="1"/>
    <col min="12037" max="12283" width="9.140625" style="132"/>
    <col min="12284" max="12284" width="29.28515625" style="132" customWidth="1"/>
    <col min="12285" max="12285" width="11.42578125" style="132" customWidth="1"/>
    <col min="12286" max="12286" width="11.5703125" style="132" customWidth="1"/>
    <col min="12287" max="12287" width="14.140625" style="132" customWidth="1"/>
    <col min="12288" max="12288" width="18.140625" style="132" customWidth="1"/>
    <col min="12289" max="12289" width="17.85546875" style="132" customWidth="1"/>
    <col min="12290" max="12290" width="14.140625" style="132" customWidth="1"/>
    <col min="12291" max="12291" width="17.85546875" style="132" customWidth="1"/>
    <col min="12292" max="12292" width="31" style="132" customWidth="1"/>
    <col min="12293" max="12539" width="9.140625" style="132"/>
    <col min="12540" max="12540" width="29.28515625" style="132" customWidth="1"/>
    <col min="12541" max="12541" width="11.42578125" style="132" customWidth="1"/>
    <col min="12542" max="12542" width="11.5703125" style="132" customWidth="1"/>
    <col min="12543" max="12543" width="14.140625" style="132" customWidth="1"/>
    <col min="12544" max="12544" width="18.140625" style="132" customWidth="1"/>
    <col min="12545" max="12545" width="17.85546875" style="132" customWidth="1"/>
    <col min="12546" max="12546" width="14.140625" style="132" customWidth="1"/>
    <col min="12547" max="12547" width="17.85546875" style="132" customWidth="1"/>
    <col min="12548" max="12548" width="31" style="132" customWidth="1"/>
    <col min="12549" max="12795" width="9.140625" style="132"/>
    <col min="12796" max="12796" width="29.28515625" style="132" customWidth="1"/>
    <col min="12797" max="12797" width="11.42578125" style="132" customWidth="1"/>
    <col min="12798" max="12798" width="11.5703125" style="132" customWidth="1"/>
    <col min="12799" max="12799" width="14.140625" style="132" customWidth="1"/>
    <col min="12800" max="12800" width="18.140625" style="132" customWidth="1"/>
    <col min="12801" max="12801" width="17.85546875" style="132" customWidth="1"/>
    <col min="12802" max="12802" width="14.140625" style="132" customWidth="1"/>
    <col min="12803" max="12803" width="17.85546875" style="132" customWidth="1"/>
    <col min="12804" max="12804" width="31" style="132" customWidth="1"/>
    <col min="12805" max="13051" width="9.140625" style="132"/>
    <col min="13052" max="13052" width="29.28515625" style="132" customWidth="1"/>
    <col min="13053" max="13053" width="11.42578125" style="132" customWidth="1"/>
    <col min="13054" max="13054" width="11.5703125" style="132" customWidth="1"/>
    <col min="13055" max="13055" width="14.140625" style="132" customWidth="1"/>
    <col min="13056" max="13056" width="18.140625" style="132" customWidth="1"/>
    <col min="13057" max="13057" width="17.85546875" style="132" customWidth="1"/>
    <col min="13058" max="13058" width="14.140625" style="132" customWidth="1"/>
    <col min="13059" max="13059" width="17.85546875" style="132" customWidth="1"/>
    <col min="13060" max="13060" width="31" style="132" customWidth="1"/>
    <col min="13061" max="13307" width="9.140625" style="132"/>
    <col min="13308" max="13308" width="29.28515625" style="132" customWidth="1"/>
    <col min="13309" max="13309" width="11.42578125" style="132" customWidth="1"/>
    <col min="13310" max="13310" width="11.5703125" style="132" customWidth="1"/>
    <col min="13311" max="13311" width="14.140625" style="132" customWidth="1"/>
    <col min="13312" max="13312" width="18.140625" style="132" customWidth="1"/>
    <col min="13313" max="13313" width="17.85546875" style="132" customWidth="1"/>
    <col min="13314" max="13314" width="14.140625" style="132" customWidth="1"/>
    <col min="13315" max="13315" width="17.85546875" style="132" customWidth="1"/>
    <col min="13316" max="13316" width="31" style="132" customWidth="1"/>
    <col min="13317" max="13563" width="9.140625" style="132"/>
    <col min="13564" max="13564" width="29.28515625" style="132" customWidth="1"/>
    <col min="13565" max="13565" width="11.42578125" style="132" customWidth="1"/>
    <col min="13566" max="13566" width="11.5703125" style="132" customWidth="1"/>
    <col min="13567" max="13567" width="14.140625" style="132" customWidth="1"/>
    <col min="13568" max="13568" width="18.140625" style="132" customWidth="1"/>
    <col min="13569" max="13569" width="17.85546875" style="132" customWidth="1"/>
    <col min="13570" max="13570" width="14.140625" style="132" customWidth="1"/>
    <col min="13571" max="13571" width="17.85546875" style="132" customWidth="1"/>
    <col min="13572" max="13572" width="31" style="132" customWidth="1"/>
    <col min="13573" max="13819" width="9.140625" style="132"/>
    <col min="13820" max="13820" width="29.28515625" style="132" customWidth="1"/>
    <col min="13821" max="13821" width="11.42578125" style="132" customWidth="1"/>
    <col min="13822" max="13822" width="11.5703125" style="132" customWidth="1"/>
    <col min="13823" max="13823" width="14.140625" style="132" customWidth="1"/>
    <col min="13824" max="13824" width="18.140625" style="132" customWidth="1"/>
    <col min="13825" max="13825" width="17.85546875" style="132" customWidth="1"/>
    <col min="13826" max="13826" width="14.140625" style="132" customWidth="1"/>
    <col min="13827" max="13827" width="17.85546875" style="132" customWidth="1"/>
    <col min="13828" max="13828" width="31" style="132" customWidth="1"/>
    <col min="13829" max="14075" width="9.140625" style="132"/>
    <col min="14076" max="14076" width="29.28515625" style="132" customWidth="1"/>
    <col min="14077" max="14077" width="11.42578125" style="132" customWidth="1"/>
    <col min="14078" max="14078" width="11.5703125" style="132" customWidth="1"/>
    <col min="14079" max="14079" width="14.140625" style="132" customWidth="1"/>
    <col min="14080" max="14080" width="18.140625" style="132" customWidth="1"/>
    <col min="14081" max="14081" width="17.85546875" style="132" customWidth="1"/>
    <col min="14082" max="14082" width="14.140625" style="132" customWidth="1"/>
    <col min="14083" max="14083" width="17.85546875" style="132" customWidth="1"/>
    <col min="14084" max="14084" width="31" style="132" customWidth="1"/>
    <col min="14085" max="14331" width="9.140625" style="132"/>
    <col min="14332" max="14332" width="29.28515625" style="132" customWidth="1"/>
    <col min="14333" max="14333" width="11.42578125" style="132" customWidth="1"/>
    <col min="14334" max="14334" width="11.5703125" style="132" customWidth="1"/>
    <col min="14335" max="14335" width="14.140625" style="132" customWidth="1"/>
    <col min="14336" max="14336" width="18.140625" style="132" customWidth="1"/>
    <col min="14337" max="14337" width="17.85546875" style="132" customWidth="1"/>
    <col min="14338" max="14338" width="14.140625" style="132" customWidth="1"/>
    <col min="14339" max="14339" width="17.85546875" style="132" customWidth="1"/>
    <col min="14340" max="14340" width="31" style="132" customWidth="1"/>
    <col min="14341" max="14587" width="9.140625" style="132"/>
    <col min="14588" max="14588" width="29.28515625" style="132" customWidth="1"/>
    <col min="14589" max="14589" width="11.42578125" style="132" customWidth="1"/>
    <col min="14590" max="14590" width="11.5703125" style="132" customWidth="1"/>
    <col min="14591" max="14591" width="14.140625" style="132" customWidth="1"/>
    <col min="14592" max="14592" width="18.140625" style="132" customWidth="1"/>
    <col min="14593" max="14593" width="17.85546875" style="132" customWidth="1"/>
    <col min="14594" max="14594" width="14.140625" style="132" customWidth="1"/>
    <col min="14595" max="14595" width="17.85546875" style="132" customWidth="1"/>
    <col min="14596" max="14596" width="31" style="132" customWidth="1"/>
    <col min="14597" max="14843" width="9.140625" style="132"/>
    <col min="14844" max="14844" width="29.28515625" style="132" customWidth="1"/>
    <col min="14845" max="14845" width="11.42578125" style="132" customWidth="1"/>
    <col min="14846" max="14846" width="11.5703125" style="132" customWidth="1"/>
    <col min="14847" max="14847" width="14.140625" style="132" customWidth="1"/>
    <col min="14848" max="14848" width="18.140625" style="132" customWidth="1"/>
    <col min="14849" max="14849" width="17.85546875" style="132" customWidth="1"/>
    <col min="14850" max="14850" width="14.140625" style="132" customWidth="1"/>
    <col min="14851" max="14851" width="17.85546875" style="132" customWidth="1"/>
    <col min="14852" max="14852" width="31" style="132" customWidth="1"/>
    <col min="14853" max="15099" width="9.140625" style="132"/>
    <col min="15100" max="15100" width="29.28515625" style="132" customWidth="1"/>
    <col min="15101" max="15101" width="11.42578125" style="132" customWidth="1"/>
    <col min="15102" max="15102" width="11.5703125" style="132" customWidth="1"/>
    <col min="15103" max="15103" width="14.140625" style="132" customWidth="1"/>
    <col min="15104" max="15104" width="18.140625" style="132" customWidth="1"/>
    <col min="15105" max="15105" width="17.85546875" style="132" customWidth="1"/>
    <col min="15106" max="15106" width="14.140625" style="132" customWidth="1"/>
    <col min="15107" max="15107" width="17.85546875" style="132" customWidth="1"/>
    <col min="15108" max="15108" width="31" style="132" customWidth="1"/>
    <col min="15109" max="15355" width="9.140625" style="132"/>
    <col min="15356" max="15356" width="29.28515625" style="132" customWidth="1"/>
    <col min="15357" max="15357" width="11.42578125" style="132" customWidth="1"/>
    <col min="15358" max="15358" width="11.5703125" style="132" customWidth="1"/>
    <col min="15359" max="15359" width="14.140625" style="132" customWidth="1"/>
    <col min="15360" max="15360" width="18.140625" style="132" customWidth="1"/>
    <col min="15361" max="15361" width="17.85546875" style="132" customWidth="1"/>
    <col min="15362" max="15362" width="14.140625" style="132" customWidth="1"/>
    <col min="15363" max="15363" width="17.85546875" style="132" customWidth="1"/>
    <col min="15364" max="15364" width="31" style="132" customWidth="1"/>
    <col min="15365" max="15611" width="9.140625" style="132"/>
    <col min="15612" max="15612" width="29.28515625" style="132" customWidth="1"/>
    <col min="15613" max="15613" width="11.42578125" style="132" customWidth="1"/>
    <col min="15614" max="15614" width="11.5703125" style="132" customWidth="1"/>
    <col min="15615" max="15615" width="14.140625" style="132" customWidth="1"/>
    <col min="15616" max="15616" width="18.140625" style="132" customWidth="1"/>
    <col min="15617" max="15617" width="17.85546875" style="132" customWidth="1"/>
    <col min="15618" max="15618" width="14.140625" style="132" customWidth="1"/>
    <col min="15619" max="15619" width="17.85546875" style="132" customWidth="1"/>
    <col min="15620" max="15620" width="31" style="132" customWidth="1"/>
    <col min="15621" max="15867" width="9.140625" style="132"/>
    <col min="15868" max="15868" width="29.28515625" style="132" customWidth="1"/>
    <col min="15869" max="15869" width="11.42578125" style="132" customWidth="1"/>
    <col min="15870" max="15870" width="11.5703125" style="132" customWidth="1"/>
    <col min="15871" max="15871" width="14.140625" style="132" customWidth="1"/>
    <col min="15872" max="15872" width="18.140625" style="132" customWidth="1"/>
    <col min="15873" max="15873" width="17.85546875" style="132" customWidth="1"/>
    <col min="15874" max="15874" width="14.140625" style="132" customWidth="1"/>
    <col min="15875" max="15875" width="17.85546875" style="132" customWidth="1"/>
    <col min="15876" max="15876" width="31" style="132" customWidth="1"/>
    <col min="15877" max="16123" width="9.140625" style="132"/>
    <col min="16124" max="16124" width="29.28515625" style="132" customWidth="1"/>
    <col min="16125" max="16125" width="11.42578125" style="132" customWidth="1"/>
    <col min="16126" max="16126" width="11.5703125" style="132" customWidth="1"/>
    <col min="16127" max="16127" width="14.140625" style="132" customWidth="1"/>
    <col min="16128" max="16128" width="18.140625" style="132" customWidth="1"/>
    <col min="16129" max="16129" width="17.85546875" style="132" customWidth="1"/>
    <col min="16130" max="16130" width="14.140625" style="132" customWidth="1"/>
    <col min="16131" max="16131" width="17.85546875" style="132" customWidth="1"/>
    <col min="16132" max="16132" width="31" style="132" customWidth="1"/>
    <col min="16133" max="16381" width="9.140625" style="132"/>
    <col min="16382" max="16382" width="9.140625" style="132" customWidth="1"/>
    <col min="16383" max="16384" width="9.140625" style="132"/>
  </cols>
  <sheetData>
    <row r="1" spans="1:10" ht="18.75">
      <c r="A1" s="315"/>
      <c r="B1" s="251"/>
      <c r="C1" s="251"/>
      <c r="D1" s="251"/>
      <c r="E1" s="251"/>
      <c r="I1" s="253" t="s">
        <v>2922</v>
      </c>
    </row>
    <row r="2" spans="1:10">
      <c r="A2" s="315"/>
      <c r="B2" s="251"/>
      <c r="C2" s="251"/>
      <c r="D2" s="251"/>
      <c r="E2" s="251"/>
    </row>
    <row r="3" spans="1:10" ht="18.75" customHeight="1">
      <c r="A3" s="1393" t="s">
        <v>3383</v>
      </c>
      <c r="B3" s="1393"/>
      <c r="C3" s="1393"/>
      <c r="D3" s="1393"/>
      <c r="E3" s="1393"/>
      <c r="F3" s="1393"/>
      <c r="G3" s="1393"/>
      <c r="H3" s="1393"/>
      <c r="I3" s="1393"/>
    </row>
    <row r="4" spans="1:10" ht="12.75">
      <c r="A4" s="248"/>
      <c r="B4" s="248"/>
      <c r="C4" s="248"/>
      <c r="D4" s="248"/>
      <c r="E4" s="248"/>
      <c r="F4" s="248"/>
      <c r="G4" s="248"/>
      <c r="H4" s="248"/>
    </row>
    <row r="5" spans="1:10" ht="35.25" customHeight="1">
      <c r="A5" s="1394" t="s">
        <v>1159</v>
      </c>
      <c r="B5" s="1395" t="s">
        <v>2889</v>
      </c>
      <c r="C5" s="1395"/>
      <c r="D5" s="1395"/>
      <c r="E5" s="1395" t="s">
        <v>2890</v>
      </c>
      <c r="F5" s="1395" t="s">
        <v>2719</v>
      </c>
      <c r="G5" s="1395"/>
      <c r="H5" s="1395" t="s">
        <v>1679</v>
      </c>
      <c r="I5" s="1396" t="s">
        <v>1203</v>
      </c>
    </row>
    <row r="6" spans="1:10" s="249" customFormat="1" ht="11.25" customHeight="1">
      <c r="A6" s="1394"/>
      <c r="B6" s="1395" t="s">
        <v>553</v>
      </c>
      <c r="C6" s="1395" t="s">
        <v>591</v>
      </c>
      <c r="D6" s="1395" t="s">
        <v>1160</v>
      </c>
      <c r="E6" s="1395"/>
      <c r="F6" s="1395" t="s">
        <v>2891</v>
      </c>
      <c r="G6" s="1397" t="s">
        <v>2892</v>
      </c>
      <c r="H6" s="1395"/>
      <c r="I6" s="1396"/>
    </row>
    <row r="7" spans="1:10" s="249" customFormat="1" ht="107.25" customHeight="1">
      <c r="A7" s="1394"/>
      <c r="B7" s="1395"/>
      <c r="C7" s="1395"/>
      <c r="D7" s="1395"/>
      <c r="E7" s="1395"/>
      <c r="F7" s="1395"/>
      <c r="G7" s="1397"/>
      <c r="H7" s="1395"/>
      <c r="I7" s="1396"/>
    </row>
    <row r="8" spans="1:10" s="249" customFormat="1" ht="30.75" customHeight="1">
      <c r="A8" s="1218" t="s">
        <v>194</v>
      </c>
      <c r="B8" s="1221">
        <f>B9+B10+B11+B12+B13+B14</f>
        <v>1321827</v>
      </c>
      <c r="C8" s="1221">
        <f t="shared" ref="C8:H8" si="0">C9+C10+C11+C12+C13+C14</f>
        <v>42038</v>
      </c>
      <c r="D8" s="1221">
        <f t="shared" si="0"/>
        <v>11</v>
      </c>
      <c r="E8" s="1221">
        <f t="shared" si="0"/>
        <v>8572479714811.5107</v>
      </c>
      <c r="F8" s="1221">
        <f t="shared" si="0"/>
        <v>6007177511845.4307</v>
      </c>
      <c r="G8" s="1221">
        <f t="shared" si="0"/>
        <v>136554798903.20999</v>
      </c>
      <c r="H8" s="316">
        <f t="shared" si="0"/>
        <v>3950801151098.4199</v>
      </c>
      <c r="I8" s="1219" t="s">
        <v>249</v>
      </c>
      <c r="J8" s="250"/>
    </row>
    <row r="9" spans="1:10" s="249" customFormat="1" ht="75" customHeight="1">
      <c r="A9" s="257" t="s">
        <v>1925</v>
      </c>
      <c r="B9" s="1222">
        <v>52294</v>
      </c>
      <c r="C9" s="1222">
        <v>11530</v>
      </c>
      <c r="D9" s="1222">
        <v>3</v>
      </c>
      <c r="E9" s="254">
        <v>5525776037431.5703</v>
      </c>
      <c r="F9" s="254">
        <v>3682915016247.1201</v>
      </c>
      <c r="G9" s="254">
        <v>373488215.19999999</v>
      </c>
      <c r="H9" s="254">
        <v>3517118806972.9902</v>
      </c>
      <c r="I9" s="256" t="s">
        <v>3384</v>
      </c>
      <c r="J9" s="252"/>
    </row>
    <row r="10" spans="1:10" s="317" customFormat="1" ht="99.75" customHeight="1">
      <c r="A10" s="257" t="s">
        <v>2893</v>
      </c>
      <c r="B10" s="1222">
        <v>10</v>
      </c>
      <c r="C10" s="1222">
        <v>4</v>
      </c>
      <c r="D10" s="1222">
        <v>0</v>
      </c>
      <c r="E10" s="254">
        <v>32773260319.93</v>
      </c>
      <c r="F10" s="254">
        <v>16228355805.77</v>
      </c>
      <c r="G10" s="254">
        <v>0</v>
      </c>
      <c r="H10" s="254">
        <v>814000050.36999989</v>
      </c>
      <c r="I10" s="257" t="s">
        <v>1926</v>
      </c>
      <c r="J10" s="258"/>
    </row>
    <row r="11" spans="1:10" s="317" customFormat="1" ht="84.75" customHeight="1">
      <c r="A11" s="257" t="s">
        <v>1927</v>
      </c>
      <c r="B11" s="1222">
        <v>774013</v>
      </c>
      <c r="C11" s="1222">
        <v>30504</v>
      </c>
      <c r="D11" s="1222">
        <v>8</v>
      </c>
      <c r="E11" s="254">
        <v>508755498970.72998</v>
      </c>
      <c r="F11" s="254">
        <v>235190133276.41</v>
      </c>
      <c r="G11" s="254">
        <v>129846204.86</v>
      </c>
      <c r="H11" s="254">
        <v>285774333824.35999</v>
      </c>
      <c r="I11" s="257" t="s">
        <v>1928</v>
      </c>
      <c r="J11" s="258"/>
    </row>
    <row r="12" spans="1:10" s="317" customFormat="1" ht="100.5" customHeight="1">
      <c r="A12" s="257" t="s">
        <v>2894</v>
      </c>
      <c r="B12" s="1223">
        <v>317297</v>
      </c>
      <c r="C12" s="1223">
        <v>0</v>
      </c>
      <c r="D12" s="1223">
        <v>0</v>
      </c>
      <c r="E12" s="1224">
        <v>514816814566.98999</v>
      </c>
      <c r="F12" s="1224">
        <v>463080016900.81995</v>
      </c>
      <c r="G12" s="1224">
        <v>0</v>
      </c>
      <c r="H12" s="1224">
        <v>0</v>
      </c>
      <c r="I12" s="257" t="s">
        <v>2895</v>
      </c>
      <c r="J12" s="258"/>
    </row>
    <row r="13" spans="1:10" s="260" customFormat="1" ht="99" customHeight="1">
      <c r="A13" s="257" t="s">
        <v>1929</v>
      </c>
      <c r="B13" s="254">
        <v>76816</v>
      </c>
      <c r="C13" s="1222">
        <v>0</v>
      </c>
      <c r="D13" s="1222">
        <v>0</v>
      </c>
      <c r="E13" s="254">
        <v>1827258912969.5999</v>
      </c>
      <c r="F13" s="254">
        <v>1472347347952.9497</v>
      </c>
      <c r="G13" s="254">
        <v>136051464483.14999</v>
      </c>
      <c r="H13" s="254">
        <v>118415864574.31982</v>
      </c>
      <c r="I13" s="257" t="s">
        <v>1930</v>
      </c>
      <c r="J13" s="259"/>
    </row>
    <row r="14" spans="1:10" ht="78" customHeight="1">
      <c r="A14" s="257" t="s">
        <v>3385</v>
      </c>
      <c r="B14" s="254">
        <v>101397</v>
      </c>
      <c r="C14" s="254">
        <v>0</v>
      </c>
      <c r="D14" s="254">
        <v>0</v>
      </c>
      <c r="E14" s="254">
        <v>163099190552.69</v>
      </c>
      <c r="F14" s="254">
        <v>137416641662.36</v>
      </c>
      <c r="G14" s="254">
        <v>0</v>
      </c>
      <c r="H14" s="254">
        <v>28678145676.380005</v>
      </c>
      <c r="I14" s="1225" t="s">
        <v>2896</v>
      </c>
    </row>
    <row r="15" spans="1:10" ht="12">
      <c r="C15" s="255"/>
      <c r="E15" s="255"/>
      <c r="F15" s="318"/>
      <c r="H15" s="319"/>
    </row>
    <row r="16" spans="1:10" ht="12">
      <c r="E16" s="318"/>
      <c r="F16" s="320"/>
    </row>
    <row r="17" spans="5:5">
      <c r="E17" s="255"/>
    </row>
  </sheetData>
  <customSheetViews>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53</vt:i4>
      </vt:variant>
    </vt:vector>
  </HeadingPairs>
  <TitlesOfParts>
    <vt:vector size="103"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'таб 11'!Заголовки_для_печати</vt:lpstr>
      <vt:lpstr>'табл 10'!Заголовки_для_печати</vt:lpstr>
      <vt:lpstr>'табл 13'!Заголовки_для_печати</vt:lpstr>
      <vt:lpstr>'табл 2 '!Заголовки_для_печати</vt:lpstr>
      <vt:lpstr>'табл 22 кв'!Заголовки_для_печати</vt:lpstr>
      <vt:lpstr>'табл 4'!Заголовки_для_печати</vt:lpstr>
      <vt:lpstr>'табл 5'!Заголовки_для_печати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Апахаева Эльмира Анимбековна</cp:lastModifiedBy>
  <cp:lastPrinted>2025-09-03T11:12:44Z</cp:lastPrinted>
  <dcterms:created xsi:type="dcterms:W3CDTF">2007-04-10T05:38:52Z</dcterms:created>
  <dcterms:modified xsi:type="dcterms:W3CDTF">2025-09-30T11:07:20Z</dcterms:modified>
</cp:coreProperties>
</file>