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Adapted Gaming/Gaming Accelerator/Center Ideation/Adaptive Gaming Equipment Lists/"/>
    </mc:Choice>
  </mc:AlternateContent>
  <xr:revisionPtr revIDLastSave="90" documentId="8_{627E7B33-482E-48EB-9421-845FD5000A2B}" xr6:coauthVersionLast="47" xr6:coauthVersionMax="47" xr10:uidLastSave="{F31C108A-CD37-479D-82BF-D6779E25D74E}"/>
  <bookViews>
    <workbookView xWindow="-120" yWindow="-120" windowWidth="29040" windowHeight="15840" activeTab="1" xr2:uid="{A6E53ECC-274E-4E44-8FBF-563A2AF78F6A}"/>
  </bookViews>
  <sheets>
    <sheet name="Complete Equipment List" sheetId="2" r:id="rId1"/>
    <sheet name="Custom Equipment Lis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5" l="1"/>
  <c r="E8" i="5" s="1"/>
  <c r="A9" i="5"/>
  <c r="E9" i="5" s="1"/>
  <c r="A10" i="5"/>
  <c r="E10" i="5" s="1"/>
  <c r="A11" i="5"/>
  <c r="E11" i="5" s="1"/>
  <c r="A12" i="5"/>
  <c r="E12" i="5" s="1"/>
  <c r="A13" i="5"/>
  <c r="E13" i="5" s="1"/>
  <c r="A14" i="5"/>
  <c r="E14" i="5" s="1"/>
  <c r="A15" i="5"/>
  <c r="E15" i="5" s="1"/>
  <c r="A16" i="5"/>
  <c r="E16" i="5" s="1"/>
  <c r="A17" i="5"/>
  <c r="E17" i="5" s="1"/>
  <c r="A18" i="5"/>
  <c r="E18" i="5" s="1"/>
  <c r="A19" i="5"/>
  <c r="E19" i="5" s="1"/>
  <c r="A20" i="5"/>
  <c r="E20" i="5" s="1"/>
  <c r="A21" i="5"/>
  <c r="A22" i="5"/>
  <c r="A23" i="5"/>
  <c r="E23" i="5" s="1"/>
  <c r="A24" i="5"/>
  <c r="E24" i="5" s="1"/>
  <c r="A25" i="5"/>
  <c r="E25" i="5" s="1"/>
  <c r="A26" i="5"/>
  <c r="E26" i="5" s="1"/>
  <c r="A27" i="5"/>
  <c r="E27" i="5" s="1"/>
  <c r="A28" i="5"/>
  <c r="E28" i="5" s="1"/>
  <c r="A29" i="5"/>
  <c r="E29" i="5" s="1"/>
  <c r="A30" i="5"/>
  <c r="E30" i="5" s="1"/>
  <c r="A31" i="5"/>
  <c r="E31" i="5" s="1"/>
  <c r="A32" i="5"/>
  <c r="E32" i="5" s="1"/>
  <c r="A33" i="5"/>
  <c r="E33" i="5" s="1"/>
  <c r="A34" i="5"/>
  <c r="E34" i="5" s="1"/>
  <c r="A35" i="5"/>
  <c r="E35" i="5" s="1"/>
  <c r="A36" i="5"/>
  <c r="E36" i="5" s="1"/>
  <c r="A37" i="5"/>
  <c r="E37" i="5" s="1"/>
  <c r="A38" i="5"/>
  <c r="E38" i="5" s="1"/>
  <c r="A39" i="5"/>
  <c r="E39" i="5" s="1"/>
  <c r="A40" i="5"/>
  <c r="E40" i="5" s="1"/>
  <c r="A41" i="5"/>
  <c r="A42" i="5"/>
  <c r="A43" i="5"/>
  <c r="A44" i="5"/>
  <c r="E44" i="5" s="1"/>
  <c r="A45" i="5"/>
  <c r="E45" i="5" s="1"/>
  <c r="A46" i="5"/>
  <c r="E46" i="5" s="1"/>
  <c r="A47" i="5"/>
  <c r="E47" i="5" s="1"/>
  <c r="A48" i="5"/>
  <c r="E48" i="5" s="1"/>
  <c r="A49" i="5"/>
  <c r="E49" i="5" s="1"/>
  <c r="A50" i="5"/>
  <c r="E50" i="5" s="1"/>
  <c r="A51" i="5"/>
  <c r="E51" i="5" s="1"/>
  <c r="A52" i="5"/>
  <c r="E52" i="5" s="1"/>
  <c r="A53" i="5"/>
  <c r="E53" i="5" s="1"/>
  <c r="A54" i="5"/>
  <c r="E54" i="5" s="1"/>
  <c r="A55" i="5"/>
  <c r="E55" i="5" s="1"/>
  <c r="A56" i="5"/>
  <c r="E56" i="5" s="1"/>
  <c r="A57" i="5"/>
  <c r="E57" i="5" s="1"/>
  <c r="A58" i="5"/>
  <c r="E58" i="5" s="1"/>
  <c r="A59" i="5"/>
  <c r="E59" i="5" s="1"/>
  <c r="A60" i="5"/>
  <c r="E60" i="5" s="1"/>
  <c r="A61" i="5"/>
  <c r="E61" i="5" s="1"/>
  <c r="A62" i="5"/>
  <c r="A63" i="5"/>
  <c r="E63" i="5" s="1"/>
  <c r="A64" i="5"/>
  <c r="E64" i="5" s="1"/>
  <c r="A65" i="5"/>
  <c r="E65" i="5" s="1"/>
  <c r="A66" i="5"/>
  <c r="E66" i="5" s="1"/>
  <c r="A67" i="5"/>
  <c r="E67" i="5" s="1"/>
  <c r="A68" i="5"/>
  <c r="E68" i="5" s="1"/>
  <c r="A69" i="5"/>
  <c r="E69" i="5" s="1"/>
  <c r="A70" i="5"/>
  <c r="E70" i="5" s="1"/>
  <c r="A71" i="5"/>
  <c r="E71" i="5" s="1"/>
  <c r="A72" i="5"/>
  <c r="E72" i="5" s="1"/>
  <c r="A73" i="5"/>
  <c r="E73" i="5" s="1"/>
  <c r="A74" i="5"/>
  <c r="E74" i="5" s="1"/>
  <c r="A75" i="5"/>
  <c r="E75" i="5" s="1"/>
  <c r="A76" i="5"/>
  <c r="E76" i="5" s="1"/>
  <c r="A77" i="5"/>
  <c r="E77" i="5" s="1"/>
  <c r="A78" i="5"/>
  <c r="E78" i="5" s="1"/>
  <c r="A79" i="5"/>
  <c r="E79" i="5" s="1"/>
  <c r="A80" i="5"/>
  <c r="E80" i="5" s="1"/>
  <c r="A81" i="5"/>
  <c r="E81" i="5" s="1"/>
  <c r="A82" i="5"/>
  <c r="A83" i="5"/>
  <c r="E83" i="5" s="1"/>
  <c r="A84" i="5"/>
  <c r="E84" i="5" s="1"/>
  <c r="A85" i="5"/>
  <c r="E85" i="5" s="1"/>
  <c r="A86" i="5"/>
  <c r="E86" i="5" s="1"/>
  <c r="A87" i="5"/>
  <c r="E87" i="5" s="1"/>
  <c r="A88" i="5"/>
  <c r="E88" i="5" s="1"/>
  <c r="A89" i="5"/>
  <c r="E89" i="5" s="1"/>
  <c r="A90" i="5"/>
  <c r="E90" i="5" s="1"/>
  <c r="A91" i="5"/>
  <c r="E91" i="5" s="1"/>
  <c r="A92" i="5"/>
  <c r="E92" i="5" s="1"/>
  <c r="A93" i="5"/>
  <c r="E93" i="5" s="1"/>
  <c r="A94" i="5"/>
  <c r="E94" i="5" s="1"/>
  <c r="A5" i="5"/>
  <c r="E5" i="5" s="1"/>
  <c r="A6" i="5"/>
  <c r="E6" i="5" s="1"/>
  <c r="A7" i="5"/>
  <c r="E7" i="5" s="1"/>
  <c r="A4" i="5"/>
  <c r="E4" i="5" s="1"/>
  <c r="E21" i="5"/>
  <c r="E22" i="5"/>
  <c r="E41" i="5"/>
  <c r="E82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5" i="5"/>
  <c r="H65" i="5"/>
  <c r="I64" i="5"/>
  <c r="H64" i="5"/>
  <c r="I63" i="5"/>
  <c r="H63" i="5"/>
  <c r="I62" i="5"/>
  <c r="H62" i="5"/>
  <c r="E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E43" i="5"/>
  <c r="E4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E2" i="5" l="1"/>
  <c r="E45" i="2"/>
  <c r="E46" i="2"/>
  <c r="E47" i="2"/>
  <c r="E4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8" i="2"/>
  <c r="E73" i="2"/>
  <c r="E74" i="2"/>
  <c r="E75" i="2"/>
  <c r="E76" i="2"/>
  <c r="E77" i="2"/>
  <c r="E78" i="2"/>
  <c r="E79" i="2"/>
  <c r="E72" i="2"/>
  <c r="E27" i="2"/>
  <c r="E26" i="2"/>
  <c r="E16" i="2"/>
  <c r="E17" i="2"/>
  <c r="E18" i="2"/>
  <c r="E19" i="2"/>
  <c r="E20" i="2"/>
  <c r="E21" i="2"/>
  <c r="E22" i="2"/>
  <c r="E23" i="2"/>
  <c r="E24" i="2"/>
  <c r="I25" i="2"/>
  <c r="H25" i="2"/>
  <c r="I53" i="2"/>
  <c r="H53" i="2"/>
  <c r="E53" i="2"/>
  <c r="I52" i="2"/>
  <c r="H52" i="2"/>
  <c r="E52" i="2"/>
  <c r="I51" i="2"/>
  <c r="H51" i="2"/>
  <c r="E51" i="2"/>
  <c r="I50" i="2"/>
  <c r="H50" i="2"/>
  <c r="E50" i="2"/>
  <c r="I49" i="2"/>
  <c r="H4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4" i="2"/>
  <c r="H6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4" i="2"/>
  <c r="H55" i="2"/>
  <c r="E108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71" i="2"/>
  <c r="E70" i="2"/>
  <c r="E69" i="2"/>
  <c r="E68" i="2"/>
  <c r="E66" i="2"/>
  <c r="E65" i="2"/>
  <c r="E64" i="2"/>
  <c r="E63" i="2"/>
  <c r="E62" i="2"/>
  <c r="E61" i="2"/>
  <c r="E60" i="2"/>
  <c r="E59" i="2"/>
  <c r="E57" i="2"/>
  <c r="E56" i="2"/>
  <c r="E55" i="2"/>
  <c r="E15" i="2"/>
  <c r="E13" i="2"/>
  <c r="E12" i="2"/>
  <c r="E11" i="2"/>
  <c r="E9" i="2"/>
  <c r="E8" i="2"/>
  <c r="E7" i="2"/>
  <c r="E6" i="2"/>
  <c r="E5" i="2"/>
  <c r="E2" i="2" l="1"/>
</calcChain>
</file>

<file path=xl/sharedStrings.xml><?xml version="1.0" encoding="utf-8"?>
<sst xmlns="http://schemas.openxmlformats.org/spreadsheetml/2006/main" count="542" uniqueCount="227">
  <si>
    <t>Price Without Shipping/Tax
(CAD)</t>
  </si>
  <si>
    <t>Qty</t>
  </si>
  <si>
    <t>Item</t>
  </si>
  <si>
    <t>Vendor</t>
  </si>
  <si>
    <t>Unit Price (CAD)</t>
  </si>
  <si>
    <t>Total Price (CAD)</t>
  </si>
  <si>
    <t>Link</t>
  </si>
  <si>
    <t>Alternate link</t>
  </si>
  <si>
    <t>CONSOLES</t>
  </si>
  <si>
    <t xml:space="preserve">Xbox Series X </t>
  </si>
  <si>
    <t>Microsoft</t>
  </si>
  <si>
    <t xml:space="preserve">https://a.co/d/ejBRZRf </t>
  </si>
  <si>
    <t xml:space="preserve">https://www.xbox.com/en-CA/consoles/xbox-series-x#purchase </t>
  </si>
  <si>
    <t xml:space="preserve">https://www.bestbuy.ca/en-ca/product/xbox-series-x-1tb-console/14964951 </t>
  </si>
  <si>
    <t>Nintendo Switch (OLED Version)</t>
  </si>
  <si>
    <t>Walmart</t>
  </si>
  <si>
    <t>https://www.bestbuy.ca/en-ca/product/nintendo-switch-oled-model-console-white/15598575?cmp=seo-15598575&amp;cmp=knc-s-71700000058062748&amp;gclid=CjwKCAiAvK2bBhB8EiwAZUbP1KkKgeUn0Gnvlzy-jUPzsOmMQRGW8YqlMAMJ6bEfSxMXhRNKinPcYxoCAcQQAvD_BwE&amp;gclsrc=aw.ds</t>
  </si>
  <si>
    <t>Gaming Laptop PC (Dell G15 Gaming Laptop)</t>
  </si>
  <si>
    <t>Amazon</t>
  </si>
  <si>
    <t>https://www.dell.com/en-ca/shop/laptops-ultrabooks/g15-gaming-laptop/spd/g-series-15-5520-laptop/ng155520_h23e</t>
  </si>
  <si>
    <t>Galaxy Tab S7 FE</t>
  </si>
  <si>
    <t>Samsung</t>
  </si>
  <si>
    <t>https://www.samsung.com/ca/tablets/galaxy-tab-s/galaxy-tab-s7-fe-black-64gb-sm-t733nzkaxac/buy/</t>
  </si>
  <si>
    <t>Galaxy A53 5G</t>
  </si>
  <si>
    <t>https://www.samsung.com/ca/smartphones/galaxy-a/galaxy-a53-5g-awesome-black-128gb-sm-a536wzkaxac/buy/?modelCode=SM-A536WZKAXAC</t>
  </si>
  <si>
    <t>DISPLAYS</t>
  </si>
  <si>
    <t>Best Buy</t>
  </si>
  <si>
    <t>https://www.bestbuy.ca/en-ca/product/samsung-50-4k-uhd-hdr-led-tizen-smart-tv-un50tu690tfxzc-2022-only-at-best-buy/16531561</t>
  </si>
  <si>
    <t>TV stand / cart</t>
  </si>
  <si>
    <t>https://www.amazon.ca/dp/B07KZVVZ7H?psc=1&amp;ref=ppx_yo2ov_dt_b_product_details</t>
  </si>
  <si>
    <t>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</t>
  </si>
  <si>
    <t>CONTROLLERS</t>
  </si>
  <si>
    <t>Xbox Wireless Controller (1 comes with console)</t>
  </si>
  <si>
    <t xml:space="preserve">https://a.co/d/03fbvQc </t>
  </si>
  <si>
    <t xml:space="preserve">https://www.microsoft.com/en-ca/d/xbox-wireless-controller/8xn59crbsqgz </t>
  </si>
  <si>
    <t>Xbox Elite Wireless Controller Series 2</t>
  </si>
  <si>
    <t xml:space="preserve">https://a.co/d/8O4rKVI </t>
  </si>
  <si>
    <t xml:space="preserve">https://www.microsoft.com/en-ca/d/xbox-elite-wireless-controller-series-2/8rsn7j6375gg </t>
  </si>
  <si>
    <t>Set of Joycons (1 set comes with console)</t>
  </si>
  <si>
    <t xml:space="preserve">https://a.co/d/aEvYLRr </t>
  </si>
  <si>
    <t xml:space="preserve">https://www.bestbuy.ca/en-ca/product/nintendo-switch-left-and-right-joy-con-controllers-neon-purple-neon-orange/13818672 </t>
  </si>
  <si>
    <t>Switch Pro Controller</t>
  </si>
  <si>
    <t xml:space="preserve">https://a.co/d/dIAoSuZ </t>
  </si>
  <si>
    <t xml:space="preserve">https://www.walmart.ca/en/ip/nintendo-switch-pro-controller-black/6000196852291 </t>
  </si>
  <si>
    <t>Joycon grip (1 joycon)</t>
  </si>
  <si>
    <t>Nintendo</t>
  </si>
  <si>
    <t xml:space="preserve">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 </t>
  </si>
  <si>
    <t>Joycon grip (2 joycons) (*Console comes with this)</t>
  </si>
  <si>
    <t>https://www.nintendo.com/en-ca/store/products/joy-con-grip-105703/</t>
  </si>
  <si>
    <t>Wireless keyboard</t>
  </si>
  <si>
    <t>https://www.amazon.ca/dp/B01LZAK8MM?tag=macworld00-20</t>
  </si>
  <si>
    <t>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</t>
  </si>
  <si>
    <t>Customizable wireless gaming mouse</t>
  </si>
  <si>
    <t>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</t>
  </si>
  <si>
    <t>Playstation 5 controller</t>
  </si>
  <si>
    <t xml:space="preserve">https://a.co/d/52tHOgt </t>
  </si>
  <si>
    <t xml:space="preserve">https://www.bestbuy.ca/en-ca/product/playstation-5-dualsense-wireless-controller-midnight-black/15480210 </t>
  </si>
  <si>
    <t>Playstation 4 controller</t>
  </si>
  <si>
    <t>SWITCH INTERFACES</t>
  </si>
  <si>
    <t>Xbox Adaptive Controller</t>
  </si>
  <si>
    <t xml:space="preserve">https://www.microsoft.com/en-ca/d/xbox-adaptive-controller/8nsdbhz1n3d8 </t>
  </si>
  <si>
    <t>Enabled Controller</t>
  </si>
  <si>
    <t>MMC</t>
  </si>
  <si>
    <t xml:space="preserve">https://makersmakingchange.com/project/enabled-controller/ </t>
  </si>
  <si>
    <t>Horiflex</t>
  </si>
  <si>
    <t>Able Gamers</t>
  </si>
  <si>
    <t xml:space="preserve">https://ablegamers.shop/products/hori-flex-controller </t>
  </si>
  <si>
    <t>SWITCHES</t>
  </si>
  <si>
    <t>*Re-evaluate these quantities</t>
  </si>
  <si>
    <t>Light touch switch</t>
  </si>
  <si>
    <t>Raindrop switch</t>
  </si>
  <si>
    <t>Low profile switch</t>
  </si>
  <si>
    <t>MMC60 Switch</t>
  </si>
  <si>
    <t>Interact Switch</t>
  </si>
  <si>
    <t>Light proximity switch</t>
  </si>
  <si>
    <t>Open rocker switch</t>
  </si>
  <si>
    <t>Logitech Adaptive Gaming Kit</t>
  </si>
  <si>
    <t>Logitech</t>
  </si>
  <si>
    <t>https://www.logitechg.com/en-ca/products/gamepads/adaptive-gaming-kit-accessories.943-000318.html</t>
  </si>
  <si>
    <t>JOYSTICKS</t>
  </si>
  <si>
    <t>Analog thumbstick</t>
  </si>
  <si>
    <t>LipSync 3.0</t>
  </si>
  <si>
    <t>Ultrastik with 3D printed box</t>
  </si>
  <si>
    <t>DIY</t>
  </si>
  <si>
    <t xml:space="preserve">https://www.printables.com/model/268854-ultrastik-analog-joystick-enclosure </t>
  </si>
  <si>
    <t xml:space="preserve">https://www.ultimarc.com/arcade-controls/joysticks/ultrastik-360-oval-top-clone/ </t>
  </si>
  <si>
    <t>CONTROLLER MODS</t>
  </si>
  <si>
    <t>One handed Xbox Series X [Left/Right]</t>
  </si>
  <si>
    <t>https://www.printables.com/model/156112-one-handed-xbox-series-xs-controller</t>
  </si>
  <si>
    <t>One handed PS4 [Left/Right]</t>
  </si>
  <si>
    <t>https://www.printables.com/model/126646-one-handed-dualshock-4</t>
  </si>
  <si>
    <t>One handed Ps5 [Left/Right]</t>
  </si>
  <si>
    <t>Joystick for XAC</t>
  </si>
  <si>
    <t xml:space="preserve">https://www.printables.com/model/255246-d-pad-joystick-clip-for-xbox-adaptive-controller </t>
  </si>
  <si>
    <t>Clicker Helper PS4</t>
  </si>
  <si>
    <t>Xbox one trigger extenders</t>
  </si>
  <si>
    <t>https://www.printables.com/model/112301-extended-triggers-buttons-xbox-one-controller</t>
  </si>
  <si>
    <t>ADAPTERS</t>
  </si>
  <si>
    <t>Mayflash adapter</t>
  </si>
  <si>
    <t xml:space="preserve">https://a.co/d/0imHqNq </t>
  </si>
  <si>
    <t>Brook Wingman XB2 Converter</t>
  </si>
  <si>
    <t>https://a.co/d/6cJIFD5</t>
  </si>
  <si>
    <t xml:space="preserve">Cronus Zen </t>
  </si>
  <si>
    <t>https://www.amazon.ca/Cronus-Zen-Controller-Emulator-Playstation/dp/B088QTFM46</t>
  </si>
  <si>
    <t>leadjoy VX2 AimBox</t>
  </si>
  <si>
    <t xml:space="preserve">https://a.co/d/h4GDXBI </t>
  </si>
  <si>
    <t>MOUNTING</t>
  </si>
  <si>
    <t>Gaming RAM Mount 3D prints</t>
  </si>
  <si>
    <t>PAMS Mounting system</t>
  </si>
  <si>
    <t>C-Clamps (small) *pick sizes later*</t>
  </si>
  <si>
    <t>Home Depot</t>
  </si>
  <si>
    <t>https://www.homedepot.ca/en/home/categories/tools/hand-tools/clamps-and-vises/clamps/f/7rn-1di9</t>
  </si>
  <si>
    <t>C-Clamps (large) *pick sizes later*</t>
  </si>
  <si>
    <t xml:space="preserve">MMC C-Clamp Adapter </t>
  </si>
  <si>
    <t xml:space="preserve">https://makersmakingchange.com/project/c-clamp-threaded-adapter/ </t>
  </si>
  <si>
    <t>Loc-Line tool</t>
  </si>
  <si>
    <t>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</t>
  </si>
  <si>
    <t>Hook and loop fastner</t>
  </si>
  <si>
    <t>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</t>
  </si>
  <si>
    <t>Laptop Tray - lower profile</t>
  </si>
  <si>
    <t>Micheals</t>
  </si>
  <si>
    <t>https://canada.michaels.com/en/17.7in-folding-lap-tray-by-creatology/M20018904.html?dwvar_M20018904_size=17.70%22%20x%2012.59%22%20x%207.20%22&amp;dwvar_M20018904_color=Blue</t>
  </si>
  <si>
    <t>Laptop Tray with cushion</t>
  </si>
  <si>
    <t xml:space="preserve">https://a.co/d/bDXENHz </t>
  </si>
  <si>
    <t>11 inch Magic Arm</t>
  </si>
  <si>
    <t>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</t>
  </si>
  <si>
    <t>25 ft of loc-line</t>
  </si>
  <si>
    <t>Loc-Line</t>
  </si>
  <si>
    <t>https://www.loc-line.com/product/59860-blk-black-12-hose-segments59pc-bulk-25ft/</t>
  </si>
  <si>
    <t>Loc-Line Mounting Disc</t>
  </si>
  <si>
    <t>Modular Hose</t>
  </si>
  <si>
    <t>https://www.modularhose.com/MH-90510</t>
  </si>
  <si>
    <t>RAM Mount Tough-Claw 1" Dia Ball</t>
  </si>
  <si>
    <t xml:space="preserve">https://a.co/d/gpkNjvv </t>
  </si>
  <si>
    <t>RAM Mount Short Double Socket Arm for 1" Ball</t>
  </si>
  <si>
    <t xml:space="preserve">https://a.co/d/1zgQUZC </t>
  </si>
  <si>
    <t>RAM Mount Medium Double Socket Arm for 1" Ball</t>
  </si>
  <si>
    <t xml:space="preserve">https://a.co/d/iZAjPvy </t>
  </si>
  <si>
    <t>RAM Mount Long Double Socket Arm for 1" Ball</t>
  </si>
  <si>
    <t xml:space="preserve">https://a.co/d/7I1JLgV </t>
  </si>
  <si>
    <t>RAM Mount Double ball adapter 1"</t>
  </si>
  <si>
    <t xml:space="preserve">https://a.co/d/deYhJoo </t>
  </si>
  <si>
    <t>R&amp;D Projects</t>
  </si>
  <si>
    <t>Freedom wing</t>
  </si>
  <si>
    <t>Sliding joystick</t>
  </si>
  <si>
    <t>Adafruit joystick</t>
  </si>
  <si>
    <t>LipSyncX</t>
  </si>
  <si>
    <t>3rd Party Gaming AT</t>
  </si>
  <si>
    <t>Enabled Play Controller</t>
  </si>
  <si>
    <t>Enabled Play</t>
  </si>
  <si>
    <t xml:space="preserve">https://enabledplay.com/products/ </t>
  </si>
  <si>
    <t xml:space="preserve">Nintendo Switch External Storage </t>
  </si>
  <si>
    <t xml:space="preserve">https://a.co/d/azNyCTh </t>
  </si>
  <si>
    <t>SOFTWARE</t>
  </si>
  <si>
    <t>Voiceattack</t>
  </si>
  <si>
    <t>VoiceAttack</t>
  </si>
  <si>
    <t>https://voiceattack.com/purchase.aspx</t>
  </si>
  <si>
    <t>GAMES</t>
  </si>
  <si>
    <t>Adapted Gaming Centre - Equipment List</t>
  </si>
  <si>
    <t>EXTERNAL STORAGE</t>
  </si>
  <si>
    <t>TV (50in)</t>
  </si>
  <si>
    <t>HDMI cable</t>
  </si>
  <si>
    <t>Second Alternate link</t>
  </si>
  <si>
    <t>Dell</t>
  </si>
  <si>
    <t>Brawlhalla (Xbox, Nintendo Switch, PC)</t>
  </si>
  <si>
    <t>Get on system store</t>
  </si>
  <si>
    <t>Celeste (Xbox)</t>
  </si>
  <si>
    <t>Celeste (Nintendo Switch)</t>
  </si>
  <si>
    <t>Celeste (PC)</t>
  </si>
  <si>
    <t>FIFA 23 (Xbox)</t>
  </si>
  <si>
    <t>FIFA 23 (Nintendo Switch)</t>
  </si>
  <si>
    <t>FIFA 23 (PC)</t>
  </si>
  <si>
    <t>DIRT 5 (Xbox)</t>
  </si>
  <si>
    <t>DIRT 5 (PC)</t>
  </si>
  <si>
    <t>Titanfall 2 (Xbox)</t>
  </si>
  <si>
    <t>Titanfall 2 (PC)</t>
  </si>
  <si>
    <t>Portal 2 (Xbox)</t>
  </si>
  <si>
    <t>Portal 2 (PC)</t>
  </si>
  <si>
    <t>Donut County (Xbox)</t>
  </si>
  <si>
    <t>Donut County (Nintendo Switch)</t>
  </si>
  <si>
    <t>Donut County (PC)</t>
  </si>
  <si>
    <t>Minecraft (Xbox)</t>
  </si>
  <si>
    <t>Minecraft (Nintendo Switch)</t>
  </si>
  <si>
    <t>Minecraft (PC)</t>
  </si>
  <si>
    <t xml:space="preserve">https://www.bestbuy.ca/en-ca/product/playstation-4-dualshock-4-wireless-controller-midnight-blue/12335815 </t>
  </si>
  <si>
    <t xml:space="preserve">https://a.co/d/4zhiJXp </t>
  </si>
  <si>
    <t>One handed Switch [Left]</t>
  </si>
  <si>
    <t>One handed Switch [Right]</t>
  </si>
  <si>
    <t xml:space="preserve">https://www.printables.com/model/121732-single-hand-joy-con-adapter-left-hand </t>
  </si>
  <si>
    <t xml:space="preserve">https://www.printables.com/model/110609-one-handed-dualsense </t>
  </si>
  <si>
    <t xml:space="preserve">https://www.printables.com/model/121741-single-hand-joy-con-adapter-right-hand  </t>
  </si>
  <si>
    <t xml:space="preserve">https://www.nintendo.com/en-ca/store/products/celeste-switch/ </t>
  </si>
  <si>
    <t xml:space="preserve">https://www.xbox.com/en-CA/games/store/celeste/BWMQL2RPWBHB/0001 </t>
  </si>
  <si>
    <t xml:space="preserve">https://store.steampowered.com/app/504230/Celeste/ </t>
  </si>
  <si>
    <t>https://www.xbox.com/en-CA/games/store/ea-sports-fifa-23-xbox-series-xs/9N4K3F9558RP/0010</t>
  </si>
  <si>
    <t xml:space="preserve">https://www.nintendo.com/store/products/ea-sports-fifa-23-nintendo-switch-legacy-edition-switch/ </t>
  </si>
  <si>
    <t xml:space="preserve">https://store.steampowered.com/app/1811260/EA_SPORTS_FIFA_23/ </t>
  </si>
  <si>
    <t xml:space="preserve">https://www.xbox.com/en-CA/games/store/shadow-of-the-tomb-raider-definitive-edition/BNQQ3WVBNZCQ/0001 </t>
  </si>
  <si>
    <t>Shadow of the Tomb Raider: Definitive Edition (Xbox)</t>
  </si>
  <si>
    <t>Shadow of the Tomb Raider: Definitive Edition (PC)</t>
  </si>
  <si>
    <t xml:space="preserve">https://store.steampowered.com/app/750920/Shadow_of_the_Tomb_Raider_Definitive_Edition/ </t>
  </si>
  <si>
    <t xml:space="preserve">https://www.xbox.com/en-CA/games/dirt-5#purchaseoptions </t>
  </si>
  <si>
    <t xml:space="preserve">https://store.steampowered.com/app/1038250/DIRT_5/ </t>
  </si>
  <si>
    <t>Mario Kart 8 Deluxe (Nintendo Switch)</t>
  </si>
  <si>
    <t>https://www.nintendo.com/en-ca/store/products/mario-kart-8-deluxe-switch/</t>
  </si>
  <si>
    <t xml:space="preserve">https://www.xbox.com/en-CA/games/store/titanfall-2/c0x2hnvh08fb </t>
  </si>
  <si>
    <t xml:space="preserve">https://store.steampowered.com/app/1237970/Titanfall_2/ </t>
  </si>
  <si>
    <t xml:space="preserve">https://www.xbox.com/en-US/games/store/portal-2/bt2b17v20d1p </t>
  </si>
  <si>
    <t>Portal Companion Collection (Nintendo Switch)</t>
  </si>
  <si>
    <t xml:space="preserve">https://www.nintendo.com/en-ca/store/products/portal-companion-collection-switch/ </t>
  </si>
  <si>
    <t xml:space="preserve">https://store.steampowered.com/app/620/Portal_2/ </t>
  </si>
  <si>
    <t xml:space="preserve">https://store.steampowered.com/app/702670/Donut_County/ </t>
  </si>
  <si>
    <t xml:space="preserve">https://www.xbox.com/en-CA/games/store/donut-county/9n6v2181ghlm </t>
  </si>
  <si>
    <t xml:space="preserve">https://www.nintendo.com/en-ca/store/products/donut-county-switch/ </t>
  </si>
  <si>
    <t xml:space="preserve">https://www.nintendo.com/en-ca/store/products/minecraft-106679/ </t>
  </si>
  <si>
    <t xml:space="preserve">https://www.xbox.com/en-ca/games/store/minecraft/9mvxmvt8zkwc </t>
  </si>
  <si>
    <t>https://www.minecraft.net/en-us/store/minecraft-java-bedrock-edition-pc</t>
  </si>
  <si>
    <t xml:space="preserve">https://www.printables.com/model/93475-click-helper-for-ps4-thumbstick </t>
  </si>
  <si>
    <t xml:space="preserve">https://www.printables.com/model/244647-xbox-one-xbox-xs-and-ps4-ram-compatible-mount </t>
  </si>
  <si>
    <t xml:space="preserve">https://makersmakingchange.com/project/low-profile-switch/ </t>
  </si>
  <si>
    <t xml:space="preserve">https://makersmakingchange.com/project/light-touch-switch/ </t>
  </si>
  <si>
    <t xml:space="preserve">https://makersmakingchange.com/project/interact-switch/ </t>
  </si>
  <si>
    <t xml:space="preserve">https://makersmakingchange.com/project/light-proximity-switch/ </t>
  </si>
  <si>
    <t xml:space="preserve">https://makersmakingchange.com/project/open-rocker-switch/ </t>
  </si>
  <si>
    <t xml:space="preserve">https://makersmakingchange.com/project/raindrop-switch/ </t>
  </si>
  <si>
    <t xml:space="preserve">https://makersmakingchange.com/project/mmc60-switch/ </t>
  </si>
  <si>
    <t>NOTE: To get filtered list with only non zero items, click the filter arrow by "Qty" and press ok, now it will refresh (Note that 0 is unchecked)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</si>
</sst>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3" borderId="1" xfId="0" applyFont="1" applyFill="1" applyBorder="1" applyAlignment="1">
      <alignment horizontal="center" wrapText="1"/>
    </xf>
    <xf numFmtId="44" fontId="0" fillId="3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0" fillId="0" borderId="3" xfId="0" applyBorder="1"/>
    <xf numFmtId="44" fontId="0" fillId="2" borderId="0" xfId="0" applyNumberFormat="1" applyFill="1"/>
    <xf numFmtId="0" fontId="2" fillId="0" borderId="0" xfId="1"/>
    <xf numFmtId="0" fontId="2" fillId="0" borderId="3" xfId="1" applyBorder="1"/>
    <xf numFmtId="0" fontId="0" fillId="0" borderId="4" xfId="0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2" fillId="0" borderId="4" xfId="1" applyBorder="1"/>
    <xf numFmtId="0" fontId="0" fillId="0" borderId="5" xfId="0" applyBorder="1"/>
    <xf numFmtId="44" fontId="0" fillId="0" borderId="1" xfId="0" applyNumberFormat="1" applyBorder="1"/>
    <xf numFmtId="0" fontId="2" fillId="0" borderId="1" xfId="1" applyFill="1" applyBorder="1"/>
    <xf numFmtId="0" fontId="0" fillId="0" borderId="4" xfId="0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2" fillId="0" borderId="2" xfId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0" fillId="4" borderId="2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/>
    <xf numFmtId="0" fontId="0" fillId="4" borderId="6" xfId="0" applyFill="1" applyBorder="1"/>
    <xf numFmtId="0" fontId="0" fillId="0" borderId="6" xfId="0" applyBorder="1"/>
    <xf numFmtId="0" fontId="5" fillId="2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" fillId="0" borderId="1" xfId="1" applyBorder="1" applyAlignment="1"/>
    <xf numFmtId="44" fontId="0" fillId="0" borderId="8" xfId="0" applyNumberFormat="1" applyBorder="1"/>
    <xf numFmtId="0" fontId="2" fillId="0" borderId="0" xfId="1" applyAlignment="1">
      <alignment vertical="center"/>
    </xf>
    <xf numFmtId="0" fontId="0" fillId="4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3" xfId="0" applyFill="1" applyBorder="1"/>
    <xf numFmtId="0" fontId="0" fillId="0" borderId="0" xfId="0" applyAlignment="1">
      <alignment wrapText="1"/>
    </xf>
    <xf numFmtId="0" fontId="3" fillId="2" borderId="9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D089C7-015E-4C0D-A32C-DD392596C0BD}" name="Table2" displayName="Table2" ref="A3:H94" totalsRowShown="0" headerRowDxfId="10" headerRowBorderDxfId="9" tableBorderDxfId="8">
  <autoFilter ref="A3:H94" xr:uid="{17D089C7-015E-4C0D-A32C-DD392596C0BD}">
    <filterColumn colId="0">
      <filters>
        <filter val="1"/>
        <filter val="2"/>
        <filter val="4"/>
        <filter val="8"/>
      </filters>
    </filterColumn>
  </autoFilter>
  <tableColumns count="8">
    <tableColumn id="1" xr3:uid="{83A99E18-B3B8-44D5-A194-71748FF47F76}" name="Qty" dataDxfId="7">
      <calculatedColumnFormula>INDEX('Complete Equipment List'!$A$5:$H$108,MATCH(B4, 'Complete Equipment List'!$B$5:$B$108, 0),1)</calculatedColumnFormula>
    </tableColumn>
    <tableColumn id="2" xr3:uid="{B0C3E8F9-0E64-41F5-9AD9-364F2A2C7030}" name="Item" dataDxfId="6"/>
    <tableColumn id="3" xr3:uid="{3F8EA4CE-45C4-41C2-BC56-60734A26E389}" name="Vendor" dataDxfId="5"/>
    <tableColumn id="4" xr3:uid="{0EE3E7F1-128B-4591-A2C1-10E5BD78B73B}" name="Unit Price (CAD)" dataDxfId="4"/>
    <tableColumn id="5" xr3:uid="{22AC2B57-2D36-487F-8645-746261A66E87}" name="Total Price (CAD)" dataDxfId="3">
      <calculatedColumnFormula>D4*A4</calculatedColumnFormula>
    </tableColumn>
    <tableColumn id="6" xr3:uid="{C1F9488B-6619-4F3E-84B6-05EA1700229A}" name="Link" dataDxfId="2" dataCellStyle="Hyperlink"/>
    <tableColumn id="7" xr3:uid="{656D4566-4F29-4BF4-A61A-7A1E70919A0A}" name="Alternate link" dataDxfId="1"/>
    <tableColumn id="8" xr3:uid="{1157EE17-CDCB-4071-B94E-94C6A898193E}" name="Second Alternate link" dataDxfId="0">
      <calculatedColumnFormula>""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.co/d/8O4rKVI" TargetMode="External"/><Relationship Id="rId21" Type="http://schemas.openxmlformats.org/officeDocument/2006/relationships/hyperlink" Target="https://www.dell.com/en-ca/shop/laptops-ultrabooks/g15-gaming-laptop/spd/g-series-15-5520-laptop/ng155520_h23e" TargetMode="External"/><Relationship Id="rId42" Type="http://schemas.openxmlformats.org/officeDocument/2006/relationships/hyperlink" Target="https://voiceattack.com/purchase.aspx" TargetMode="External"/><Relationship Id="rId47" Type="http://schemas.openxmlformats.org/officeDocument/2006/relationships/hyperlink" Target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" TargetMode="External"/><Relationship Id="rId63" Type="http://schemas.openxmlformats.org/officeDocument/2006/relationships/hyperlink" Target="https://www.xbox.com/en-CA/games/store/celeste/BWMQL2RPWBHB/0001" TargetMode="External"/><Relationship Id="rId68" Type="http://schemas.openxmlformats.org/officeDocument/2006/relationships/hyperlink" Target="https://store.steampowered.com/app/750920/Shadow_of_the_Tomb_Raider_Definitive_Edition/" TargetMode="External"/><Relationship Id="rId84" Type="http://schemas.openxmlformats.org/officeDocument/2006/relationships/hyperlink" Target="https://makersmakingchange.com/project/light-touch-switch/" TargetMode="External"/><Relationship Id="rId89" Type="http://schemas.openxmlformats.org/officeDocument/2006/relationships/hyperlink" Target="https://makersmakingchange.com/project/mmc60-switch/" TargetMode="External"/><Relationship Id="rId16" Type="http://schemas.openxmlformats.org/officeDocument/2006/relationships/hyperlink" Target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TargetMode="External"/><Relationship Id="rId11" Type="http://schemas.openxmlformats.org/officeDocument/2006/relationships/hyperlink" Target="https://www.homedepot.ca/en/home/categories/tools/hand-tools/clamps-and-vises/clamps/f/7rn-1di9" TargetMode="External"/><Relationship Id="rId32" Type="http://schemas.openxmlformats.org/officeDocument/2006/relationships/hyperlink" Target="https://www.bestbuy.ca/en-ca/product/playstation-5-dualsense-wireless-controller-midnight-black/15480210" TargetMode="External"/><Relationship Id="rId37" Type="http://schemas.openxmlformats.org/officeDocument/2006/relationships/hyperlink" Target="https://www.logitechg.com/en-ca/products/gamepads/adaptive-gaming-kit-accessories.943-000318.html" TargetMode="External"/><Relationship Id="rId53" Type="http://schemas.openxmlformats.org/officeDocument/2006/relationships/hyperlink" Target="https://a.co/d/deYhJoo" TargetMode="External"/><Relationship Id="rId58" Type="http://schemas.openxmlformats.org/officeDocument/2006/relationships/hyperlink" Target="https://a.co/d/4zhiJXp" TargetMode="External"/><Relationship Id="rId74" Type="http://schemas.openxmlformats.org/officeDocument/2006/relationships/hyperlink" Target="https://www.nintendo.com/en-ca/store/products/portal-companion-collection-switch/" TargetMode="External"/><Relationship Id="rId79" Type="http://schemas.openxmlformats.org/officeDocument/2006/relationships/hyperlink" Target="https://www.nintendo.com/en-ca/store/products/minecraft-106679/" TargetMode="External"/><Relationship Id="rId5" Type="http://schemas.openxmlformats.org/officeDocument/2006/relationships/hyperlink" Target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www.bestbuy.ca/en-ca/product/samsung-50-4k-uhd-hdr-led-tizen-smart-tv-un50tu690tfxzc-2022-only-at-best-buy/16531561" TargetMode="External"/><Relationship Id="rId22" Type="http://schemas.openxmlformats.org/officeDocument/2006/relationships/hyperlink" Target="https://www.samsung.com/ca/smartphones/galaxy-a/galaxy-a53-5g-awesome-black-128gb-sm-a536wzkaxac/buy/?modelCode=SM-A536WZKAXAC" TargetMode="External"/><Relationship Id="rId27" Type="http://schemas.openxmlformats.org/officeDocument/2006/relationships/hyperlink" Target="https://a.co/d/aEvYLRr" TargetMode="External"/><Relationship Id="rId30" Type="http://schemas.openxmlformats.org/officeDocument/2006/relationships/hyperlink" Target="https://www.bestbuy.ca/en-ca/product/nintendo-switch-left-and-right-joy-con-controllers-neon-purple-neon-orange/13818672" TargetMode="External"/><Relationship Id="rId35" Type="http://schemas.openxmlformats.org/officeDocument/2006/relationships/hyperlink" Target="https://ablegamers.shop/products/hori-flex-controller" TargetMode="External"/><Relationship Id="rId43" Type="http://schemas.openxmlformats.org/officeDocument/2006/relationships/hyperlink" Target="https://www.samsung.com/ca/tablets/galaxy-tab-s/galaxy-tab-s7-fe-black-64gb-sm-t733nzkaxac/buy/" TargetMode="External"/><Relationship Id="rId48" Type="http://schemas.openxmlformats.org/officeDocument/2006/relationships/hyperlink" Target="https://www.printables.com/model/255246-d-pad-joystick-clip-for-xbox-adaptive-controller" TargetMode="External"/><Relationship Id="rId56" Type="http://schemas.openxmlformats.org/officeDocument/2006/relationships/hyperlink" Target="https://a.co/d/h4GDXBI" TargetMode="External"/><Relationship Id="rId64" Type="http://schemas.openxmlformats.org/officeDocument/2006/relationships/hyperlink" Target="https://store.steampowered.com/app/504230/Celeste/" TargetMode="External"/><Relationship Id="rId69" Type="http://schemas.openxmlformats.org/officeDocument/2006/relationships/hyperlink" Target="https://www.xbox.com/en-CA/games/dirt-5" TargetMode="External"/><Relationship Id="rId77" Type="http://schemas.openxmlformats.org/officeDocument/2006/relationships/hyperlink" Target="https://www.xbox.com/en-CA/games/store/donut-county/9n6v2181ghlm" TargetMode="External"/><Relationship Id="rId8" Type="http://schemas.openxmlformats.org/officeDocument/2006/relationships/hyperlink" Target="https://www.modularhose.com/MH-90510" TargetMode="External"/><Relationship Id="rId51" Type="http://schemas.openxmlformats.org/officeDocument/2006/relationships/hyperlink" Target="https://a.co/d/iZAjPvy" TargetMode="External"/><Relationship Id="rId72" Type="http://schemas.openxmlformats.org/officeDocument/2006/relationships/hyperlink" Target="https://store.steampowered.com/app/1237970/Titanfall_2/" TargetMode="External"/><Relationship Id="rId80" Type="http://schemas.openxmlformats.org/officeDocument/2006/relationships/hyperlink" Target="https://www.xbox.com/en-ca/games/store/minecraft/9mvxmvt8zkwc" TargetMode="External"/><Relationship Id="rId85" Type="http://schemas.openxmlformats.org/officeDocument/2006/relationships/hyperlink" Target="https://makersmakingchange.com/project/interact-switch/" TargetMode="External"/><Relationship Id="rId3" Type="http://schemas.openxmlformats.org/officeDocument/2006/relationships/hyperlink" Target="https://www.printables.com/model/268854-ultrastik-analog-joystick-enclosure" TargetMode="External"/><Relationship Id="rId12" Type="http://schemas.openxmlformats.org/officeDocument/2006/relationships/hyperlink" Target="https://www.homedepot.ca/en/home/categories/tools/hand-tools/clamps-and-vises/clamps/f/7rn-1di9" TargetMode="External"/><Relationship Id="rId17" Type="http://schemas.openxmlformats.org/officeDocument/2006/relationships/hyperlink" Target="https://www.xbox.com/en-CA/consoles/xbox-series-x" TargetMode="External"/><Relationship Id="rId25" Type="http://schemas.openxmlformats.org/officeDocument/2006/relationships/hyperlink" Target="https://a.co/d/03fbvQc" TargetMode="External"/><Relationship Id="rId33" Type="http://schemas.openxmlformats.org/officeDocument/2006/relationships/hyperlink" Target="https://a.co/d/52tHOgt" TargetMode="External"/><Relationship Id="rId38" Type="http://schemas.openxmlformats.org/officeDocument/2006/relationships/hyperlink" Target="https://www.printables.com/model/156112-one-handed-xbox-series-xs-controller" TargetMode="External"/><Relationship Id="rId46" Type="http://schemas.openxmlformats.org/officeDocument/2006/relationships/hyperlink" Target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TargetMode="External"/><Relationship Id="rId59" Type="http://schemas.openxmlformats.org/officeDocument/2006/relationships/hyperlink" Target="https://www.printables.com/model/121732-single-hand-joy-con-adapter-left-hand" TargetMode="External"/><Relationship Id="rId67" Type="http://schemas.openxmlformats.org/officeDocument/2006/relationships/hyperlink" Target="https://www.xbox.com/en-CA/games/store/shadow-of-the-tomb-raider-definitive-edition/BNQQ3WVBNZCQ/0001" TargetMode="External"/><Relationship Id="rId20" Type="http://schemas.openxmlformats.org/officeDocument/2006/relationships/hyperlink" Target="https://a.co/d/ejBRZRf" TargetMode="External"/><Relationship Id="rId41" Type="http://schemas.openxmlformats.org/officeDocument/2006/relationships/hyperlink" Target="https://a.co/d/bDXENHz" TargetMode="External"/><Relationship Id="rId54" Type="http://schemas.openxmlformats.org/officeDocument/2006/relationships/hyperlink" Target="https://a.co/d/0imHqNq" TargetMode="External"/><Relationship Id="rId62" Type="http://schemas.openxmlformats.org/officeDocument/2006/relationships/hyperlink" Target="https://www.nintendo.com/en-ca/store/products/celeste-switch/" TargetMode="External"/><Relationship Id="rId70" Type="http://schemas.openxmlformats.org/officeDocument/2006/relationships/hyperlink" Target="https://store.steampowered.com/app/1038250/DIRT_5/" TargetMode="External"/><Relationship Id="rId75" Type="http://schemas.openxmlformats.org/officeDocument/2006/relationships/hyperlink" Target="https://store.steampowered.com/app/620/Portal_2/" TargetMode="External"/><Relationship Id="rId83" Type="http://schemas.openxmlformats.org/officeDocument/2006/relationships/hyperlink" Target="https://makersmakingchange.com/project/low-profile-switch/" TargetMode="External"/><Relationship Id="rId88" Type="http://schemas.openxmlformats.org/officeDocument/2006/relationships/hyperlink" Target="https://makersmakingchange.com/project/raindrop-switch/" TargetMode="External"/><Relationship Id="rId1" Type="http://schemas.openxmlformats.org/officeDocument/2006/relationships/hyperlink" Target="https://enabledplay.com/products/" TargetMode="External"/><Relationship Id="rId6" Type="http://schemas.openxmlformats.org/officeDocument/2006/relationships/hyperlink" Target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TargetMode="External"/><Relationship Id="rId15" Type="http://schemas.openxmlformats.org/officeDocument/2006/relationships/hyperlink" Target="https://www.amazon.ca/dp/B07KZVVZ7H?psc=1&amp;ref=ppx_yo2ov_dt_b_product_details" TargetMode="External"/><Relationship Id="rId23" Type="http://schemas.openxmlformats.org/officeDocument/2006/relationships/hyperlink" Target="https://www.microsoft.com/en-ca/d/xbox-wireless-controller/8xn59crbsqgz" TargetMode="External"/><Relationship Id="rId28" Type="http://schemas.openxmlformats.org/officeDocument/2006/relationships/hyperlink" Target="https://a.co/d/dIAoSuZ" TargetMode="External"/><Relationship Id="rId36" Type="http://schemas.openxmlformats.org/officeDocument/2006/relationships/hyperlink" Target="https://makersmakingchange.com/project/enabled-controller/" TargetMode="External"/><Relationship Id="rId49" Type="http://schemas.openxmlformats.org/officeDocument/2006/relationships/hyperlink" Target="https://a.co/d/gpkNjvv" TargetMode="External"/><Relationship Id="rId57" Type="http://schemas.openxmlformats.org/officeDocument/2006/relationships/hyperlink" Target="https://www.bestbuy.ca/en-ca/product/playstation-4-dualshock-4-wireless-controller-midnight-blue/12335815" TargetMode="External"/><Relationship Id="rId10" Type="http://schemas.openxmlformats.org/officeDocument/2006/relationships/hyperlink" Target="https://canada.michaels.com/en/17.7in-folding-lap-tray-by-creatology/M20018904.html?dwvar_M20018904_size=17.70%22%20x%2012.59%22%20x%207.20%22&amp;dwvar_M20018904_color=Blue" TargetMode="External"/><Relationship Id="rId31" Type="http://schemas.openxmlformats.org/officeDocument/2006/relationships/hyperlink" Target="https://www.nintendo.com/en-ca/store/products/joy-con-grip-105703/" TargetMode="External"/><Relationship Id="rId44" Type="http://schemas.openxmlformats.org/officeDocument/2006/relationships/hyperlink" Target="https://www.amazon.ca/dp/B01LZAK8MM?tag=macworld00-20" TargetMode="External"/><Relationship Id="rId52" Type="http://schemas.openxmlformats.org/officeDocument/2006/relationships/hyperlink" Target="https://a.co/d/7I1JLgV" TargetMode="External"/><Relationship Id="rId60" Type="http://schemas.openxmlformats.org/officeDocument/2006/relationships/hyperlink" Target="https://www.printables.com/model/110609-one-handed-dualsense" TargetMode="External"/><Relationship Id="rId65" Type="http://schemas.openxmlformats.org/officeDocument/2006/relationships/hyperlink" Target="https://store.steampowered.com/app/1811260/EA_SPORTS_FIFA_23/" TargetMode="External"/><Relationship Id="rId73" Type="http://schemas.openxmlformats.org/officeDocument/2006/relationships/hyperlink" Target="https://www.xbox.com/en-US/games/store/portal-2/bt2b17v20d1p" TargetMode="External"/><Relationship Id="rId78" Type="http://schemas.openxmlformats.org/officeDocument/2006/relationships/hyperlink" Target="https://www.nintendo.com/en-ca/store/products/donut-county-switch/" TargetMode="External"/><Relationship Id="rId81" Type="http://schemas.openxmlformats.org/officeDocument/2006/relationships/hyperlink" Target="https://www.printables.com/model/93475-click-helper-for-ps4-thumbstick" TargetMode="External"/><Relationship Id="rId86" Type="http://schemas.openxmlformats.org/officeDocument/2006/relationships/hyperlink" Target="https://makersmakingchange.com/project/light-proximity-switch/" TargetMode="External"/><Relationship Id="rId4" Type="http://schemas.openxmlformats.org/officeDocument/2006/relationships/hyperlink" Target="https://www.ultimarc.com/arcade-controls/joysticks/ultrastik-360-oval-top-clone/" TargetMode="External"/><Relationship Id="rId9" Type="http://schemas.openxmlformats.org/officeDocument/2006/relationships/hyperlink" Target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TargetMode="External"/><Relationship Id="rId13" Type="http://schemas.openxmlformats.org/officeDocument/2006/relationships/hyperlink" Target="https://makersmakingchange.com/project/c-clamp-threaded-adapter/" TargetMode="External"/><Relationship Id="rId18" Type="http://schemas.openxmlformats.org/officeDocument/2006/relationships/hyperlink" Target="https://www.bestbuy.ca/en-ca/product/xbox-series-x-1tb-console/14964951" TargetMode="External"/><Relationship Id="rId39" Type="http://schemas.openxmlformats.org/officeDocument/2006/relationships/hyperlink" Target="https://www.printables.com/model/126646-one-handed-dualshock-4" TargetMode="External"/><Relationship Id="rId34" Type="http://schemas.openxmlformats.org/officeDocument/2006/relationships/hyperlink" Target="https://www.microsoft.com/en-ca/d/xbox-adaptive-controller/8nsdbhz1n3d8" TargetMode="External"/><Relationship Id="rId50" Type="http://schemas.openxmlformats.org/officeDocument/2006/relationships/hyperlink" Target="https://a.co/d/1zgQUZC" TargetMode="External"/><Relationship Id="rId55" Type="http://schemas.openxmlformats.org/officeDocument/2006/relationships/hyperlink" Target="https://www.amazon.ca/Cronus-Zen-Controller-Emulator-Playstation/dp/B088QTFM46" TargetMode="External"/><Relationship Id="rId76" Type="http://schemas.openxmlformats.org/officeDocument/2006/relationships/hyperlink" Target="https://store.steampowered.com/app/702670/Donut_County/" TargetMode="External"/><Relationship Id="rId7" Type="http://schemas.openxmlformats.org/officeDocument/2006/relationships/hyperlink" Target="https://www.loc-line.com/product/59860-blk-black-12-hose-segments59pc-bulk-25ft/" TargetMode="External"/><Relationship Id="rId71" Type="http://schemas.openxmlformats.org/officeDocument/2006/relationships/hyperlink" Target="https://www.xbox.com/en-CA/games/store/titanfall-2/c0x2hnvh08fb" TargetMode="External"/><Relationship Id="rId2" Type="http://schemas.openxmlformats.org/officeDocument/2006/relationships/hyperlink" Target="https://a.co/d/azNyCTh" TargetMode="External"/><Relationship Id="rId29" Type="http://schemas.openxmlformats.org/officeDocument/2006/relationships/hyperlink" Target="https://www.walmart.ca/en/ip/nintendo-switch-pro-controller-black/6000196852291" TargetMode="External"/><Relationship Id="rId24" Type="http://schemas.openxmlformats.org/officeDocument/2006/relationships/hyperlink" Target="https://www.microsoft.com/en-ca/d/xbox-elite-wireless-controller-series-2/8rsn7j6375gg" TargetMode="External"/><Relationship Id="rId40" Type="http://schemas.openxmlformats.org/officeDocument/2006/relationships/hyperlink" Target="https://www.printables.com/model/112301-extended-triggers-buttons-xbox-one-controller" TargetMode="External"/><Relationship Id="rId45" Type="http://schemas.openxmlformats.org/officeDocument/2006/relationships/hyperlink" Target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TargetMode="External"/><Relationship Id="rId66" Type="http://schemas.openxmlformats.org/officeDocument/2006/relationships/hyperlink" Target="https://www.nintendo.com/store/products/ea-sports-fifa-23-nintendo-switch-legacy-edition-switch/" TargetMode="External"/><Relationship Id="rId87" Type="http://schemas.openxmlformats.org/officeDocument/2006/relationships/hyperlink" Target="https://makersmakingchange.com/project/open-rocker-switch/" TargetMode="External"/><Relationship Id="rId61" Type="http://schemas.openxmlformats.org/officeDocument/2006/relationships/hyperlink" Target="https://www.printables.com/model/121741-single-hand-joy-con-adapter-right-hand" TargetMode="External"/><Relationship Id="rId82" Type="http://schemas.openxmlformats.org/officeDocument/2006/relationships/hyperlink" Target="https://www.printables.com/model/244647-xbox-one-xbox-xs-and-ps4-ram-compatible-mount" TargetMode="External"/><Relationship Id="rId19" Type="http://schemas.openxmlformats.org/officeDocument/2006/relationships/hyperlink" Target="https://www.bestbuy.ca/en-ca/product/nintendo-switch-oled-model-console-white/15598575?cmp=seo-15598575&amp;cmp=knc-s-71700000058062748&amp;gclid=CjwKCAiAvK2bBhB8EiwAZUbP1KkKgeUn0Gnvlzy-jUPzsOmMQRGW8YqlMAMJ6bEfSxMXhRNKinPcYxoCAcQQAv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.co/d/8O4rKVI" TargetMode="External"/><Relationship Id="rId21" Type="http://schemas.openxmlformats.org/officeDocument/2006/relationships/hyperlink" Target="https://www.dell.com/en-ca/shop/laptops-ultrabooks/g15-gaming-laptop/spd/g-series-15-5520-laptop/ng155520_h23e" TargetMode="External"/><Relationship Id="rId42" Type="http://schemas.openxmlformats.org/officeDocument/2006/relationships/hyperlink" Target="https://voiceattack.com/purchase.aspx" TargetMode="External"/><Relationship Id="rId47" Type="http://schemas.openxmlformats.org/officeDocument/2006/relationships/hyperlink" Target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" TargetMode="External"/><Relationship Id="rId63" Type="http://schemas.openxmlformats.org/officeDocument/2006/relationships/hyperlink" Target="https://www.xbox.com/en-CA/games/store/celeste/BWMQL2RPWBHB/0001" TargetMode="External"/><Relationship Id="rId68" Type="http://schemas.openxmlformats.org/officeDocument/2006/relationships/hyperlink" Target="https://store.steampowered.com/app/750920/Shadow_of_the_Tomb_Raider_Definitive_Edition/" TargetMode="External"/><Relationship Id="rId84" Type="http://schemas.openxmlformats.org/officeDocument/2006/relationships/hyperlink" Target="https://makersmakingchange.com/project/light-touch-switch/" TargetMode="External"/><Relationship Id="rId89" Type="http://schemas.openxmlformats.org/officeDocument/2006/relationships/hyperlink" Target="https://makersmakingchange.com/project/mmc60-switch/" TargetMode="External"/><Relationship Id="rId16" Type="http://schemas.openxmlformats.org/officeDocument/2006/relationships/hyperlink" Target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TargetMode="External"/><Relationship Id="rId11" Type="http://schemas.openxmlformats.org/officeDocument/2006/relationships/hyperlink" Target="https://www.homedepot.ca/en/home/categories/tools/hand-tools/clamps-and-vises/clamps/f/7rn-1di9" TargetMode="External"/><Relationship Id="rId32" Type="http://schemas.openxmlformats.org/officeDocument/2006/relationships/hyperlink" Target="https://www.bestbuy.ca/en-ca/product/playstation-5-dualsense-wireless-controller-midnight-black/15480210" TargetMode="External"/><Relationship Id="rId37" Type="http://schemas.openxmlformats.org/officeDocument/2006/relationships/hyperlink" Target="https://www.logitechg.com/en-ca/products/gamepads/adaptive-gaming-kit-accessories.943-000318.html" TargetMode="External"/><Relationship Id="rId53" Type="http://schemas.openxmlformats.org/officeDocument/2006/relationships/hyperlink" Target="https://a.co/d/deYhJoo" TargetMode="External"/><Relationship Id="rId58" Type="http://schemas.openxmlformats.org/officeDocument/2006/relationships/hyperlink" Target="https://a.co/d/4zhiJXp" TargetMode="External"/><Relationship Id="rId74" Type="http://schemas.openxmlformats.org/officeDocument/2006/relationships/hyperlink" Target="https://www.nintendo.com/en-ca/store/products/portal-companion-collection-switch/" TargetMode="External"/><Relationship Id="rId79" Type="http://schemas.openxmlformats.org/officeDocument/2006/relationships/hyperlink" Target="https://www.nintendo.com/en-ca/store/products/minecraft-106679/" TargetMode="External"/><Relationship Id="rId5" Type="http://schemas.openxmlformats.org/officeDocument/2006/relationships/hyperlink" Target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TargetMode="External"/><Relationship Id="rId90" Type="http://schemas.openxmlformats.org/officeDocument/2006/relationships/printerSettings" Target="../printerSettings/printerSettings2.bin"/><Relationship Id="rId14" Type="http://schemas.openxmlformats.org/officeDocument/2006/relationships/hyperlink" Target="https://www.bestbuy.ca/en-ca/product/samsung-50-4k-uhd-hdr-led-tizen-smart-tv-un50tu690tfxzc-2022-only-at-best-buy/16531561" TargetMode="External"/><Relationship Id="rId22" Type="http://schemas.openxmlformats.org/officeDocument/2006/relationships/hyperlink" Target="https://www.samsung.com/ca/smartphones/galaxy-a/galaxy-a53-5g-awesome-black-128gb-sm-a536wzkaxac/buy/?modelCode=SM-A536WZKAXAC" TargetMode="External"/><Relationship Id="rId27" Type="http://schemas.openxmlformats.org/officeDocument/2006/relationships/hyperlink" Target="https://a.co/d/aEvYLRr" TargetMode="External"/><Relationship Id="rId30" Type="http://schemas.openxmlformats.org/officeDocument/2006/relationships/hyperlink" Target="https://www.bestbuy.ca/en-ca/product/nintendo-switch-left-and-right-joy-con-controllers-neon-purple-neon-orange/13818672" TargetMode="External"/><Relationship Id="rId35" Type="http://schemas.openxmlformats.org/officeDocument/2006/relationships/hyperlink" Target="https://ablegamers.shop/products/hori-flex-controller" TargetMode="External"/><Relationship Id="rId43" Type="http://schemas.openxmlformats.org/officeDocument/2006/relationships/hyperlink" Target="https://www.samsung.com/ca/tablets/galaxy-tab-s/galaxy-tab-s7-fe-black-64gb-sm-t733nzkaxac/buy/" TargetMode="External"/><Relationship Id="rId48" Type="http://schemas.openxmlformats.org/officeDocument/2006/relationships/hyperlink" Target="https://www.printables.com/model/255246-d-pad-joystick-clip-for-xbox-adaptive-controller" TargetMode="External"/><Relationship Id="rId56" Type="http://schemas.openxmlformats.org/officeDocument/2006/relationships/hyperlink" Target="https://a.co/d/h4GDXBI" TargetMode="External"/><Relationship Id="rId64" Type="http://schemas.openxmlformats.org/officeDocument/2006/relationships/hyperlink" Target="https://store.steampowered.com/app/504230/Celeste/" TargetMode="External"/><Relationship Id="rId69" Type="http://schemas.openxmlformats.org/officeDocument/2006/relationships/hyperlink" Target="https://www.xbox.com/en-CA/games/dirt-5" TargetMode="External"/><Relationship Id="rId77" Type="http://schemas.openxmlformats.org/officeDocument/2006/relationships/hyperlink" Target="https://www.xbox.com/en-CA/games/store/donut-county/9n6v2181ghlm" TargetMode="External"/><Relationship Id="rId8" Type="http://schemas.openxmlformats.org/officeDocument/2006/relationships/hyperlink" Target="https://www.modularhose.com/MH-90510" TargetMode="External"/><Relationship Id="rId51" Type="http://schemas.openxmlformats.org/officeDocument/2006/relationships/hyperlink" Target="https://a.co/d/iZAjPvy" TargetMode="External"/><Relationship Id="rId72" Type="http://schemas.openxmlformats.org/officeDocument/2006/relationships/hyperlink" Target="https://store.steampowered.com/app/1237970/Titanfall_2/" TargetMode="External"/><Relationship Id="rId80" Type="http://schemas.openxmlformats.org/officeDocument/2006/relationships/hyperlink" Target="https://www.xbox.com/en-ca/games/store/minecraft/9mvxmvt8zkwc" TargetMode="External"/><Relationship Id="rId85" Type="http://schemas.openxmlformats.org/officeDocument/2006/relationships/hyperlink" Target="https://makersmakingchange.com/project/interact-switch/" TargetMode="External"/><Relationship Id="rId3" Type="http://schemas.openxmlformats.org/officeDocument/2006/relationships/hyperlink" Target="https://www.printables.com/model/268854-ultrastik-analog-joystick-enclosure" TargetMode="External"/><Relationship Id="rId12" Type="http://schemas.openxmlformats.org/officeDocument/2006/relationships/hyperlink" Target="https://www.homedepot.ca/en/home/categories/tools/hand-tools/clamps-and-vises/clamps/f/7rn-1di9" TargetMode="External"/><Relationship Id="rId17" Type="http://schemas.openxmlformats.org/officeDocument/2006/relationships/hyperlink" Target="https://www.xbox.com/en-CA/consoles/xbox-series-x" TargetMode="External"/><Relationship Id="rId25" Type="http://schemas.openxmlformats.org/officeDocument/2006/relationships/hyperlink" Target="https://a.co/d/03fbvQc" TargetMode="External"/><Relationship Id="rId33" Type="http://schemas.openxmlformats.org/officeDocument/2006/relationships/hyperlink" Target="https://a.co/d/52tHOgt" TargetMode="External"/><Relationship Id="rId38" Type="http://schemas.openxmlformats.org/officeDocument/2006/relationships/hyperlink" Target="https://www.printables.com/model/156112-one-handed-xbox-series-xs-controller" TargetMode="External"/><Relationship Id="rId46" Type="http://schemas.openxmlformats.org/officeDocument/2006/relationships/hyperlink" Target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TargetMode="External"/><Relationship Id="rId59" Type="http://schemas.openxmlformats.org/officeDocument/2006/relationships/hyperlink" Target="https://www.printables.com/model/121732-single-hand-joy-con-adapter-left-hand" TargetMode="External"/><Relationship Id="rId67" Type="http://schemas.openxmlformats.org/officeDocument/2006/relationships/hyperlink" Target="https://www.xbox.com/en-CA/games/store/shadow-of-the-tomb-raider-definitive-edition/BNQQ3WVBNZCQ/0001" TargetMode="External"/><Relationship Id="rId20" Type="http://schemas.openxmlformats.org/officeDocument/2006/relationships/hyperlink" Target="https://a.co/d/ejBRZRf" TargetMode="External"/><Relationship Id="rId41" Type="http://schemas.openxmlformats.org/officeDocument/2006/relationships/hyperlink" Target="https://a.co/d/bDXENHz" TargetMode="External"/><Relationship Id="rId54" Type="http://schemas.openxmlformats.org/officeDocument/2006/relationships/hyperlink" Target="https://a.co/d/0imHqNq" TargetMode="External"/><Relationship Id="rId62" Type="http://schemas.openxmlformats.org/officeDocument/2006/relationships/hyperlink" Target="https://www.nintendo.com/en-ca/store/products/celeste-switch/" TargetMode="External"/><Relationship Id="rId70" Type="http://schemas.openxmlformats.org/officeDocument/2006/relationships/hyperlink" Target="https://store.steampowered.com/app/1038250/DIRT_5/" TargetMode="External"/><Relationship Id="rId75" Type="http://schemas.openxmlformats.org/officeDocument/2006/relationships/hyperlink" Target="https://store.steampowered.com/app/620/Portal_2/" TargetMode="External"/><Relationship Id="rId83" Type="http://schemas.openxmlformats.org/officeDocument/2006/relationships/hyperlink" Target="https://makersmakingchange.com/project/low-profile-switch/" TargetMode="External"/><Relationship Id="rId88" Type="http://schemas.openxmlformats.org/officeDocument/2006/relationships/hyperlink" Target="https://makersmakingchange.com/project/raindrop-switch/" TargetMode="External"/><Relationship Id="rId91" Type="http://schemas.openxmlformats.org/officeDocument/2006/relationships/table" Target="../tables/table1.xml"/><Relationship Id="rId1" Type="http://schemas.openxmlformats.org/officeDocument/2006/relationships/hyperlink" Target="https://enabledplay.com/products/" TargetMode="External"/><Relationship Id="rId6" Type="http://schemas.openxmlformats.org/officeDocument/2006/relationships/hyperlink" Target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TargetMode="External"/><Relationship Id="rId15" Type="http://schemas.openxmlformats.org/officeDocument/2006/relationships/hyperlink" Target="https://www.amazon.ca/dp/B07KZVVZ7H?psc=1&amp;ref=ppx_yo2ov_dt_b_product_details" TargetMode="External"/><Relationship Id="rId23" Type="http://schemas.openxmlformats.org/officeDocument/2006/relationships/hyperlink" Target="https://www.microsoft.com/en-ca/d/xbox-wireless-controller/8xn59crbsqgz" TargetMode="External"/><Relationship Id="rId28" Type="http://schemas.openxmlformats.org/officeDocument/2006/relationships/hyperlink" Target="https://a.co/d/dIAoSuZ" TargetMode="External"/><Relationship Id="rId36" Type="http://schemas.openxmlformats.org/officeDocument/2006/relationships/hyperlink" Target="https://makersmakingchange.com/project/enabled-controller/" TargetMode="External"/><Relationship Id="rId49" Type="http://schemas.openxmlformats.org/officeDocument/2006/relationships/hyperlink" Target="https://a.co/d/gpkNjvv" TargetMode="External"/><Relationship Id="rId57" Type="http://schemas.openxmlformats.org/officeDocument/2006/relationships/hyperlink" Target="https://www.bestbuy.ca/en-ca/product/playstation-4-dualshock-4-wireless-controller-midnight-blue/12335815" TargetMode="External"/><Relationship Id="rId10" Type="http://schemas.openxmlformats.org/officeDocument/2006/relationships/hyperlink" Target="https://canada.michaels.com/en/17.7in-folding-lap-tray-by-creatology/M20018904.html?dwvar_M20018904_size=17.70%22%20x%2012.59%22%20x%207.20%22&amp;dwvar_M20018904_color=Blue" TargetMode="External"/><Relationship Id="rId31" Type="http://schemas.openxmlformats.org/officeDocument/2006/relationships/hyperlink" Target="https://www.nintendo.com/en-ca/store/products/joy-con-grip-105703/" TargetMode="External"/><Relationship Id="rId44" Type="http://schemas.openxmlformats.org/officeDocument/2006/relationships/hyperlink" Target="https://www.amazon.ca/dp/B01LZAK8MM?tag=macworld00-20" TargetMode="External"/><Relationship Id="rId52" Type="http://schemas.openxmlformats.org/officeDocument/2006/relationships/hyperlink" Target="https://a.co/d/7I1JLgV" TargetMode="External"/><Relationship Id="rId60" Type="http://schemas.openxmlformats.org/officeDocument/2006/relationships/hyperlink" Target="https://www.printables.com/model/110609-one-handed-dualsense" TargetMode="External"/><Relationship Id="rId65" Type="http://schemas.openxmlformats.org/officeDocument/2006/relationships/hyperlink" Target="https://store.steampowered.com/app/1811260/EA_SPORTS_FIFA_23/" TargetMode="External"/><Relationship Id="rId73" Type="http://schemas.openxmlformats.org/officeDocument/2006/relationships/hyperlink" Target="https://www.xbox.com/en-US/games/store/portal-2/bt2b17v20d1p" TargetMode="External"/><Relationship Id="rId78" Type="http://schemas.openxmlformats.org/officeDocument/2006/relationships/hyperlink" Target="https://www.nintendo.com/en-ca/store/products/donut-county-switch/" TargetMode="External"/><Relationship Id="rId81" Type="http://schemas.openxmlformats.org/officeDocument/2006/relationships/hyperlink" Target="https://www.printables.com/model/93475-click-helper-for-ps4-thumbstick" TargetMode="External"/><Relationship Id="rId86" Type="http://schemas.openxmlformats.org/officeDocument/2006/relationships/hyperlink" Target="https://makersmakingchange.com/project/light-proximity-switch/" TargetMode="External"/><Relationship Id="rId4" Type="http://schemas.openxmlformats.org/officeDocument/2006/relationships/hyperlink" Target="https://www.ultimarc.com/arcade-controls/joysticks/ultrastik-360-oval-top-clone/" TargetMode="External"/><Relationship Id="rId9" Type="http://schemas.openxmlformats.org/officeDocument/2006/relationships/hyperlink" Target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TargetMode="External"/><Relationship Id="rId13" Type="http://schemas.openxmlformats.org/officeDocument/2006/relationships/hyperlink" Target="https://makersmakingchange.com/project/c-clamp-threaded-adapter/" TargetMode="External"/><Relationship Id="rId18" Type="http://schemas.openxmlformats.org/officeDocument/2006/relationships/hyperlink" Target="https://www.bestbuy.ca/en-ca/product/xbox-series-x-1tb-console/14964951" TargetMode="External"/><Relationship Id="rId39" Type="http://schemas.openxmlformats.org/officeDocument/2006/relationships/hyperlink" Target="https://www.printables.com/model/126646-one-handed-dualshock-4" TargetMode="External"/><Relationship Id="rId34" Type="http://schemas.openxmlformats.org/officeDocument/2006/relationships/hyperlink" Target="https://www.microsoft.com/en-ca/d/xbox-adaptive-controller/8nsdbhz1n3d8" TargetMode="External"/><Relationship Id="rId50" Type="http://schemas.openxmlformats.org/officeDocument/2006/relationships/hyperlink" Target="https://a.co/d/1zgQUZC" TargetMode="External"/><Relationship Id="rId55" Type="http://schemas.openxmlformats.org/officeDocument/2006/relationships/hyperlink" Target="https://www.amazon.ca/Cronus-Zen-Controller-Emulator-Playstation/dp/B088QTFM46" TargetMode="External"/><Relationship Id="rId76" Type="http://schemas.openxmlformats.org/officeDocument/2006/relationships/hyperlink" Target="https://store.steampowered.com/app/702670/Donut_County/" TargetMode="External"/><Relationship Id="rId7" Type="http://schemas.openxmlformats.org/officeDocument/2006/relationships/hyperlink" Target="https://www.loc-line.com/product/59860-blk-black-12-hose-segments59pc-bulk-25ft/" TargetMode="External"/><Relationship Id="rId71" Type="http://schemas.openxmlformats.org/officeDocument/2006/relationships/hyperlink" Target="https://www.xbox.com/en-CA/games/store/titanfall-2/c0x2hnvh08fb" TargetMode="External"/><Relationship Id="rId2" Type="http://schemas.openxmlformats.org/officeDocument/2006/relationships/hyperlink" Target="https://a.co/d/azNyCTh" TargetMode="External"/><Relationship Id="rId29" Type="http://schemas.openxmlformats.org/officeDocument/2006/relationships/hyperlink" Target="https://www.walmart.ca/en/ip/nintendo-switch-pro-controller-black/6000196852291" TargetMode="External"/><Relationship Id="rId24" Type="http://schemas.openxmlformats.org/officeDocument/2006/relationships/hyperlink" Target="https://www.microsoft.com/en-ca/d/xbox-elite-wireless-controller-series-2/8rsn7j6375gg" TargetMode="External"/><Relationship Id="rId40" Type="http://schemas.openxmlformats.org/officeDocument/2006/relationships/hyperlink" Target="https://www.printables.com/model/112301-extended-triggers-buttons-xbox-one-controller" TargetMode="External"/><Relationship Id="rId45" Type="http://schemas.openxmlformats.org/officeDocument/2006/relationships/hyperlink" Target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TargetMode="External"/><Relationship Id="rId66" Type="http://schemas.openxmlformats.org/officeDocument/2006/relationships/hyperlink" Target="https://www.nintendo.com/store/products/ea-sports-fifa-23-nintendo-switch-legacy-edition-switch/" TargetMode="External"/><Relationship Id="rId87" Type="http://schemas.openxmlformats.org/officeDocument/2006/relationships/hyperlink" Target="https://makersmakingchange.com/project/open-rocker-switch/" TargetMode="External"/><Relationship Id="rId61" Type="http://schemas.openxmlformats.org/officeDocument/2006/relationships/hyperlink" Target="https://www.printables.com/model/121741-single-hand-joy-con-adapter-right-hand" TargetMode="External"/><Relationship Id="rId82" Type="http://schemas.openxmlformats.org/officeDocument/2006/relationships/hyperlink" Target="https://www.printables.com/model/244647-xbox-one-xbox-xs-and-ps4-ram-compatible-mount" TargetMode="External"/><Relationship Id="rId19" Type="http://schemas.openxmlformats.org/officeDocument/2006/relationships/hyperlink" Target="https://www.bestbuy.ca/en-ca/product/nintendo-switch-oled-model-console-white/15598575?cmp=seo-15598575&amp;cmp=knc-s-71700000058062748&amp;gclid=CjwKCAiAvK2bBhB8EiwAZUbP1KkKgeUn0Gnvlzy-jUPzsOmMQRGW8YqlMAMJ6bEfSxMXhRNKinPcYxoCAcQ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CD45-2043-4B37-A566-C53591FB9ED2}">
  <dimension ref="A1:I407"/>
  <sheetViews>
    <sheetView zoomScaleNormal="100" workbookViewId="0">
      <pane ySplit="3" topLeftCell="A4" activePane="bottomLeft" state="frozen"/>
      <selection pane="bottomLeft" activeCell="A10" sqref="A10"/>
    </sheetView>
  </sheetViews>
  <sheetFormatPr defaultRowHeight="15" x14ac:dyDescent="0.25"/>
  <cols>
    <col min="1" max="1" width="5.140625" style="32" customWidth="1"/>
    <col min="2" max="2" width="51.42578125" style="27" customWidth="1"/>
    <col min="3" max="3" width="12.42578125" style="33" customWidth="1"/>
    <col min="4" max="4" width="15.140625" customWidth="1"/>
    <col min="5" max="5" width="16.42578125" customWidth="1"/>
    <col min="6" max="6" width="44.140625" customWidth="1"/>
    <col min="7" max="7" width="48.28515625" customWidth="1"/>
    <col min="8" max="8" width="40.7109375" customWidth="1"/>
  </cols>
  <sheetData>
    <row r="1" spans="1:9" ht="47.25" customHeight="1" x14ac:dyDescent="0.25">
      <c r="A1" s="53" t="s">
        <v>158</v>
      </c>
      <c r="B1" s="54"/>
      <c r="C1" s="54"/>
      <c r="D1" s="55"/>
      <c r="E1" s="1" t="s">
        <v>0</v>
      </c>
    </row>
    <row r="2" spans="1:9" ht="16.149999999999999" customHeight="1" x14ac:dyDescent="0.25">
      <c r="A2" s="56"/>
      <c r="B2" s="57"/>
      <c r="C2" s="57"/>
      <c r="D2" s="58"/>
      <c r="E2" s="2">
        <f>SUM(E5:E971)</f>
        <v>9768.2899999999845</v>
      </c>
      <c r="F2" s="37"/>
      <c r="G2" s="37"/>
    </row>
    <row r="3" spans="1:9" ht="19.899999999999999" customHeight="1" x14ac:dyDescent="0.25">
      <c r="A3" s="35" t="s">
        <v>1</v>
      </c>
      <c r="B3" s="36" t="s">
        <v>2</v>
      </c>
      <c r="C3" s="35" t="s">
        <v>3</v>
      </c>
      <c r="D3" s="4" t="s">
        <v>4</v>
      </c>
      <c r="E3" s="4" t="s">
        <v>5</v>
      </c>
      <c r="F3" s="4" t="s">
        <v>6</v>
      </c>
      <c r="G3" s="38" t="s">
        <v>7</v>
      </c>
      <c r="H3" s="3" t="s">
        <v>162</v>
      </c>
    </row>
    <row r="4" spans="1:9" ht="18.75" x14ac:dyDescent="0.25">
      <c r="A4" s="5"/>
      <c r="B4" s="40" t="s">
        <v>8</v>
      </c>
      <c r="C4" s="6"/>
      <c r="D4" s="7"/>
      <c r="E4" s="7"/>
      <c r="F4" s="7"/>
      <c r="G4" s="7"/>
      <c r="H4" s="7"/>
      <c r="I4" s="12" t="str">
        <f>""</f>
        <v/>
      </c>
    </row>
    <row r="5" spans="1:9" x14ac:dyDescent="0.25">
      <c r="A5" s="8">
        <v>1</v>
      </c>
      <c r="B5" s="41" t="s">
        <v>9</v>
      </c>
      <c r="C5" s="9" t="s">
        <v>10</v>
      </c>
      <c r="D5" s="10">
        <v>599.99</v>
      </c>
      <c r="E5" s="10">
        <f>D5*A5</f>
        <v>599.99</v>
      </c>
      <c r="F5" s="11" t="s">
        <v>12</v>
      </c>
      <c r="G5" s="16" t="s">
        <v>11</v>
      </c>
      <c r="H5" s="11" t="s">
        <v>13</v>
      </c>
      <c r="I5" s="12" t="str">
        <f>""</f>
        <v/>
      </c>
    </row>
    <row r="6" spans="1:9" x14ac:dyDescent="0.25">
      <c r="A6" s="8">
        <v>1</v>
      </c>
      <c r="B6" s="41" t="s">
        <v>14</v>
      </c>
      <c r="C6" s="9" t="s">
        <v>15</v>
      </c>
      <c r="D6" s="10">
        <v>449.99</v>
      </c>
      <c r="E6" s="10">
        <f>D6*A6</f>
        <v>449.99</v>
      </c>
      <c r="F6" s="11" t="s">
        <v>16</v>
      </c>
      <c r="G6" s="13"/>
      <c r="H6" s="12" t="str">
        <f>""</f>
        <v/>
      </c>
      <c r="I6" s="12" t="str">
        <f>""</f>
        <v/>
      </c>
    </row>
    <row r="7" spans="1:9" x14ac:dyDescent="0.25">
      <c r="A7" s="8">
        <v>1</v>
      </c>
      <c r="B7" s="41" t="s">
        <v>17</v>
      </c>
      <c r="C7" s="9" t="s">
        <v>163</v>
      </c>
      <c r="D7" s="10">
        <v>2049.9899999999998</v>
      </c>
      <c r="E7" s="10">
        <f>D7*A7</f>
        <v>2049.9899999999998</v>
      </c>
      <c r="F7" s="11" t="s">
        <v>19</v>
      </c>
      <c r="G7" s="13"/>
      <c r="H7" s="12" t="str">
        <f>""</f>
        <v/>
      </c>
      <c r="I7" s="12" t="str">
        <f>""</f>
        <v/>
      </c>
    </row>
    <row r="8" spans="1:9" x14ac:dyDescent="0.25">
      <c r="A8" s="8">
        <v>1</v>
      </c>
      <c r="B8" s="41" t="s">
        <v>20</v>
      </c>
      <c r="C8" s="8" t="s">
        <v>21</v>
      </c>
      <c r="D8" s="10">
        <v>699.99</v>
      </c>
      <c r="E8" s="10">
        <f>D8*A8</f>
        <v>699.99</v>
      </c>
      <c r="F8" s="11" t="s">
        <v>22</v>
      </c>
      <c r="G8" s="13"/>
      <c r="H8" s="12" t="str">
        <f>""</f>
        <v/>
      </c>
      <c r="I8" s="12" t="str">
        <f>""</f>
        <v/>
      </c>
    </row>
    <row r="9" spans="1:9" x14ac:dyDescent="0.25">
      <c r="A9" s="8">
        <v>1</v>
      </c>
      <c r="B9" s="41" t="s">
        <v>23</v>
      </c>
      <c r="C9" s="9" t="s">
        <v>21</v>
      </c>
      <c r="D9" s="10">
        <v>589.99</v>
      </c>
      <c r="E9" s="10">
        <f>D9*A9</f>
        <v>589.99</v>
      </c>
      <c r="F9" s="11" t="s">
        <v>24</v>
      </c>
      <c r="G9" s="13"/>
      <c r="H9" s="12" t="str">
        <f>""</f>
        <v/>
      </c>
      <c r="I9" s="12" t="str">
        <f>""</f>
        <v/>
      </c>
    </row>
    <row r="10" spans="1:9" ht="18.75" x14ac:dyDescent="0.25">
      <c r="A10" s="5"/>
      <c r="B10" s="40" t="s">
        <v>25</v>
      </c>
      <c r="C10" s="6"/>
      <c r="D10" s="14"/>
      <c r="E10" s="14"/>
      <c r="F10" s="7"/>
      <c r="G10" s="7"/>
      <c r="H10" s="12" t="str">
        <f>""</f>
        <v/>
      </c>
      <c r="I10" s="12" t="str">
        <f>""</f>
        <v/>
      </c>
    </row>
    <row r="11" spans="1:9" x14ac:dyDescent="0.25">
      <c r="A11" s="8">
        <v>1</v>
      </c>
      <c r="B11" s="41" t="s">
        <v>160</v>
      </c>
      <c r="C11" s="9" t="s">
        <v>26</v>
      </c>
      <c r="D11" s="10">
        <v>599.99</v>
      </c>
      <c r="E11" s="10">
        <f>D11*A11</f>
        <v>599.99</v>
      </c>
      <c r="F11" s="11" t="s">
        <v>27</v>
      </c>
      <c r="G11" s="13"/>
      <c r="H11" s="12" t="str">
        <f>""</f>
        <v/>
      </c>
      <c r="I11" s="12" t="str">
        <f>""</f>
        <v/>
      </c>
    </row>
    <row r="12" spans="1:9" x14ac:dyDescent="0.25">
      <c r="A12" s="8">
        <v>1</v>
      </c>
      <c r="B12" s="41" t="s">
        <v>28</v>
      </c>
      <c r="C12" s="9" t="s">
        <v>18</v>
      </c>
      <c r="D12" s="10">
        <v>158.94999999999999</v>
      </c>
      <c r="E12" s="10">
        <f>D12*A12</f>
        <v>158.94999999999999</v>
      </c>
      <c r="F12" s="11" t="s">
        <v>29</v>
      </c>
      <c r="G12" s="13"/>
      <c r="H12" s="12" t="str">
        <f>""</f>
        <v/>
      </c>
      <c r="I12" s="12" t="str">
        <f>""</f>
        <v/>
      </c>
    </row>
    <row r="13" spans="1:9" x14ac:dyDescent="0.25">
      <c r="A13" s="8">
        <v>1</v>
      </c>
      <c r="B13" s="41" t="s">
        <v>161</v>
      </c>
      <c r="C13" s="9" t="s">
        <v>18</v>
      </c>
      <c r="D13" s="10">
        <v>9.9</v>
      </c>
      <c r="E13" s="10">
        <f t="shared" ref="E13" si="0">D13*A13</f>
        <v>9.9</v>
      </c>
      <c r="F13" s="11" t="s">
        <v>30</v>
      </c>
      <c r="G13" s="13"/>
      <c r="H13" s="12" t="str">
        <f>""</f>
        <v/>
      </c>
      <c r="I13" s="12" t="str">
        <f>""</f>
        <v/>
      </c>
    </row>
    <row r="14" spans="1:9" ht="18.75" x14ac:dyDescent="0.25">
      <c r="A14" s="5"/>
      <c r="B14" s="40" t="s">
        <v>31</v>
      </c>
      <c r="C14" s="6"/>
      <c r="D14" s="7"/>
      <c r="E14" s="14"/>
      <c r="F14" s="7"/>
      <c r="G14" s="7"/>
      <c r="H14" s="7" t="str">
        <f>""</f>
        <v/>
      </c>
      <c r="I14" s="12" t="str">
        <f>""</f>
        <v/>
      </c>
    </row>
    <row r="15" spans="1:9" x14ac:dyDescent="0.25">
      <c r="A15" s="8">
        <v>1</v>
      </c>
      <c r="B15" s="41" t="s">
        <v>32</v>
      </c>
      <c r="C15" s="9" t="s">
        <v>10</v>
      </c>
      <c r="D15" s="10">
        <v>74.989999999999995</v>
      </c>
      <c r="E15" s="10">
        <f>D15*A15</f>
        <v>74.989999999999995</v>
      </c>
      <c r="F15" s="11" t="s">
        <v>33</v>
      </c>
      <c r="G15" s="16" t="s">
        <v>34</v>
      </c>
      <c r="H15" s="12" t="str">
        <f>""</f>
        <v/>
      </c>
      <c r="I15" s="12" t="str">
        <f>""</f>
        <v/>
      </c>
    </row>
    <row r="16" spans="1:9" x14ac:dyDescent="0.25">
      <c r="A16" s="8">
        <v>1</v>
      </c>
      <c r="B16" s="41" t="s">
        <v>35</v>
      </c>
      <c r="C16" s="9" t="s">
        <v>10</v>
      </c>
      <c r="D16" s="10">
        <v>229.99</v>
      </c>
      <c r="E16" s="10">
        <f t="shared" ref="E16:E48" si="1">D16*A16</f>
        <v>229.99</v>
      </c>
      <c r="F16" s="11" t="s">
        <v>36</v>
      </c>
      <c r="G16" s="16" t="s">
        <v>37</v>
      </c>
      <c r="H16" s="12" t="str">
        <f>""</f>
        <v/>
      </c>
      <c r="I16" s="12" t="str">
        <f>""</f>
        <v/>
      </c>
    </row>
    <row r="17" spans="1:9" x14ac:dyDescent="0.25">
      <c r="A17" s="8">
        <v>1</v>
      </c>
      <c r="B17" s="41" t="s">
        <v>38</v>
      </c>
      <c r="C17" s="9" t="s">
        <v>15</v>
      </c>
      <c r="D17" s="10">
        <v>99.99</v>
      </c>
      <c r="E17" s="10">
        <f t="shared" si="1"/>
        <v>99.99</v>
      </c>
      <c r="F17" s="11" t="s">
        <v>39</v>
      </c>
      <c r="G17" s="16" t="s">
        <v>40</v>
      </c>
      <c r="H17" s="12" t="str">
        <f>""</f>
        <v/>
      </c>
      <c r="I17" s="12" t="str">
        <f>""</f>
        <v/>
      </c>
    </row>
    <row r="18" spans="1:9" x14ac:dyDescent="0.25">
      <c r="A18" s="8">
        <v>1</v>
      </c>
      <c r="B18" s="41" t="s">
        <v>41</v>
      </c>
      <c r="C18" s="9" t="s">
        <v>15</v>
      </c>
      <c r="D18" s="10">
        <v>89.99</v>
      </c>
      <c r="E18" s="10">
        <f t="shared" si="1"/>
        <v>89.99</v>
      </c>
      <c r="F18" s="11" t="s">
        <v>42</v>
      </c>
      <c r="G18" s="11" t="s">
        <v>43</v>
      </c>
      <c r="H18" s="12" t="str">
        <f>""</f>
        <v/>
      </c>
      <c r="I18" s="12" t="str">
        <f>""</f>
        <v/>
      </c>
    </row>
    <row r="19" spans="1:9" x14ac:dyDescent="0.25">
      <c r="A19" s="8">
        <v>1</v>
      </c>
      <c r="B19" s="41" t="s">
        <v>44</v>
      </c>
      <c r="C19" s="9" t="s">
        <v>45</v>
      </c>
      <c r="D19" s="10">
        <v>21.98</v>
      </c>
      <c r="E19" s="10">
        <f t="shared" si="1"/>
        <v>21.98</v>
      </c>
      <c r="F19" s="15" t="s">
        <v>46</v>
      </c>
      <c r="G19" s="13"/>
      <c r="H19" s="12" t="str">
        <f>""</f>
        <v/>
      </c>
      <c r="I19" s="12" t="str">
        <f>""</f>
        <v/>
      </c>
    </row>
    <row r="20" spans="1:9" x14ac:dyDescent="0.25">
      <c r="A20" s="8">
        <v>0</v>
      </c>
      <c r="B20" s="41" t="s">
        <v>47</v>
      </c>
      <c r="C20" s="9" t="s">
        <v>45</v>
      </c>
      <c r="D20" s="10"/>
      <c r="E20" s="10">
        <f t="shared" si="1"/>
        <v>0</v>
      </c>
      <c r="F20" s="11" t="s">
        <v>48</v>
      </c>
      <c r="G20" s="13"/>
      <c r="H20" s="12" t="str">
        <f>""</f>
        <v/>
      </c>
      <c r="I20" s="12" t="str">
        <f>""</f>
        <v/>
      </c>
    </row>
    <row r="21" spans="1:9" x14ac:dyDescent="0.25">
      <c r="A21" s="8">
        <v>1</v>
      </c>
      <c r="B21" s="41" t="s">
        <v>49</v>
      </c>
      <c r="C21" s="8" t="s">
        <v>18</v>
      </c>
      <c r="D21" s="10">
        <v>85</v>
      </c>
      <c r="E21" s="10">
        <f t="shared" si="1"/>
        <v>85</v>
      </c>
      <c r="F21" s="11" t="s">
        <v>50</v>
      </c>
      <c r="G21" s="16" t="s">
        <v>51</v>
      </c>
      <c r="H21" s="12" t="str">
        <f>""</f>
        <v/>
      </c>
      <c r="I21" s="12" t="str">
        <f>""</f>
        <v/>
      </c>
    </row>
    <row r="22" spans="1:9" x14ac:dyDescent="0.25">
      <c r="A22" s="17">
        <v>1</v>
      </c>
      <c r="B22" s="42" t="s">
        <v>52</v>
      </c>
      <c r="C22" s="8" t="s">
        <v>18</v>
      </c>
      <c r="D22" s="18">
        <v>129.99</v>
      </c>
      <c r="E22" s="10">
        <f t="shared" si="1"/>
        <v>129.99</v>
      </c>
      <c r="F22" s="20" t="s">
        <v>53</v>
      </c>
      <c r="G22" s="21"/>
      <c r="H22" s="12" t="str">
        <f>""</f>
        <v/>
      </c>
      <c r="I22" s="12" t="str">
        <f>""</f>
        <v/>
      </c>
    </row>
    <row r="23" spans="1:9" x14ac:dyDescent="0.25">
      <c r="A23" s="8">
        <v>1</v>
      </c>
      <c r="B23" s="41" t="s">
        <v>54</v>
      </c>
      <c r="C23" s="9" t="s">
        <v>26</v>
      </c>
      <c r="D23" s="22">
        <v>89</v>
      </c>
      <c r="E23" s="10">
        <f t="shared" si="1"/>
        <v>89</v>
      </c>
      <c r="F23" s="11" t="s">
        <v>55</v>
      </c>
      <c r="G23" s="11" t="s">
        <v>56</v>
      </c>
      <c r="H23" s="12" t="str">
        <f>""</f>
        <v/>
      </c>
      <c r="I23" s="12" t="str">
        <f>""</f>
        <v/>
      </c>
    </row>
    <row r="24" spans="1:9" x14ac:dyDescent="0.25">
      <c r="A24" s="8">
        <v>1</v>
      </c>
      <c r="B24" s="41" t="s">
        <v>57</v>
      </c>
      <c r="C24" s="9" t="s">
        <v>26</v>
      </c>
      <c r="D24" s="22">
        <v>74</v>
      </c>
      <c r="E24" s="10">
        <f t="shared" si="1"/>
        <v>74</v>
      </c>
      <c r="F24" s="11" t="s">
        <v>185</v>
      </c>
      <c r="G24" s="16" t="s">
        <v>184</v>
      </c>
      <c r="H24" s="12" t="str">
        <f>""</f>
        <v/>
      </c>
      <c r="I24" s="12" t="str">
        <f>""</f>
        <v/>
      </c>
    </row>
    <row r="25" spans="1:9" ht="18.75" x14ac:dyDescent="0.25">
      <c r="A25" s="5"/>
      <c r="B25" s="40" t="s">
        <v>157</v>
      </c>
      <c r="C25" s="6"/>
      <c r="D25" s="14"/>
      <c r="E25" s="14"/>
      <c r="F25" s="7"/>
      <c r="G25" s="7"/>
      <c r="H25" s="7" t="str">
        <f>""</f>
        <v/>
      </c>
      <c r="I25" s="19" t="str">
        <f>""</f>
        <v/>
      </c>
    </row>
    <row r="26" spans="1:9" x14ac:dyDescent="0.25">
      <c r="A26" s="8">
        <v>1</v>
      </c>
      <c r="B26" s="41" t="s">
        <v>164</v>
      </c>
      <c r="C26" s="9"/>
      <c r="D26" s="22">
        <v>0</v>
      </c>
      <c r="E26" s="10">
        <f t="shared" si="1"/>
        <v>0</v>
      </c>
      <c r="F26" s="12" t="s">
        <v>165</v>
      </c>
      <c r="G26" s="12"/>
      <c r="H26" s="12"/>
      <c r="I26" s="12"/>
    </row>
    <row r="27" spans="1:9" x14ac:dyDescent="0.25">
      <c r="A27" s="8">
        <v>1</v>
      </c>
      <c r="B27" s="41" t="s">
        <v>166</v>
      </c>
      <c r="C27" s="9"/>
      <c r="D27" s="22">
        <v>19.989999999999998</v>
      </c>
      <c r="E27" s="22">
        <f t="shared" si="1"/>
        <v>19.989999999999998</v>
      </c>
      <c r="F27" s="11" t="s">
        <v>192</v>
      </c>
      <c r="G27" s="12"/>
      <c r="H27" s="12"/>
      <c r="I27" s="12"/>
    </row>
    <row r="28" spans="1:9" x14ac:dyDescent="0.25">
      <c r="A28" s="8">
        <v>1</v>
      </c>
      <c r="B28" s="41" t="s">
        <v>167</v>
      </c>
      <c r="C28" s="9"/>
      <c r="D28" s="22">
        <v>24.51</v>
      </c>
      <c r="E28" s="22">
        <f t="shared" si="1"/>
        <v>24.51</v>
      </c>
      <c r="F28" s="11" t="s">
        <v>191</v>
      </c>
      <c r="G28" s="12"/>
      <c r="H28" s="12"/>
      <c r="I28" s="12"/>
    </row>
    <row r="29" spans="1:9" x14ac:dyDescent="0.25">
      <c r="A29" s="8">
        <v>1</v>
      </c>
      <c r="B29" s="41" t="s">
        <v>168</v>
      </c>
      <c r="C29" s="9"/>
      <c r="D29" s="22">
        <v>21.99</v>
      </c>
      <c r="E29" s="22">
        <f t="shared" si="1"/>
        <v>21.99</v>
      </c>
      <c r="F29" s="11" t="s">
        <v>193</v>
      </c>
      <c r="G29" s="12"/>
      <c r="H29" s="12"/>
      <c r="I29" s="12"/>
    </row>
    <row r="30" spans="1:9" x14ac:dyDescent="0.25">
      <c r="A30" s="8">
        <v>1</v>
      </c>
      <c r="B30" s="41" t="s">
        <v>198</v>
      </c>
      <c r="C30" s="9"/>
      <c r="D30" s="22">
        <v>53.99</v>
      </c>
      <c r="E30" s="22">
        <f t="shared" si="1"/>
        <v>53.99</v>
      </c>
      <c r="F30" s="11" t="s">
        <v>197</v>
      </c>
      <c r="G30" s="12"/>
      <c r="H30" s="12"/>
      <c r="I30" s="12"/>
    </row>
    <row r="31" spans="1:9" x14ac:dyDescent="0.25">
      <c r="A31" s="8">
        <v>1</v>
      </c>
      <c r="B31" s="41" t="s">
        <v>199</v>
      </c>
      <c r="C31" s="9"/>
      <c r="D31" s="22">
        <v>53.24</v>
      </c>
      <c r="E31" s="22">
        <f t="shared" si="1"/>
        <v>53.24</v>
      </c>
      <c r="F31" s="11" t="s">
        <v>200</v>
      </c>
      <c r="G31" s="12"/>
      <c r="H31" s="12"/>
      <c r="I31" s="12"/>
    </row>
    <row r="32" spans="1:9" x14ac:dyDescent="0.25">
      <c r="A32" s="8">
        <v>1</v>
      </c>
      <c r="B32" s="41" t="s">
        <v>169</v>
      </c>
      <c r="C32" s="9"/>
      <c r="D32" s="22">
        <v>89.99</v>
      </c>
      <c r="E32" s="22">
        <f t="shared" si="1"/>
        <v>89.99</v>
      </c>
      <c r="F32" s="11" t="s">
        <v>194</v>
      </c>
      <c r="G32" s="12"/>
      <c r="H32" s="12"/>
      <c r="I32" s="12"/>
    </row>
    <row r="33" spans="1:9" x14ac:dyDescent="0.25">
      <c r="A33" s="8">
        <v>1</v>
      </c>
      <c r="B33" s="41" t="s">
        <v>170</v>
      </c>
      <c r="C33" s="9"/>
      <c r="D33" s="22">
        <v>39.99</v>
      </c>
      <c r="E33" s="22">
        <f t="shared" si="1"/>
        <v>39.99</v>
      </c>
      <c r="F33" s="15" t="s">
        <v>195</v>
      </c>
      <c r="G33" s="12"/>
      <c r="H33" s="12"/>
      <c r="I33" s="12"/>
    </row>
    <row r="34" spans="1:9" x14ac:dyDescent="0.25">
      <c r="A34" s="8">
        <v>1</v>
      </c>
      <c r="B34" s="41" t="s">
        <v>171</v>
      </c>
      <c r="C34" s="9"/>
      <c r="D34" s="22">
        <v>89.99</v>
      </c>
      <c r="E34" s="22">
        <f t="shared" si="1"/>
        <v>89.99</v>
      </c>
      <c r="F34" s="15" t="s">
        <v>196</v>
      </c>
      <c r="G34" s="12"/>
      <c r="H34" s="12"/>
      <c r="I34" s="12"/>
    </row>
    <row r="35" spans="1:9" x14ac:dyDescent="0.25">
      <c r="A35" s="8">
        <v>1</v>
      </c>
      <c r="B35" s="41" t="s">
        <v>172</v>
      </c>
      <c r="C35" s="9"/>
      <c r="D35" s="22">
        <v>89.99</v>
      </c>
      <c r="E35" s="22">
        <f t="shared" si="1"/>
        <v>89.99</v>
      </c>
      <c r="F35" s="15" t="s">
        <v>201</v>
      </c>
      <c r="G35" s="12"/>
      <c r="H35" s="12"/>
      <c r="I35" s="12"/>
    </row>
    <row r="36" spans="1:9" x14ac:dyDescent="0.25">
      <c r="A36" s="8">
        <v>1</v>
      </c>
      <c r="B36" s="41" t="s">
        <v>173</v>
      </c>
      <c r="C36" s="9"/>
      <c r="D36" s="22">
        <v>68.989999999999995</v>
      </c>
      <c r="E36" s="22">
        <f t="shared" si="1"/>
        <v>68.989999999999995</v>
      </c>
      <c r="F36" s="11" t="s">
        <v>202</v>
      </c>
      <c r="G36" s="12"/>
      <c r="H36" s="12"/>
      <c r="I36" s="12"/>
    </row>
    <row r="37" spans="1:9" x14ac:dyDescent="0.25">
      <c r="A37" s="8">
        <v>1</v>
      </c>
      <c r="B37" s="41" t="s">
        <v>203</v>
      </c>
      <c r="C37" s="9"/>
      <c r="D37" s="22">
        <v>79.989999999999995</v>
      </c>
      <c r="E37" s="22">
        <f t="shared" si="1"/>
        <v>79.989999999999995</v>
      </c>
      <c r="F37" s="11" t="s">
        <v>204</v>
      </c>
      <c r="G37" s="12"/>
      <c r="H37" s="12"/>
      <c r="I37" s="12"/>
    </row>
    <row r="38" spans="1:9" x14ac:dyDescent="0.25">
      <c r="A38" s="8">
        <v>1</v>
      </c>
      <c r="B38" s="41" t="s">
        <v>174</v>
      </c>
      <c r="C38" s="9"/>
      <c r="D38" s="22">
        <v>25.99</v>
      </c>
      <c r="E38" s="22">
        <f t="shared" si="1"/>
        <v>25.99</v>
      </c>
      <c r="F38" s="11" t="s">
        <v>205</v>
      </c>
      <c r="G38" s="12"/>
      <c r="H38" s="12"/>
      <c r="I38" s="12"/>
    </row>
    <row r="39" spans="1:9" x14ac:dyDescent="0.25">
      <c r="A39" s="8">
        <v>1</v>
      </c>
      <c r="B39" s="41" t="s">
        <v>175</v>
      </c>
      <c r="C39" s="9"/>
      <c r="D39" s="22">
        <v>39.99</v>
      </c>
      <c r="E39" s="22">
        <f t="shared" si="1"/>
        <v>39.99</v>
      </c>
      <c r="F39" s="11" t="s">
        <v>206</v>
      </c>
      <c r="G39" s="12"/>
      <c r="H39" s="12"/>
      <c r="I39" s="12"/>
    </row>
    <row r="40" spans="1:9" x14ac:dyDescent="0.25">
      <c r="A40" s="8">
        <v>1</v>
      </c>
      <c r="B40" s="41" t="s">
        <v>176</v>
      </c>
      <c r="C40" s="9"/>
      <c r="D40" s="22">
        <v>19.989999999999998</v>
      </c>
      <c r="E40" s="22">
        <f t="shared" si="1"/>
        <v>19.989999999999998</v>
      </c>
      <c r="F40" s="11" t="s">
        <v>207</v>
      </c>
      <c r="G40" s="12"/>
      <c r="H40" s="12"/>
      <c r="I40" s="12"/>
    </row>
    <row r="41" spans="1:9" x14ac:dyDescent="0.25">
      <c r="A41" s="8">
        <v>1</v>
      </c>
      <c r="B41" s="41" t="s">
        <v>208</v>
      </c>
      <c r="C41" s="9"/>
      <c r="D41" s="22">
        <v>24.99</v>
      </c>
      <c r="E41" s="22">
        <f t="shared" si="1"/>
        <v>24.99</v>
      </c>
      <c r="F41" s="11" t="s">
        <v>209</v>
      </c>
      <c r="G41" s="12"/>
      <c r="H41" s="12"/>
      <c r="I41" s="12"/>
    </row>
    <row r="42" spans="1:9" x14ac:dyDescent="0.25">
      <c r="A42" s="8">
        <v>1</v>
      </c>
      <c r="B42" s="41" t="s">
        <v>177</v>
      </c>
      <c r="C42" s="9"/>
      <c r="D42" s="22">
        <v>12.99</v>
      </c>
      <c r="E42" s="22">
        <f t="shared" si="1"/>
        <v>12.99</v>
      </c>
      <c r="F42" s="11" t="s">
        <v>210</v>
      </c>
      <c r="G42" s="12"/>
      <c r="H42" s="12"/>
      <c r="I42" s="12"/>
    </row>
    <row r="43" spans="1:9" x14ac:dyDescent="0.25">
      <c r="A43" s="8">
        <v>1</v>
      </c>
      <c r="B43" s="41" t="s">
        <v>178</v>
      </c>
      <c r="C43" s="9"/>
      <c r="D43" s="22">
        <v>16.989999999999998</v>
      </c>
      <c r="E43" s="22">
        <f t="shared" si="1"/>
        <v>16.989999999999998</v>
      </c>
      <c r="F43" s="11" t="s">
        <v>212</v>
      </c>
      <c r="G43" s="12"/>
      <c r="H43" s="12"/>
      <c r="I43" s="12"/>
    </row>
    <row r="44" spans="1:9" x14ac:dyDescent="0.25">
      <c r="A44" s="8">
        <v>1</v>
      </c>
      <c r="B44" s="41" t="s">
        <v>179</v>
      </c>
      <c r="C44" s="9"/>
      <c r="D44" s="22">
        <v>14.99</v>
      </c>
      <c r="E44" s="22">
        <f t="shared" si="1"/>
        <v>14.99</v>
      </c>
      <c r="F44" s="11" t="s">
        <v>213</v>
      </c>
      <c r="G44" s="12"/>
      <c r="H44" s="12"/>
      <c r="I44" s="12"/>
    </row>
    <row r="45" spans="1:9" x14ac:dyDescent="0.25">
      <c r="A45" s="8">
        <v>1</v>
      </c>
      <c r="B45" s="41" t="s">
        <v>180</v>
      </c>
      <c r="C45" s="9"/>
      <c r="D45" s="22">
        <v>17.489999999999998</v>
      </c>
      <c r="E45" s="22">
        <f t="shared" si="1"/>
        <v>17.489999999999998</v>
      </c>
      <c r="F45" s="11" t="s">
        <v>211</v>
      </c>
      <c r="G45" s="12"/>
      <c r="H45" s="12"/>
      <c r="I45" s="12"/>
    </row>
    <row r="46" spans="1:9" x14ac:dyDescent="0.25">
      <c r="A46" s="8">
        <v>1</v>
      </c>
      <c r="B46" s="41" t="s">
        <v>181</v>
      </c>
      <c r="C46" s="9"/>
      <c r="D46" s="46">
        <v>25.99</v>
      </c>
      <c r="E46" s="22">
        <f t="shared" si="1"/>
        <v>25.99</v>
      </c>
      <c r="F46" s="15" t="s">
        <v>215</v>
      </c>
      <c r="G46" s="12"/>
      <c r="H46" s="12"/>
      <c r="I46" s="12"/>
    </row>
    <row r="47" spans="1:9" x14ac:dyDescent="0.25">
      <c r="A47" s="8">
        <v>1</v>
      </c>
      <c r="B47" s="41" t="s">
        <v>182</v>
      </c>
      <c r="C47" s="9"/>
      <c r="D47" s="22">
        <v>29.99</v>
      </c>
      <c r="E47" s="22">
        <f t="shared" si="1"/>
        <v>29.99</v>
      </c>
      <c r="F47" s="11" t="s">
        <v>214</v>
      </c>
      <c r="G47" s="12"/>
      <c r="H47" s="12"/>
      <c r="I47" s="12"/>
    </row>
    <row r="48" spans="1:9" x14ac:dyDescent="0.25">
      <c r="A48" s="8">
        <v>1</v>
      </c>
      <c r="B48" s="41" t="s">
        <v>183</v>
      </c>
      <c r="C48" s="9"/>
      <c r="D48" s="22">
        <v>29.99</v>
      </c>
      <c r="E48" s="22">
        <f t="shared" si="1"/>
        <v>29.99</v>
      </c>
      <c r="F48" s="11" t="s">
        <v>216</v>
      </c>
      <c r="G48" s="12"/>
      <c r="H48" s="12"/>
      <c r="I48" s="12"/>
    </row>
    <row r="49" spans="1:9" ht="18.75" x14ac:dyDescent="0.25">
      <c r="A49" s="5"/>
      <c r="B49" s="40" t="s">
        <v>97</v>
      </c>
      <c r="C49" s="6"/>
      <c r="D49" s="14"/>
      <c r="E49" s="14"/>
      <c r="F49" s="7"/>
      <c r="G49" s="7"/>
      <c r="H49" s="7" t="str">
        <f>""</f>
        <v/>
      </c>
      <c r="I49" s="30" t="str">
        <f>""</f>
        <v/>
      </c>
    </row>
    <row r="50" spans="1:9" x14ac:dyDescent="0.25">
      <c r="A50" s="8">
        <v>1</v>
      </c>
      <c r="B50" s="41" t="s">
        <v>98</v>
      </c>
      <c r="C50" s="9" t="s">
        <v>18</v>
      </c>
      <c r="D50" s="10">
        <v>35.99</v>
      </c>
      <c r="E50" s="10">
        <f t="shared" ref="E50" si="2">D50*A50</f>
        <v>35.99</v>
      </c>
      <c r="F50" s="11" t="s">
        <v>99</v>
      </c>
      <c r="G50" s="13"/>
      <c r="H50" s="12" t="str">
        <f>""</f>
        <v/>
      </c>
      <c r="I50" s="12" t="str">
        <f>""</f>
        <v/>
      </c>
    </row>
    <row r="51" spans="1:9" x14ac:dyDescent="0.25">
      <c r="A51" s="8">
        <v>1</v>
      </c>
      <c r="B51" s="41" t="s">
        <v>100</v>
      </c>
      <c r="C51" s="9" t="s">
        <v>18</v>
      </c>
      <c r="D51" s="10">
        <v>65</v>
      </c>
      <c r="E51" s="10">
        <f>D51*A51</f>
        <v>65</v>
      </c>
      <c r="F51" s="11" t="s">
        <v>101</v>
      </c>
      <c r="G51" s="13"/>
      <c r="H51" s="12" t="str">
        <f>""</f>
        <v/>
      </c>
      <c r="I51" s="12" t="str">
        <f>""</f>
        <v/>
      </c>
    </row>
    <row r="52" spans="1:9" x14ac:dyDescent="0.25">
      <c r="A52" s="8">
        <v>1</v>
      </c>
      <c r="B52" s="41" t="s">
        <v>102</v>
      </c>
      <c r="C52" s="9" t="s">
        <v>18</v>
      </c>
      <c r="D52" s="10">
        <v>129.99</v>
      </c>
      <c r="E52" s="10">
        <f t="shared" ref="E52:E53" si="3">D52*A52</f>
        <v>129.99</v>
      </c>
      <c r="F52" s="11" t="s">
        <v>103</v>
      </c>
      <c r="G52" s="13"/>
      <c r="H52" s="12" t="str">
        <f>""</f>
        <v/>
      </c>
      <c r="I52" s="12" t="str">
        <f>""</f>
        <v/>
      </c>
    </row>
    <row r="53" spans="1:9" x14ac:dyDescent="0.25">
      <c r="A53" s="8">
        <v>1</v>
      </c>
      <c r="B53" s="41" t="s">
        <v>104</v>
      </c>
      <c r="C53" s="9" t="s">
        <v>18</v>
      </c>
      <c r="D53" s="10">
        <v>65.989999999999995</v>
      </c>
      <c r="E53" s="10">
        <f t="shared" si="3"/>
        <v>65.989999999999995</v>
      </c>
      <c r="F53" s="11" t="s">
        <v>105</v>
      </c>
      <c r="G53" s="13"/>
      <c r="H53" s="12" t="str">
        <f>""</f>
        <v/>
      </c>
      <c r="I53" s="12" t="str">
        <f>""</f>
        <v/>
      </c>
    </row>
    <row r="54" spans="1:9" ht="18.75" x14ac:dyDescent="0.25">
      <c r="A54" s="5"/>
      <c r="B54" s="40" t="s">
        <v>58</v>
      </c>
      <c r="C54" s="6"/>
      <c r="D54" s="14"/>
      <c r="E54" s="14"/>
      <c r="F54" s="7"/>
      <c r="G54" s="7"/>
      <c r="H54" s="7" t="str">
        <f>""</f>
        <v/>
      </c>
      <c r="I54" s="12" t="str">
        <f>""</f>
        <v/>
      </c>
    </row>
    <row r="55" spans="1:9" x14ac:dyDescent="0.25">
      <c r="A55" s="8">
        <v>1</v>
      </c>
      <c r="B55" s="41" t="s">
        <v>59</v>
      </c>
      <c r="C55" s="9" t="s">
        <v>10</v>
      </c>
      <c r="D55" s="10">
        <v>129.99</v>
      </c>
      <c r="E55" s="10">
        <f t="shared" ref="E55:E57" si="4">D55*A55</f>
        <v>129.99</v>
      </c>
      <c r="F55" s="23" t="s">
        <v>60</v>
      </c>
      <c r="G55" s="13"/>
      <c r="H55" s="12" t="str">
        <f>""</f>
        <v/>
      </c>
      <c r="I55" s="12" t="str">
        <f>""</f>
        <v/>
      </c>
    </row>
    <row r="56" spans="1:9" x14ac:dyDescent="0.25">
      <c r="A56" s="8">
        <v>1</v>
      </c>
      <c r="B56" s="41" t="s">
        <v>61</v>
      </c>
      <c r="C56" s="9" t="s">
        <v>62</v>
      </c>
      <c r="D56" s="10">
        <v>55</v>
      </c>
      <c r="E56" s="10">
        <f t="shared" si="4"/>
        <v>55</v>
      </c>
      <c r="F56" s="11" t="s">
        <v>63</v>
      </c>
      <c r="G56" s="13"/>
      <c r="H56" s="12" t="str">
        <f>""</f>
        <v/>
      </c>
      <c r="I56" s="12" t="str">
        <f>""</f>
        <v/>
      </c>
    </row>
    <row r="57" spans="1:9" x14ac:dyDescent="0.25">
      <c r="A57" s="8">
        <v>1</v>
      </c>
      <c r="B57" s="41" t="s">
        <v>64</v>
      </c>
      <c r="C57" s="9" t="s">
        <v>65</v>
      </c>
      <c r="D57" s="10">
        <v>249.99</v>
      </c>
      <c r="E57" s="10">
        <f t="shared" si="4"/>
        <v>249.99</v>
      </c>
      <c r="F57" s="11" t="s">
        <v>66</v>
      </c>
      <c r="G57" s="13"/>
      <c r="H57" s="12" t="str">
        <f>""</f>
        <v/>
      </c>
      <c r="I57" s="12" t="str">
        <f>""</f>
        <v/>
      </c>
    </row>
    <row r="58" spans="1:9" ht="60" x14ac:dyDescent="0.25">
      <c r="A58" s="5"/>
      <c r="B58" s="40" t="s">
        <v>67</v>
      </c>
      <c r="C58" s="6" t="s">
        <v>68</v>
      </c>
      <c r="D58" s="14"/>
      <c r="E58" s="14"/>
      <c r="F58" s="7"/>
      <c r="G58" s="7"/>
      <c r="H58" s="7" t="str">
        <f>""</f>
        <v/>
      </c>
      <c r="I58" s="12" t="str">
        <f>""</f>
        <v/>
      </c>
    </row>
    <row r="59" spans="1:9" x14ac:dyDescent="0.25">
      <c r="A59" s="8">
        <v>8</v>
      </c>
      <c r="B59" s="41" t="s">
        <v>69</v>
      </c>
      <c r="C59" s="9" t="s">
        <v>62</v>
      </c>
      <c r="D59" s="22">
        <v>6</v>
      </c>
      <c r="E59" s="22">
        <f t="shared" ref="E59:E79" si="5">D59*A59</f>
        <v>48</v>
      </c>
      <c r="F59" s="11" t="s">
        <v>220</v>
      </c>
      <c r="G59" s="13"/>
      <c r="H59" s="12" t="str">
        <f>""</f>
        <v/>
      </c>
      <c r="I59" s="12" t="str">
        <f>""</f>
        <v/>
      </c>
    </row>
    <row r="60" spans="1:9" x14ac:dyDescent="0.25">
      <c r="A60" s="8">
        <v>8</v>
      </c>
      <c r="B60" s="41" t="s">
        <v>70</v>
      </c>
      <c r="C60" s="9" t="s">
        <v>62</v>
      </c>
      <c r="D60" s="22">
        <v>6</v>
      </c>
      <c r="E60" s="22">
        <f t="shared" si="5"/>
        <v>48</v>
      </c>
      <c r="F60" s="11" t="s">
        <v>224</v>
      </c>
      <c r="G60" s="13"/>
      <c r="H60" s="12" t="str">
        <f>""</f>
        <v/>
      </c>
      <c r="I60" s="12" t="str">
        <f>""</f>
        <v/>
      </c>
    </row>
    <row r="61" spans="1:9" x14ac:dyDescent="0.25">
      <c r="A61" s="8">
        <v>4</v>
      </c>
      <c r="B61" s="41" t="s">
        <v>71</v>
      </c>
      <c r="C61" s="9" t="s">
        <v>62</v>
      </c>
      <c r="D61" s="22">
        <v>6.11</v>
      </c>
      <c r="E61" s="22">
        <f t="shared" si="5"/>
        <v>24.44</v>
      </c>
      <c r="F61" s="11" t="s">
        <v>219</v>
      </c>
      <c r="G61" s="13"/>
      <c r="H61" s="12" t="str">
        <f>""</f>
        <v/>
      </c>
      <c r="I61" s="12" t="str">
        <f>""</f>
        <v/>
      </c>
    </row>
    <row r="62" spans="1:9" x14ac:dyDescent="0.25">
      <c r="A62" s="8">
        <v>4</v>
      </c>
      <c r="B62" s="41" t="s">
        <v>72</v>
      </c>
      <c r="C62" s="9" t="s">
        <v>62</v>
      </c>
      <c r="D62" s="22">
        <v>8.5</v>
      </c>
      <c r="E62" s="22">
        <f t="shared" si="5"/>
        <v>34</v>
      </c>
      <c r="F62" s="11" t="s">
        <v>225</v>
      </c>
      <c r="G62" s="13"/>
      <c r="H62" s="12" t="str">
        <f>""</f>
        <v/>
      </c>
      <c r="I62" s="12" t="str">
        <f>""</f>
        <v/>
      </c>
    </row>
    <row r="63" spans="1:9" x14ac:dyDescent="0.25">
      <c r="A63" s="8">
        <v>4</v>
      </c>
      <c r="B63" s="41" t="s">
        <v>73</v>
      </c>
      <c r="C63" s="9" t="s">
        <v>62</v>
      </c>
      <c r="D63" s="22">
        <v>5</v>
      </c>
      <c r="E63" s="22">
        <f t="shared" si="5"/>
        <v>20</v>
      </c>
      <c r="F63" s="11" t="s">
        <v>221</v>
      </c>
      <c r="G63" s="13"/>
      <c r="H63" s="12" t="str">
        <f>""</f>
        <v/>
      </c>
      <c r="I63" s="12" t="str">
        <f>""</f>
        <v/>
      </c>
    </row>
    <row r="64" spans="1:9" x14ac:dyDescent="0.25">
      <c r="A64" s="8">
        <v>2</v>
      </c>
      <c r="B64" s="41" t="s">
        <v>74</v>
      </c>
      <c r="C64" s="9" t="s">
        <v>62</v>
      </c>
      <c r="D64" s="22">
        <v>25</v>
      </c>
      <c r="E64" s="22">
        <f t="shared" si="5"/>
        <v>50</v>
      </c>
      <c r="F64" s="11" t="s">
        <v>222</v>
      </c>
      <c r="G64" s="13"/>
      <c r="H64" s="12" t="str">
        <f>""</f>
        <v/>
      </c>
      <c r="I64" s="12" t="str">
        <f>""</f>
        <v/>
      </c>
    </row>
    <row r="65" spans="1:9" x14ac:dyDescent="0.25">
      <c r="A65" s="8">
        <v>1</v>
      </c>
      <c r="B65" s="41" t="s">
        <v>75</v>
      </c>
      <c r="C65" s="9" t="s">
        <v>62</v>
      </c>
      <c r="D65" s="22">
        <v>16</v>
      </c>
      <c r="E65" s="22">
        <f t="shared" si="5"/>
        <v>16</v>
      </c>
      <c r="F65" s="11" t="s">
        <v>223</v>
      </c>
      <c r="G65" s="13"/>
      <c r="H65" s="12" t="str">
        <f>""</f>
        <v/>
      </c>
      <c r="I65" s="12" t="str">
        <f>""</f>
        <v/>
      </c>
    </row>
    <row r="66" spans="1:9" x14ac:dyDescent="0.25">
      <c r="A66" s="8">
        <v>1</v>
      </c>
      <c r="B66" s="41" t="s">
        <v>76</v>
      </c>
      <c r="C66" s="9" t="s">
        <v>77</v>
      </c>
      <c r="D66" s="10">
        <v>129.99</v>
      </c>
      <c r="E66" s="10">
        <f t="shared" si="5"/>
        <v>129.99</v>
      </c>
      <c r="F66" s="23" t="s">
        <v>78</v>
      </c>
      <c r="G66" s="13"/>
      <c r="H66" s="12" t="str">
        <f>""</f>
        <v/>
      </c>
      <c r="I66" s="12" t="str">
        <f>""</f>
        <v/>
      </c>
    </row>
    <row r="67" spans="1:9" ht="18.75" x14ac:dyDescent="0.25">
      <c r="A67" s="5"/>
      <c r="B67" s="40" t="s">
        <v>79</v>
      </c>
      <c r="C67" s="6"/>
      <c r="D67" s="14"/>
      <c r="E67" s="14"/>
      <c r="F67" s="7"/>
      <c r="G67" s="7"/>
      <c r="H67" s="7" t="str">
        <f>""</f>
        <v/>
      </c>
      <c r="I67" s="12" t="str">
        <f>""</f>
        <v/>
      </c>
    </row>
    <row r="68" spans="1:9" x14ac:dyDescent="0.25">
      <c r="A68" s="8">
        <v>4</v>
      </c>
      <c r="B68" s="41" t="s">
        <v>80</v>
      </c>
      <c r="C68" s="9" t="s">
        <v>62</v>
      </c>
      <c r="D68" s="22">
        <v>30</v>
      </c>
      <c r="E68" s="22">
        <f t="shared" si="5"/>
        <v>120</v>
      </c>
      <c r="F68" s="12"/>
      <c r="G68" s="13"/>
      <c r="H68" s="12" t="str">
        <f>""</f>
        <v/>
      </c>
      <c r="I68" s="12" t="str">
        <f>""</f>
        <v/>
      </c>
    </row>
    <row r="69" spans="1:9" x14ac:dyDescent="0.25">
      <c r="A69" s="8">
        <v>2</v>
      </c>
      <c r="B69" s="41" t="s">
        <v>81</v>
      </c>
      <c r="C69" s="9" t="s">
        <v>62</v>
      </c>
      <c r="D69" s="22">
        <v>200</v>
      </c>
      <c r="E69" s="22">
        <f t="shared" si="5"/>
        <v>400</v>
      </c>
      <c r="F69" s="12"/>
      <c r="G69" s="13"/>
      <c r="H69" s="12" t="str">
        <f>""</f>
        <v/>
      </c>
      <c r="I69" s="12" t="str">
        <f>""</f>
        <v/>
      </c>
    </row>
    <row r="70" spans="1:9" x14ac:dyDescent="0.25">
      <c r="A70" s="8">
        <v>2</v>
      </c>
      <c r="B70" s="41" t="s">
        <v>82</v>
      </c>
      <c r="C70" s="9" t="s">
        <v>83</v>
      </c>
      <c r="D70" s="22">
        <v>75</v>
      </c>
      <c r="E70" s="22">
        <f t="shared" si="5"/>
        <v>150</v>
      </c>
      <c r="F70" s="11" t="s">
        <v>84</v>
      </c>
      <c r="G70" s="16" t="s">
        <v>85</v>
      </c>
      <c r="H70" s="12" t="str">
        <f>""</f>
        <v/>
      </c>
      <c r="I70" s="12" t="str">
        <f>""</f>
        <v/>
      </c>
    </row>
    <row r="71" spans="1:9" ht="18.75" x14ac:dyDescent="0.25">
      <c r="A71" s="5"/>
      <c r="B71" s="40" t="s">
        <v>86</v>
      </c>
      <c r="C71" s="6"/>
      <c r="D71" s="14"/>
      <c r="E71" s="14">
        <f t="shared" si="5"/>
        <v>0</v>
      </c>
      <c r="F71" s="7"/>
      <c r="G71" s="7"/>
      <c r="H71" s="7" t="str">
        <f>""</f>
        <v/>
      </c>
      <c r="I71" s="12" t="str">
        <f>""</f>
        <v/>
      </c>
    </row>
    <row r="72" spans="1:9" x14ac:dyDescent="0.25">
      <c r="A72" s="8">
        <v>1</v>
      </c>
      <c r="B72" s="41" t="s">
        <v>87</v>
      </c>
      <c r="C72" s="9" t="s">
        <v>62</v>
      </c>
      <c r="D72" s="22">
        <v>5</v>
      </c>
      <c r="E72" s="22">
        <f t="shared" si="5"/>
        <v>5</v>
      </c>
      <c r="F72" s="11" t="s">
        <v>88</v>
      </c>
      <c r="G72" s="13"/>
      <c r="H72" s="12" t="str">
        <f>""</f>
        <v/>
      </c>
      <c r="I72" s="12" t="str">
        <f>""</f>
        <v/>
      </c>
    </row>
    <row r="73" spans="1:9" x14ac:dyDescent="0.25">
      <c r="A73" s="8">
        <v>1</v>
      </c>
      <c r="B73" s="41" t="s">
        <v>89</v>
      </c>
      <c r="C73" s="9" t="s">
        <v>62</v>
      </c>
      <c r="D73" s="22">
        <v>5</v>
      </c>
      <c r="E73" s="22">
        <f t="shared" si="5"/>
        <v>5</v>
      </c>
      <c r="F73" s="11" t="s">
        <v>90</v>
      </c>
      <c r="G73" s="13"/>
      <c r="H73" s="12" t="str">
        <f>""</f>
        <v/>
      </c>
      <c r="I73" s="12" t="str">
        <f>""</f>
        <v/>
      </c>
    </row>
    <row r="74" spans="1:9" x14ac:dyDescent="0.25">
      <c r="A74" s="8">
        <v>1</v>
      </c>
      <c r="B74" s="41" t="s">
        <v>91</v>
      </c>
      <c r="C74" s="9" t="s">
        <v>62</v>
      </c>
      <c r="D74" s="22">
        <v>5</v>
      </c>
      <c r="E74" s="22">
        <f t="shared" si="5"/>
        <v>5</v>
      </c>
      <c r="F74" s="11" t="s">
        <v>189</v>
      </c>
      <c r="G74" s="13"/>
      <c r="H74" s="12" t="str">
        <f>""</f>
        <v/>
      </c>
      <c r="I74" s="12" t="str">
        <f>""</f>
        <v/>
      </c>
    </row>
    <row r="75" spans="1:9" x14ac:dyDescent="0.25">
      <c r="A75" s="8">
        <v>1</v>
      </c>
      <c r="B75" s="41" t="s">
        <v>186</v>
      </c>
      <c r="C75" s="9" t="s">
        <v>62</v>
      </c>
      <c r="D75" s="22">
        <v>5</v>
      </c>
      <c r="E75" s="22">
        <f t="shared" si="5"/>
        <v>5</v>
      </c>
      <c r="F75" s="11" t="s">
        <v>188</v>
      </c>
      <c r="G75" s="13"/>
      <c r="H75" s="12"/>
      <c r="I75" s="12"/>
    </row>
    <row r="76" spans="1:9" x14ac:dyDescent="0.25">
      <c r="A76" s="8">
        <v>1</v>
      </c>
      <c r="B76" s="41" t="s">
        <v>187</v>
      </c>
      <c r="C76" s="9" t="s">
        <v>62</v>
      </c>
      <c r="D76" s="22">
        <v>5</v>
      </c>
      <c r="E76" s="22">
        <f t="shared" si="5"/>
        <v>5</v>
      </c>
      <c r="F76" s="45" t="s">
        <v>190</v>
      </c>
      <c r="G76" s="13"/>
      <c r="H76" s="12" t="str">
        <f>""</f>
        <v/>
      </c>
      <c r="I76" s="12" t="str">
        <f>""</f>
        <v/>
      </c>
    </row>
    <row r="77" spans="1:9" x14ac:dyDescent="0.25">
      <c r="A77" s="8">
        <v>1</v>
      </c>
      <c r="B77" s="41" t="s">
        <v>92</v>
      </c>
      <c r="C77" s="9" t="s">
        <v>62</v>
      </c>
      <c r="D77" s="22">
        <v>5</v>
      </c>
      <c r="E77" s="22">
        <f t="shared" si="5"/>
        <v>5</v>
      </c>
      <c r="F77" s="11" t="s">
        <v>93</v>
      </c>
      <c r="G77" s="13"/>
      <c r="H77" s="12" t="str">
        <f>""</f>
        <v/>
      </c>
      <c r="I77" s="12" t="str">
        <f>""</f>
        <v/>
      </c>
    </row>
    <row r="78" spans="1:9" x14ac:dyDescent="0.25">
      <c r="A78" s="8">
        <v>1</v>
      </c>
      <c r="B78" s="41" t="s">
        <v>94</v>
      </c>
      <c r="C78" s="9" t="s">
        <v>62</v>
      </c>
      <c r="D78" s="22">
        <v>5</v>
      </c>
      <c r="E78" s="22">
        <f t="shared" si="5"/>
        <v>5</v>
      </c>
      <c r="F78" s="11" t="s">
        <v>217</v>
      </c>
      <c r="G78" s="13"/>
      <c r="H78" s="12" t="str">
        <f>""</f>
        <v/>
      </c>
      <c r="I78" s="12" t="str">
        <f>""</f>
        <v/>
      </c>
    </row>
    <row r="79" spans="1:9" x14ac:dyDescent="0.25">
      <c r="A79" s="8">
        <v>1</v>
      </c>
      <c r="B79" s="41" t="s">
        <v>95</v>
      </c>
      <c r="C79" s="9" t="s">
        <v>62</v>
      </c>
      <c r="D79" s="22">
        <v>5</v>
      </c>
      <c r="E79" s="22">
        <f t="shared" si="5"/>
        <v>5</v>
      </c>
      <c r="F79" s="11" t="s">
        <v>96</v>
      </c>
      <c r="G79" s="13"/>
      <c r="H79" s="12" t="str">
        <f>""</f>
        <v/>
      </c>
      <c r="I79" s="12" t="str">
        <f>""</f>
        <v/>
      </c>
    </row>
    <row r="80" spans="1:9" ht="18.75" x14ac:dyDescent="0.25">
      <c r="A80" s="5"/>
      <c r="B80" s="40" t="s">
        <v>106</v>
      </c>
      <c r="C80" s="6"/>
      <c r="D80" s="14"/>
      <c r="E80" s="14"/>
      <c r="F80" s="7"/>
      <c r="G80" s="7"/>
      <c r="H80" s="7" t="str">
        <f>""</f>
        <v/>
      </c>
      <c r="I80" s="12" t="str">
        <f>""</f>
        <v/>
      </c>
    </row>
    <row r="81" spans="1:9" x14ac:dyDescent="0.25">
      <c r="A81" s="8">
        <v>1</v>
      </c>
      <c r="B81" s="41" t="s">
        <v>107</v>
      </c>
      <c r="C81" s="9" t="s">
        <v>62</v>
      </c>
      <c r="D81" s="10">
        <v>3</v>
      </c>
      <c r="E81" s="10">
        <f t="shared" ref="E81:E91" si="6">D81*A81</f>
        <v>3</v>
      </c>
      <c r="F81" s="11" t="s">
        <v>218</v>
      </c>
      <c r="G81" s="13"/>
      <c r="H81" s="12" t="str">
        <f>""</f>
        <v/>
      </c>
      <c r="I81" s="12" t="str">
        <f>""</f>
        <v/>
      </c>
    </row>
    <row r="82" spans="1:9" ht="15.75" customHeight="1" x14ac:dyDescent="0.25">
      <c r="A82" s="8"/>
      <c r="B82" s="41" t="s">
        <v>108</v>
      </c>
      <c r="C82" s="9" t="s">
        <v>62</v>
      </c>
      <c r="D82" s="10"/>
      <c r="E82" s="10">
        <f t="shared" si="6"/>
        <v>0</v>
      </c>
      <c r="F82" s="12"/>
      <c r="G82" s="13"/>
      <c r="H82" s="12" t="str">
        <f>""</f>
        <v/>
      </c>
      <c r="I82" s="12" t="str">
        <f>""</f>
        <v/>
      </c>
    </row>
    <row r="83" spans="1:9" x14ac:dyDescent="0.25">
      <c r="A83" s="8">
        <v>4</v>
      </c>
      <c r="B83" s="41" t="s">
        <v>109</v>
      </c>
      <c r="C83" s="9" t="s">
        <v>110</v>
      </c>
      <c r="D83" s="10">
        <v>4.99</v>
      </c>
      <c r="E83" s="10">
        <f t="shared" si="6"/>
        <v>19.96</v>
      </c>
      <c r="F83" s="11" t="s">
        <v>111</v>
      </c>
      <c r="G83" s="13"/>
      <c r="H83" s="12" t="str">
        <f>""</f>
        <v/>
      </c>
      <c r="I83" s="12" t="str">
        <f>""</f>
        <v/>
      </c>
    </row>
    <row r="84" spans="1:9" x14ac:dyDescent="0.25">
      <c r="A84" s="8">
        <v>4</v>
      </c>
      <c r="B84" s="41" t="s">
        <v>112</v>
      </c>
      <c r="C84" s="9" t="s">
        <v>110</v>
      </c>
      <c r="D84" s="10">
        <v>12.99</v>
      </c>
      <c r="E84" s="10">
        <f t="shared" si="6"/>
        <v>51.96</v>
      </c>
      <c r="F84" s="11" t="s">
        <v>111</v>
      </c>
      <c r="G84" s="13"/>
      <c r="H84" s="12" t="str">
        <f>""</f>
        <v/>
      </c>
      <c r="I84" s="12" t="str">
        <f>""</f>
        <v/>
      </c>
    </row>
    <row r="85" spans="1:9" x14ac:dyDescent="0.25">
      <c r="A85" s="8">
        <v>1</v>
      </c>
      <c r="B85" s="41" t="s">
        <v>113</v>
      </c>
      <c r="C85" s="9" t="s">
        <v>62</v>
      </c>
      <c r="D85" s="10">
        <v>2</v>
      </c>
      <c r="E85" s="10">
        <f t="shared" si="6"/>
        <v>2</v>
      </c>
      <c r="F85" s="47" t="s">
        <v>114</v>
      </c>
      <c r="G85" s="13"/>
      <c r="H85" s="12" t="str">
        <f>""</f>
        <v/>
      </c>
      <c r="I85" s="12" t="str">
        <f>""</f>
        <v/>
      </c>
    </row>
    <row r="86" spans="1:9" x14ac:dyDescent="0.25">
      <c r="A86" s="8">
        <v>1</v>
      </c>
      <c r="B86" s="41" t="s">
        <v>115</v>
      </c>
      <c r="C86" s="9" t="s">
        <v>18</v>
      </c>
      <c r="D86" s="10">
        <v>29.84</v>
      </c>
      <c r="E86" s="10">
        <f t="shared" si="6"/>
        <v>29.84</v>
      </c>
      <c r="F86" s="11" t="s">
        <v>116</v>
      </c>
      <c r="G86" s="13"/>
      <c r="H86" s="12" t="str">
        <f>""</f>
        <v/>
      </c>
      <c r="I86" s="12" t="str">
        <f>""</f>
        <v/>
      </c>
    </row>
    <row r="87" spans="1:9" x14ac:dyDescent="0.25">
      <c r="A87" s="8">
        <v>2</v>
      </c>
      <c r="B87" s="41" t="s">
        <v>117</v>
      </c>
      <c r="C87" s="9" t="s">
        <v>18</v>
      </c>
      <c r="D87" s="10">
        <v>21.69</v>
      </c>
      <c r="E87" s="10">
        <f t="shared" si="6"/>
        <v>43.38</v>
      </c>
      <c r="F87" s="11" t="s">
        <v>118</v>
      </c>
      <c r="G87" s="13"/>
      <c r="H87" s="12" t="str">
        <f>""</f>
        <v/>
      </c>
      <c r="I87" s="12" t="str">
        <f>""</f>
        <v/>
      </c>
    </row>
    <row r="88" spans="1:9" x14ac:dyDescent="0.25">
      <c r="A88" s="17">
        <v>1</v>
      </c>
      <c r="B88" s="42" t="s">
        <v>119</v>
      </c>
      <c r="C88" s="24" t="s">
        <v>120</v>
      </c>
      <c r="D88" s="25">
        <v>19.989999999999998</v>
      </c>
      <c r="E88" s="18">
        <f t="shared" si="6"/>
        <v>19.989999999999998</v>
      </c>
      <c r="F88" s="20" t="s">
        <v>121</v>
      </c>
      <c r="G88" s="21"/>
      <c r="H88" s="12" t="str">
        <f>""</f>
        <v/>
      </c>
      <c r="I88" s="12" t="str">
        <f>""</f>
        <v/>
      </c>
    </row>
    <row r="89" spans="1:9" x14ac:dyDescent="0.25">
      <c r="A89" s="17">
        <v>1</v>
      </c>
      <c r="B89" s="42" t="s">
        <v>122</v>
      </c>
      <c r="C89" s="9" t="s">
        <v>18</v>
      </c>
      <c r="D89" s="25">
        <v>32.18</v>
      </c>
      <c r="E89" s="18">
        <f t="shared" si="6"/>
        <v>32.18</v>
      </c>
      <c r="F89" s="20" t="s">
        <v>123</v>
      </c>
      <c r="G89" s="21"/>
      <c r="H89" s="12" t="str">
        <f>""</f>
        <v/>
      </c>
      <c r="I89" s="12" t="str">
        <f>""</f>
        <v/>
      </c>
    </row>
    <row r="90" spans="1:9" x14ac:dyDescent="0.25">
      <c r="A90" s="8">
        <v>4</v>
      </c>
      <c r="B90" s="41" t="s">
        <v>124</v>
      </c>
      <c r="C90" s="9" t="s">
        <v>18</v>
      </c>
      <c r="D90" s="10">
        <v>19.989999999999998</v>
      </c>
      <c r="E90" s="10">
        <f t="shared" si="6"/>
        <v>79.959999999999994</v>
      </c>
      <c r="F90" s="11" t="s">
        <v>125</v>
      </c>
      <c r="G90" s="13"/>
      <c r="H90" s="12" t="str">
        <f>""</f>
        <v/>
      </c>
      <c r="I90" s="12" t="str">
        <f>""</f>
        <v/>
      </c>
    </row>
    <row r="91" spans="1:9" x14ac:dyDescent="0.25">
      <c r="A91" s="26">
        <v>1</v>
      </c>
      <c r="B91" s="43" t="s">
        <v>126</v>
      </c>
      <c r="C91" s="28" t="s">
        <v>127</v>
      </c>
      <c r="D91" s="29">
        <v>182.07</v>
      </c>
      <c r="E91" s="29">
        <f t="shared" si="6"/>
        <v>182.07</v>
      </c>
      <c r="F91" s="31" t="s">
        <v>128</v>
      </c>
      <c r="G91" s="39"/>
      <c r="H91" s="12" t="str">
        <f>""</f>
        <v/>
      </c>
      <c r="I91" s="12" t="str">
        <f>""</f>
        <v/>
      </c>
    </row>
    <row r="92" spans="1:9" ht="30" x14ac:dyDescent="0.25">
      <c r="A92" s="17">
        <v>1</v>
      </c>
      <c r="B92" s="42" t="s">
        <v>129</v>
      </c>
      <c r="C92" s="24" t="s">
        <v>130</v>
      </c>
      <c r="D92" s="18">
        <v>11.5</v>
      </c>
      <c r="E92" s="18">
        <f>D92*A92</f>
        <v>11.5</v>
      </c>
      <c r="F92" s="20" t="s">
        <v>131</v>
      </c>
      <c r="G92" s="21"/>
      <c r="H92" s="12" t="str">
        <f>""</f>
        <v/>
      </c>
      <c r="I92" s="12" t="str">
        <f>""</f>
        <v/>
      </c>
    </row>
    <row r="93" spans="1:9" x14ac:dyDescent="0.25">
      <c r="A93" s="12">
        <v>2</v>
      </c>
      <c r="B93" s="44" t="s">
        <v>132</v>
      </c>
      <c r="C93" s="12" t="s">
        <v>18</v>
      </c>
      <c r="D93" s="22">
        <v>43.99</v>
      </c>
      <c r="E93" s="22">
        <f>D93*A93</f>
        <v>87.98</v>
      </c>
      <c r="F93" s="11" t="s">
        <v>133</v>
      </c>
      <c r="G93" s="13"/>
      <c r="H93" s="12" t="str">
        <f>""</f>
        <v/>
      </c>
      <c r="I93" s="12" t="str">
        <f>""</f>
        <v/>
      </c>
    </row>
    <row r="94" spans="1:9" x14ac:dyDescent="0.25">
      <c r="A94" s="12">
        <v>2</v>
      </c>
      <c r="B94" s="44" t="s">
        <v>134</v>
      </c>
      <c r="C94" s="12" t="s">
        <v>18</v>
      </c>
      <c r="D94" s="22">
        <v>21.49</v>
      </c>
      <c r="E94" s="22">
        <f t="shared" ref="E94:E96" si="7">D94*A94</f>
        <v>42.98</v>
      </c>
      <c r="F94" s="11" t="s">
        <v>135</v>
      </c>
      <c r="G94" s="13"/>
      <c r="H94" s="12" t="str">
        <f>""</f>
        <v/>
      </c>
      <c r="I94" s="12" t="str">
        <f>""</f>
        <v/>
      </c>
    </row>
    <row r="95" spans="1:9" x14ac:dyDescent="0.25">
      <c r="A95" s="12">
        <v>2</v>
      </c>
      <c r="B95" s="44" t="s">
        <v>136</v>
      </c>
      <c r="C95" s="12" t="s">
        <v>18</v>
      </c>
      <c r="D95" s="22">
        <v>21.49</v>
      </c>
      <c r="E95" s="22">
        <f t="shared" si="7"/>
        <v>42.98</v>
      </c>
      <c r="F95" s="11" t="s">
        <v>137</v>
      </c>
      <c r="G95" s="13"/>
      <c r="H95" s="12" t="str">
        <f>""</f>
        <v/>
      </c>
      <c r="I95" s="12" t="str">
        <f>""</f>
        <v/>
      </c>
    </row>
    <row r="96" spans="1:9" x14ac:dyDescent="0.25">
      <c r="A96" s="12">
        <v>2</v>
      </c>
      <c r="B96" s="44" t="s">
        <v>138</v>
      </c>
      <c r="C96" s="12" t="s">
        <v>18</v>
      </c>
      <c r="D96" s="22">
        <v>32.49</v>
      </c>
      <c r="E96" s="22">
        <f t="shared" si="7"/>
        <v>64.98</v>
      </c>
      <c r="F96" s="11" t="s">
        <v>139</v>
      </c>
      <c r="G96" s="13"/>
      <c r="H96" s="12" t="str">
        <f>""</f>
        <v/>
      </c>
      <c r="I96" s="12" t="str">
        <f>""</f>
        <v/>
      </c>
    </row>
    <row r="97" spans="1:9" x14ac:dyDescent="0.25">
      <c r="A97" s="12">
        <v>2</v>
      </c>
      <c r="B97" s="44" t="s">
        <v>140</v>
      </c>
      <c r="C97" s="12" t="s">
        <v>18</v>
      </c>
      <c r="D97" s="22">
        <v>21.95</v>
      </c>
      <c r="E97" s="22">
        <f>D97*A97</f>
        <v>43.9</v>
      </c>
      <c r="F97" s="11" t="s">
        <v>141</v>
      </c>
      <c r="G97" s="13"/>
      <c r="H97" s="12" t="str">
        <f>""</f>
        <v/>
      </c>
      <c r="I97" s="12" t="str">
        <f>""</f>
        <v/>
      </c>
    </row>
    <row r="98" spans="1:9" ht="18.75" x14ac:dyDescent="0.25">
      <c r="A98" s="5"/>
      <c r="B98" s="40" t="s">
        <v>142</v>
      </c>
      <c r="C98" s="6"/>
      <c r="D98" s="14"/>
      <c r="E98" s="14">
        <f>D98*A98</f>
        <v>0</v>
      </c>
      <c r="F98" s="7"/>
      <c r="G98" s="7"/>
      <c r="H98" s="7" t="str">
        <f>""</f>
        <v/>
      </c>
      <c r="I98" s="12" t="str">
        <f>""</f>
        <v/>
      </c>
    </row>
    <row r="99" spans="1:9" x14ac:dyDescent="0.25">
      <c r="A99" s="8">
        <v>1</v>
      </c>
      <c r="B99" s="41" t="s">
        <v>143</v>
      </c>
      <c r="C99" s="9" t="s">
        <v>62</v>
      </c>
      <c r="D99" s="22"/>
      <c r="E99" s="22">
        <f t="shared" ref="E99:E106" si="8">D99*A99</f>
        <v>0</v>
      </c>
      <c r="F99" s="12"/>
      <c r="G99" s="13"/>
      <c r="H99" s="12" t="str">
        <f>""</f>
        <v/>
      </c>
      <c r="I99" s="12" t="str">
        <f>""</f>
        <v/>
      </c>
    </row>
    <row r="100" spans="1:9" x14ac:dyDescent="0.25">
      <c r="A100" s="8">
        <v>1</v>
      </c>
      <c r="B100" s="41" t="s">
        <v>144</v>
      </c>
      <c r="C100" s="9" t="s">
        <v>62</v>
      </c>
      <c r="D100" s="22"/>
      <c r="E100" s="22">
        <f t="shared" si="8"/>
        <v>0</v>
      </c>
      <c r="F100" s="12"/>
      <c r="G100" s="13"/>
      <c r="H100" s="12" t="str">
        <f>""</f>
        <v/>
      </c>
      <c r="I100" s="12" t="str">
        <f>""</f>
        <v/>
      </c>
    </row>
    <row r="101" spans="1:9" x14ac:dyDescent="0.25">
      <c r="A101" s="8">
        <v>1</v>
      </c>
      <c r="B101" s="41" t="s">
        <v>145</v>
      </c>
      <c r="C101" s="9" t="s">
        <v>62</v>
      </c>
      <c r="D101" s="22"/>
      <c r="E101" s="22">
        <f t="shared" si="8"/>
        <v>0</v>
      </c>
      <c r="F101" s="12"/>
      <c r="G101" s="13"/>
      <c r="H101" s="12" t="str">
        <f>""</f>
        <v/>
      </c>
      <c r="I101" s="12" t="str">
        <f>""</f>
        <v/>
      </c>
    </row>
    <row r="102" spans="1:9" x14ac:dyDescent="0.25">
      <c r="A102" s="8">
        <v>1</v>
      </c>
      <c r="B102" s="41" t="s">
        <v>146</v>
      </c>
      <c r="C102" s="9" t="s">
        <v>62</v>
      </c>
      <c r="D102" s="22"/>
      <c r="E102" s="22">
        <f t="shared" si="8"/>
        <v>0</v>
      </c>
      <c r="F102" s="12"/>
      <c r="G102" s="13"/>
      <c r="H102" s="12" t="str">
        <f>""</f>
        <v/>
      </c>
      <c r="I102" s="12" t="str">
        <f>""</f>
        <v/>
      </c>
    </row>
    <row r="103" spans="1:9" ht="18.75" x14ac:dyDescent="0.25">
      <c r="A103" s="5"/>
      <c r="B103" s="40" t="s">
        <v>147</v>
      </c>
      <c r="C103" s="6"/>
      <c r="D103" s="14"/>
      <c r="E103" s="14">
        <f t="shared" si="8"/>
        <v>0</v>
      </c>
      <c r="F103" s="7"/>
      <c r="G103" s="7"/>
      <c r="H103" s="7" t="str">
        <f>""</f>
        <v/>
      </c>
      <c r="I103" s="12" t="str">
        <f>""</f>
        <v/>
      </c>
    </row>
    <row r="104" spans="1:9" x14ac:dyDescent="0.25">
      <c r="A104" s="8">
        <v>1</v>
      </c>
      <c r="B104" s="41" t="s">
        <v>148</v>
      </c>
      <c r="C104" s="9" t="s">
        <v>149</v>
      </c>
      <c r="D104" s="22">
        <v>187.49</v>
      </c>
      <c r="E104" s="22">
        <f t="shared" si="8"/>
        <v>187.49</v>
      </c>
      <c r="F104" s="11" t="s">
        <v>150</v>
      </c>
      <c r="G104" s="13"/>
      <c r="H104" s="12" t="str">
        <f>""</f>
        <v/>
      </c>
      <c r="I104" s="12" t="str">
        <f>""</f>
        <v/>
      </c>
    </row>
    <row r="105" spans="1:9" ht="18.75" x14ac:dyDescent="0.25">
      <c r="A105" s="5"/>
      <c r="B105" s="40" t="s">
        <v>159</v>
      </c>
      <c r="C105" s="6"/>
      <c r="D105" s="14"/>
      <c r="E105" s="14">
        <f t="shared" si="8"/>
        <v>0</v>
      </c>
      <c r="F105" s="7"/>
      <c r="G105" s="7"/>
      <c r="H105" s="7" t="str">
        <f>""</f>
        <v/>
      </c>
      <c r="I105" s="12" t="str">
        <f>""</f>
        <v/>
      </c>
    </row>
    <row r="106" spans="1:9" x14ac:dyDescent="0.25">
      <c r="A106" s="8">
        <v>1</v>
      </c>
      <c r="B106" s="41" t="s">
        <v>151</v>
      </c>
      <c r="C106" s="9" t="s">
        <v>18</v>
      </c>
      <c r="D106" s="22">
        <v>53.99</v>
      </c>
      <c r="E106" s="22">
        <f t="shared" si="8"/>
        <v>53.99</v>
      </c>
      <c r="F106" s="11" t="s">
        <v>152</v>
      </c>
      <c r="G106" s="13"/>
      <c r="H106" s="12" t="str">
        <f>""</f>
        <v/>
      </c>
      <c r="I106" s="12" t="str">
        <f>""</f>
        <v/>
      </c>
    </row>
    <row r="107" spans="1:9" ht="18.75" x14ac:dyDescent="0.25">
      <c r="A107" s="5"/>
      <c r="B107" s="40" t="s">
        <v>153</v>
      </c>
      <c r="C107" s="6"/>
      <c r="D107" s="14"/>
      <c r="E107" s="14"/>
      <c r="F107" s="7"/>
      <c r="G107" s="7"/>
      <c r="H107" s="7" t="str">
        <f>""</f>
        <v/>
      </c>
      <c r="I107" s="12" t="str">
        <f>""</f>
        <v/>
      </c>
    </row>
    <row r="108" spans="1:9" x14ac:dyDescent="0.25">
      <c r="A108" s="8">
        <v>1</v>
      </c>
      <c r="B108" s="41" t="s">
        <v>154</v>
      </c>
      <c r="C108" s="9" t="s">
        <v>155</v>
      </c>
      <c r="D108" s="10">
        <v>10</v>
      </c>
      <c r="E108" s="10">
        <f t="shared" ref="E108" si="9">D108*A108</f>
        <v>10</v>
      </c>
      <c r="F108" s="11" t="s">
        <v>156</v>
      </c>
      <c r="G108" s="13"/>
      <c r="H108" s="12" t="str">
        <f>""</f>
        <v/>
      </c>
      <c r="I108" s="12" t="str">
        <f>""</f>
        <v/>
      </c>
    </row>
    <row r="109" spans="1:9" x14ac:dyDescent="0.25">
      <c r="D109" s="34"/>
      <c r="H109" t="str">
        <f>""</f>
        <v/>
      </c>
    </row>
    <row r="110" spans="1:9" x14ac:dyDescent="0.25">
      <c r="D110" s="34"/>
      <c r="H110" t="str">
        <f>""</f>
        <v/>
      </c>
    </row>
    <row r="111" spans="1:9" x14ac:dyDescent="0.25">
      <c r="D111" s="34"/>
      <c r="H111" t="str">
        <f>""</f>
        <v/>
      </c>
    </row>
    <row r="112" spans="1:9" x14ac:dyDescent="0.25">
      <c r="D112" s="34"/>
      <c r="H112" t="str">
        <f>""</f>
        <v/>
      </c>
    </row>
    <row r="113" spans="4:8" x14ac:dyDescent="0.25">
      <c r="D113" s="34"/>
      <c r="H113" t="str">
        <f>""</f>
        <v/>
      </c>
    </row>
    <row r="114" spans="4:8" x14ac:dyDescent="0.25">
      <c r="D114" s="34"/>
      <c r="H114" t="str">
        <f>""</f>
        <v/>
      </c>
    </row>
    <row r="115" spans="4:8" x14ac:dyDescent="0.25">
      <c r="D115" s="34"/>
      <c r="H115" t="str">
        <f>""</f>
        <v/>
      </c>
    </row>
    <row r="116" spans="4:8" x14ac:dyDescent="0.25">
      <c r="D116" s="34"/>
      <c r="H116" t="str">
        <f>""</f>
        <v/>
      </c>
    </row>
    <row r="117" spans="4:8" x14ac:dyDescent="0.25">
      <c r="D117" s="34"/>
      <c r="H117" t="str">
        <f>""</f>
        <v/>
      </c>
    </row>
    <row r="118" spans="4:8" x14ac:dyDescent="0.25">
      <c r="D118" s="34"/>
      <c r="H118" t="str">
        <f>""</f>
        <v/>
      </c>
    </row>
    <row r="119" spans="4:8" x14ac:dyDescent="0.25">
      <c r="D119" s="34"/>
      <c r="H119" t="str">
        <f>""</f>
        <v/>
      </c>
    </row>
    <row r="120" spans="4:8" x14ac:dyDescent="0.25">
      <c r="D120" s="34"/>
      <c r="H120" t="str">
        <f>""</f>
        <v/>
      </c>
    </row>
    <row r="121" spans="4:8" x14ac:dyDescent="0.25">
      <c r="D121" s="34"/>
      <c r="H121" t="str">
        <f>""</f>
        <v/>
      </c>
    </row>
    <row r="122" spans="4:8" x14ac:dyDescent="0.25">
      <c r="D122" s="34"/>
    </row>
    <row r="123" spans="4:8" x14ac:dyDescent="0.25">
      <c r="D123" s="34"/>
    </row>
    <row r="124" spans="4:8" x14ac:dyDescent="0.25">
      <c r="D124" s="34"/>
    </row>
    <row r="125" spans="4:8" x14ac:dyDescent="0.25">
      <c r="D125" s="34"/>
    </row>
    <row r="126" spans="4:8" x14ac:dyDescent="0.25">
      <c r="D126" s="34"/>
    </row>
    <row r="127" spans="4:8" x14ac:dyDescent="0.25">
      <c r="D127" s="34"/>
    </row>
    <row r="128" spans="4:8" x14ac:dyDescent="0.25">
      <c r="D128" s="34"/>
    </row>
    <row r="129" spans="4:4" x14ac:dyDescent="0.25">
      <c r="D129" s="34"/>
    </row>
    <row r="130" spans="4:4" x14ac:dyDescent="0.25">
      <c r="D130" s="34"/>
    </row>
    <row r="131" spans="4:4" x14ac:dyDescent="0.25">
      <c r="D131" s="34"/>
    </row>
    <row r="132" spans="4:4" x14ac:dyDescent="0.25">
      <c r="D132" s="34"/>
    </row>
    <row r="133" spans="4:4" x14ac:dyDescent="0.25">
      <c r="D133" s="34"/>
    </row>
    <row r="134" spans="4:4" x14ac:dyDescent="0.25">
      <c r="D134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  <row r="394" spans="5:5" x14ac:dyDescent="0.25">
      <c r="E394" s="34"/>
    </row>
    <row r="395" spans="5:5" x14ac:dyDescent="0.25">
      <c r="E395" s="34"/>
    </row>
    <row r="396" spans="5:5" x14ac:dyDescent="0.25">
      <c r="E396" s="34"/>
    </row>
    <row r="397" spans="5:5" x14ac:dyDescent="0.25">
      <c r="E397" s="34"/>
    </row>
    <row r="398" spans="5:5" x14ac:dyDescent="0.25">
      <c r="E398" s="34"/>
    </row>
    <row r="399" spans="5:5" x14ac:dyDescent="0.25">
      <c r="E399" s="34"/>
    </row>
    <row r="400" spans="5:5" x14ac:dyDescent="0.25">
      <c r="E400" s="34"/>
    </row>
    <row r="401" spans="5:5" x14ac:dyDescent="0.25">
      <c r="E401" s="34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</sheetData>
  <mergeCells count="1">
    <mergeCell ref="A1:D2"/>
  </mergeCells>
  <phoneticPr fontId="6" type="noConversion"/>
  <hyperlinks>
    <hyperlink ref="F104" r:id="rId1" xr:uid="{5283F204-991B-4D4A-913C-CBD69E305E95}"/>
    <hyperlink ref="F106" r:id="rId2" xr:uid="{3CD95A9C-B423-4DCF-8B1F-B26C2375F8D0}"/>
    <hyperlink ref="F70" r:id="rId3" xr:uid="{A6449E0C-51B2-4019-A146-11FDEACD78A7}"/>
    <hyperlink ref="G70" r:id="rId4" xr:uid="{81ABF046-2C16-4CDC-93AB-082514785E24}"/>
    <hyperlink ref="F90" r:id="rId5" display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xr:uid="{2F35A5E7-442E-42BF-9E4B-70C8E01EEF58}"/>
    <hyperlink ref="F86" r:id="rId6" display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xr:uid="{E65306EC-0129-46B0-877B-6474361D65C2}"/>
    <hyperlink ref="F91" r:id="rId7" xr:uid="{E2A1964C-A2E0-4A18-9B81-43FBB8403AB8}"/>
    <hyperlink ref="F92" r:id="rId8" xr:uid="{DC868088-F0BD-44C5-8C24-7C593D35EF61}"/>
    <hyperlink ref="F87" r:id="rId9" display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xr:uid="{93D3468E-2B99-4E16-8B6F-C0A41AF16F1A}"/>
    <hyperlink ref="F88" r:id="rId10" xr:uid="{93BD6D89-7309-4C01-9AF9-E767F9242754}"/>
    <hyperlink ref="F83" r:id="rId11" xr:uid="{16471B72-9575-466F-92DA-CD01FEB90C31}"/>
    <hyperlink ref="F84" r:id="rId12" xr:uid="{7FFC510C-3105-44A0-A73C-7043ED00D7C9}"/>
    <hyperlink ref="F85" r:id="rId13" xr:uid="{0C01355C-B8AC-47C1-AC31-D2C97D634BCE}"/>
    <hyperlink ref="F11" r:id="rId14" xr:uid="{81770F7E-2E81-48B3-8570-ABEC8C6FB939}"/>
    <hyperlink ref="F12" r:id="rId15" xr:uid="{6BC8866D-085F-43B6-BA61-5F315E4FC587}"/>
    <hyperlink ref="F13" r:id="rId16" display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xr:uid="{7FFF4CD8-377D-4DC3-8F01-2D6ADDE62C2B}"/>
    <hyperlink ref="F5" r:id="rId17" location="purchase " xr:uid="{DC70995B-839C-45D4-9E47-3917CD521BD7}"/>
    <hyperlink ref="H5" r:id="rId18" xr:uid="{FD15A6FE-E88D-4E01-AFC9-EE5099E45570}"/>
    <hyperlink ref="F6" r:id="rId19" xr:uid="{D9C01A29-B0F0-4DFD-8C42-79451C9B78DD}"/>
    <hyperlink ref="G5" r:id="rId20" xr:uid="{25A8F333-69DF-4AD1-9815-F82EB5A0A976}"/>
    <hyperlink ref="F7" r:id="rId21" xr:uid="{DDCF28AF-9450-4236-B581-ADCFAF35322E}"/>
    <hyperlink ref="F9" r:id="rId22" xr:uid="{0463E0A5-90DA-4F4D-BACB-513F7B4B9901}"/>
    <hyperlink ref="G15" r:id="rId23" xr:uid="{14C55541-4F65-4833-BC7A-6BDC49EA94E7}"/>
    <hyperlink ref="G16" r:id="rId24" xr:uid="{885B22E5-8F31-4B3F-B79B-2232BE6C8C4F}"/>
    <hyperlink ref="F15" r:id="rId25" xr:uid="{E3C0782F-9990-4F54-922D-5AF319BE20C5}"/>
    <hyperlink ref="F16" r:id="rId26" xr:uid="{BBDF0769-E932-491D-B5C7-C2326DE30ADD}"/>
    <hyperlink ref="F17" r:id="rId27" xr:uid="{6477F788-EE8A-4B45-A82E-97127E6AFB1B}"/>
    <hyperlink ref="F18" r:id="rId28" xr:uid="{B675CA7C-E5CA-4BBB-9CBD-773203258C74}"/>
    <hyperlink ref="G18" r:id="rId29" xr:uid="{79B09C05-69D2-4555-97D6-ED9E68AF7D51}"/>
    <hyperlink ref="G17" r:id="rId30" xr:uid="{CB291615-05C4-463B-85FC-05140EAFC908}"/>
    <hyperlink ref="F20" r:id="rId31" xr:uid="{9C4963D6-517D-4DE1-8786-F4E095FA8B5E}"/>
    <hyperlink ref="G23" r:id="rId32" xr:uid="{79701DBE-66C0-4089-9904-2810701A6391}"/>
    <hyperlink ref="F23" r:id="rId33" xr:uid="{8F0D4F8A-C71E-4DD3-BB31-E8F33E1A023B}"/>
    <hyperlink ref="F55" r:id="rId34" xr:uid="{FB002191-BDFA-4324-9EF7-9909A28831A5}"/>
    <hyperlink ref="F57" r:id="rId35" xr:uid="{CFCFE4F1-29AD-437C-9E33-BCCDC8BC8D86}"/>
    <hyperlink ref="F56" r:id="rId36" xr:uid="{6916A9C4-A9C2-46C1-BE65-DD41A613A26D}"/>
    <hyperlink ref="F66" r:id="rId37" xr:uid="{DDE3633B-2F18-4182-937C-8A253085A17A}"/>
    <hyperlink ref="F72" r:id="rId38" xr:uid="{DD78C270-4E20-4356-8ECD-68C54A9DAD7F}"/>
    <hyperlink ref="F73" r:id="rId39" xr:uid="{7B0D0B6D-C32F-41FD-BAC1-0A571447E2E6}"/>
    <hyperlink ref="F79" r:id="rId40" xr:uid="{4C273817-DC80-4EE9-A154-D2D6822C3358}"/>
    <hyperlink ref="F89" r:id="rId41" xr:uid="{87264FE3-575A-44B4-9F3A-97B36F8B6DE0}"/>
    <hyperlink ref="F108" r:id="rId42" xr:uid="{1C8E1AC0-A344-445F-B135-5016D3258780}"/>
    <hyperlink ref="F8" r:id="rId43" xr:uid="{8D870452-E706-4E34-8D2C-A4E83743F338}"/>
    <hyperlink ref="F21" r:id="rId44" xr:uid="{F569343D-995A-48CF-931F-A219572B24E0}"/>
    <hyperlink ref="G21" r:id="rId45" display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xr:uid="{C3743FA4-A283-4C96-965B-2E482AA55FA0}"/>
    <hyperlink ref="F22" r:id="rId46" display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xr:uid="{3BA840DF-15FC-45B7-8284-4C89698AA652}"/>
    <hyperlink ref="F19" r:id="rId47" display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 " xr:uid="{4E639F14-7693-4000-B536-B368B073B8BF}"/>
    <hyperlink ref="F77" r:id="rId48" xr:uid="{64CD1A3C-ADDE-4244-9192-B2692A9BD76C}"/>
    <hyperlink ref="F93" r:id="rId49" xr:uid="{0BE03399-775D-491E-8906-9AD404C3F543}"/>
    <hyperlink ref="F94" r:id="rId50" xr:uid="{26C0A82C-BC94-4B42-8EEC-2D0AC0B6D76F}"/>
    <hyperlink ref="F95" r:id="rId51" xr:uid="{A776FCAF-2D10-4108-A8C9-8A8D54A10FAA}"/>
    <hyperlink ref="F96" r:id="rId52" xr:uid="{B1B1E245-E92A-4DF1-9232-32A667B7ABFB}"/>
    <hyperlink ref="F97" r:id="rId53" xr:uid="{21689C2E-F375-464F-9B0E-49648BA85B6E}"/>
    <hyperlink ref="F50" r:id="rId54" xr:uid="{F9411C02-8247-4680-8EBE-1CA4F335ABB1}"/>
    <hyperlink ref="F52" r:id="rId55" xr:uid="{53AAD4AE-D58C-462C-8DEC-D2C4B3A8EFC2}"/>
    <hyperlink ref="F53" r:id="rId56" xr:uid="{AF41F8D3-3B8C-4F4B-9122-A26F1A5AA6C5}"/>
    <hyperlink ref="G24" r:id="rId57" xr:uid="{33C25762-C751-46C0-8A3E-2C9BCD46C312}"/>
    <hyperlink ref="F24" r:id="rId58" xr:uid="{B1D2E0DE-D169-4F19-B3C9-B708763B057B}"/>
    <hyperlink ref="F75" r:id="rId59" xr:uid="{D47148A8-5B26-499E-8E3C-728F3B707125}"/>
    <hyperlink ref="F74" r:id="rId60" xr:uid="{CA46CBB3-3F4E-40E4-8688-AE782F6B65D1}"/>
    <hyperlink ref="F76" r:id="rId61" xr:uid="{F311CA10-ED9E-47E1-AB8C-8E0E2DFEDEA0}"/>
    <hyperlink ref="F28" r:id="rId62" xr:uid="{4A9E7011-D493-4A36-B847-69CD901926F2}"/>
    <hyperlink ref="F27" r:id="rId63" xr:uid="{BD479068-0E7B-4A91-AABF-9D2DC1BCF6E3}"/>
    <hyperlink ref="F29" r:id="rId64" xr:uid="{84A7C624-E29E-410B-8D0C-B2B8FB3F8E8E}"/>
    <hyperlink ref="F34" r:id="rId65" xr:uid="{33E47157-C68B-4031-8BCF-F918788B676B}"/>
    <hyperlink ref="F33" r:id="rId66" xr:uid="{C9BDAE0B-744A-478F-BD59-F337050AC4EE}"/>
    <hyperlink ref="F30" r:id="rId67" xr:uid="{B6AD0693-E04F-4697-B5FE-CD6CEB87D36B}"/>
    <hyperlink ref="F31" r:id="rId68" xr:uid="{6BB5B8F8-9E2E-42D4-ACFF-3EFCCA72515A}"/>
    <hyperlink ref="F35" r:id="rId69" location="purchaseoptions " xr:uid="{7B51B68E-C68B-4622-8DA6-E1474A2CC29F}"/>
    <hyperlink ref="F36" r:id="rId70" xr:uid="{43808EB2-68FF-4628-AF92-28AB42F4A78C}"/>
    <hyperlink ref="F38" r:id="rId71" xr:uid="{23ACFEFF-0170-4BBE-B502-AD7EFCF7EADE}"/>
    <hyperlink ref="F39" r:id="rId72" xr:uid="{B99F9357-6BDE-46D2-9229-41B4B52BB9C6}"/>
    <hyperlink ref="F40" r:id="rId73" xr:uid="{E8E282B5-8315-4461-A5F1-9DCAAD8929D7}"/>
    <hyperlink ref="F41" r:id="rId74" xr:uid="{DE31CE55-B30A-4684-A33E-C037AF40716E}"/>
    <hyperlink ref="F42" r:id="rId75" xr:uid="{500AF45F-F414-42CE-8D33-71F3ED81F5BE}"/>
    <hyperlink ref="F45" r:id="rId76" xr:uid="{7A51E7F8-306F-4D94-A51A-99C879271364}"/>
    <hyperlink ref="F43" r:id="rId77" xr:uid="{8A00ABE0-E440-4326-942C-3A0FF3044E73}"/>
    <hyperlink ref="F44" r:id="rId78" xr:uid="{ACFAF67A-4B17-431E-8129-A123559945EF}"/>
    <hyperlink ref="F47" r:id="rId79" xr:uid="{39B078D2-2CF5-43C4-BEE4-26F91FA1C96E}"/>
    <hyperlink ref="F46" r:id="rId80" xr:uid="{D9D852CD-A835-4A01-AAFD-D19BEC21E221}"/>
    <hyperlink ref="F78" r:id="rId81" xr:uid="{E6D296CC-CB9E-4B34-A86D-F71AECF4094C}"/>
    <hyperlink ref="F81" r:id="rId82" xr:uid="{7F9695A3-E9CD-43A0-AA17-0C0BB5BBF4FF}"/>
    <hyperlink ref="F61" r:id="rId83" xr:uid="{1BDE19DD-017B-46D2-BBDA-8D518325BD4D}"/>
    <hyperlink ref="F59" r:id="rId84" xr:uid="{36EA8341-6EC3-4D68-A222-0EA646AE8671}"/>
    <hyperlink ref="F63" r:id="rId85" xr:uid="{5000A82D-49FE-4A57-9D80-E557A4A53754}"/>
    <hyperlink ref="F64" r:id="rId86" xr:uid="{1947CE68-5069-43C5-82F9-E9939B3B4372}"/>
    <hyperlink ref="F65" r:id="rId87" xr:uid="{42B7A13F-E483-4604-A41B-DE8B7F4FD08B}"/>
    <hyperlink ref="F60" r:id="rId88" xr:uid="{2F31F9D5-8817-4546-9731-679D9EFC1CC5}"/>
    <hyperlink ref="F62" r:id="rId89" xr:uid="{99BE4427-64A4-4D9C-AC9C-67106F935896}"/>
  </hyperlinks>
  <pageMargins left="0.7" right="0.7" top="0.75" bottom="0.75" header="0.3" footer="0.3"/>
  <pageSetup orientation="landscape" horizontalDpi="4294967293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4EFF-A2F0-4D6E-8C0C-A2B30677B8DD}">
  <dimension ref="A1:I393"/>
  <sheetViews>
    <sheetView tabSelected="1" zoomScaleNormal="100" workbookViewId="0">
      <pane ySplit="3" topLeftCell="A4" activePane="bottomLeft" state="frozen"/>
      <selection pane="bottomLeft" activeCell="G1" sqref="G1"/>
    </sheetView>
  </sheetViews>
  <sheetFormatPr defaultRowHeight="15" x14ac:dyDescent="0.25"/>
  <cols>
    <col min="1" max="1" width="6.28515625" style="32" customWidth="1"/>
    <col min="2" max="2" width="51.42578125" style="27" customWidth="1"/>
    <col min="3" max="3" width="12.42578125" style="33" customWidth="1"/>
    <col min="4" max="4" width="17.42578125" customWidth="1"/>
    <col min="5" max="5" width="18" customWidth="1"/>
    <col min="6" max="6" width="44.140625" customWidth="1"/>
    <col min="7" max="7" width="48.28515625" customWidth="1"/>
    <col min="8" max="8" width="40.7109375" customWidth="1"/>
  </cols>
  <sheetData>
    <row r="1" spans="1:9" ht="47.25" customHeight="1" x14ac:dyDescent="0.25">
      <c r="A1" s="53" t="s">
        <v>158</v>
      </c>
      <c r="B1" s="54"/>
      <c r="C1" s="54"/>
      <c r="D1" s="55"/>
      <c r="E1" s="1" t="s">
        <v>0</v>
      </c>
      <c r="F1" s="52" t="s">
        <v>226</v>
      </c>
    </row>
    <row r="2" spans="1:9" ht="16.149999999999999" customHeight="1" x14ac:dyDescent="0.25">
      <c r="A2" s="56"/>
      <c r="B2" s="57"/>
      <c r="C2" s="57"/>
      <c r="D2" s="58"/>
      <c r="E2" s="2">
        <f>SUM(E4:E957)</f>
        <v>9768.2899999999845</v>
      </c>
      <c r="F2" s="37"/>
      <c r="G2" s="37"/>
    </row>
    <row r="3" spans="1:9" ht="19.899999999999999" customHeight="1" x14ac:dyDescent="0.25">
      <c r="A3" s="48" t="s">
        <v>1</v>
      </c>
      <c r="B3" s="36" t="s">
        <v>2</v>
      </c>
      <c r="C3" s="35" t="s">
        <v>3</v>
      </c>
      <c r="D3" s="4" t="s">
        <v>4</v>
      </c>
      <c r="E3" s="4" t="s">
        <v>5</v>
      </c>
      <c r="F3" s="4" t="s">
        <v>6</v>
      </c>
      <c r="G3" s="38" t="s">
        <v>7</v>
      </c>
      <c r="H3" s="51" t="s">
        <v>162</v>
      </c>
    </row>
    <row r="4" spans="1:9" x14ac:dyDescent="0.25">
      <c r="A4" s="49">
        <f>INDEX('Complete Equipment List'!$A$5:$H$108,MATCH(B4, 'Complete Equipment List'!$B$5:$B$108, 0),1)</f>
        <v>1</v>
      </c>
      <c r="B4" s="41" t="s">
        <v>9</v>
      </c>
      <c r="C4" s="9" t="s">
        <v>10</v>
      </c>
      <c r="D4" s="10">
        <v>599.99</v>
      </c>
      <c r="E4" s="10">
        <f t="shared" ref="E4:E10" si="0">D4*A4</f>
        <v>599.99</v>
      </c>
      <c r="F4" s="11" t="s">
        <v>12</v>
      </c>
      <c r="G4" s="16" t="s">
        <v>11</v>
      </c>
      <c r="H4" s="16" t="s">
        <v>13</v>
      </c>
      <c r="I4" s="12" t="str">
        <f>""</f>
        <v/>
      </c>
    </row>
    <row r="5" spans="1:9" x14ac:dyDescent="0.25">
      <c r="A5" s="49">
        <f>INDEX('Complete Equipment List'!$A$5:$H$108,MATCH(B5, 'Complete Equipment List'!$B$5:$B$108, 0),1)</f>
        <v>1</v>
      </c>
      <c r="B5" s="41" t="s">
        <v>14</v>
      </c>
      <c r="C5" s="9" t="s">
        <v>15</v>
      </c>
      <c r="D5" s="10">
        <v>449.99</v>
      </c>
      <c r="E5" s="10">
        <f t="shared" si="0"/>
        <v>449.99</v>
      </c>
      <c r="F5" s="11" t="s">
        <v>16</v>
      </c>
      <c r="G5" s="13"/>
      <c r="H5" s="13" t="str">
        <f>""</f>
        <v/>
      </c>
      <c r="I5" s="12" t="str">
        <f>""</f>
        <v/>
      </c>
    </row>
    <row r="6" spans="1:9" x14ac:dyDescent="0.25">
      <c r="A6" s="49">
        <f>INDEX('Complete Equipment List'!$A$5:$H$108,MATCH(B6, 'Complete Equipment List'!$B$5:$B$108, 0),1)</f>
        <v>1</v>
      </c>
      <c r="B6" s="41" t="s">
        <v>17</v>
      </c>
      <c r="C6" s="9" t="s">
        <v>163</v>
      </c>
      <c r="D6" s="10">
        <v>2049.9899999999998</v>
      </c>
      <c r="E6" s="10">
        <f t="shared" si="0"/>
        <v>2049.9899999999998</v>
      </c>
      <c r="F6" s="11" t="s">
        <v>19</v>
      </c>
      <c r="G6" s="13"/>
      <c r="H6" s="13" t="str">
        <f>""</f>
        <v/>
      </c>
      <c r="I6" s="12" t="str">
        <f>""</f>
        <v/>
      </c>
    </row>
    <row r="7" spans="1:9" x14ac:dyDescent="0.25">
      <c r="A7" s="49">
        <f>INDEX('Complete Equipment List'!$A$5:$H$108,MATCH(B7, 'Complete Equipment List'!$B$5:$B$108, 0),1)</f>
        <v>1</v>
      </c>
      <c r="B7" s="41" t="s">
        <v>20</v>
      </c>
      <c r="C7" s="8" t="s">
        <v>21</v>
      </c>
      <c r="D7" s="10">
        <v>699.99</v>
      </c>
      <c r="E7" s="10">
        <f t="shared" si="0"/>
        <v>699.99</v>
      </c>
      <c r="F7" s="11" t="s">
        <v>22</v>
      </c>
      <c r="G7" s="13"/>
      <c r="H7" s="13" t="str">
        <f>""</f>
        <v/>
      </c>
      <c r="I7" s="12" t="str">
        <f>""</f>
        <v/>
      </c>
    </row>
    <row r="8" spans="1:9" x14ac:dyDescent="0.25">
      <c r="A8" s="49">
        <f>INDEX('Complete Equipment List'!$A$5:$H$108,MATCH(B8, 'Complete Equipment List'!$B$5:$B$108, 0),1)</f>
        <v>1</v>
      </c>
      <c r="B8" s="41" t="s">
        <v>23</v>
      </c>
      <c r="C8" s="9" t="s">
        <v>21</v>
      </c>
      <c r="D8" s="10">
        <v>589.99</v>
      </c>
      <c r="E8" s="10">
        <f t="shared" si="0"/>
        <v>589.99</v>
      </c>
      <c r="F8" s="11" t="s">
        <v>24</v>
      </c>
      <c r="G8" s="13"/>
      <c r="H8" s="13" t="str">
        <f>""</f>
        <v/>
      </c>
      <c r="I8" s="12" t="str">
        <f>""</f>
        <v/>
      </c>
    </row>
    <row r="9" spans="1:9" x14ac:dyDescent="0.25">
      <c r="A9" s="49">
        <f>INDEX('Complete Equipment List'!$A$5:$H$108,MATCH(B9, 'Complete Equipment List'!$B$5:$B$108, 0),1)</f>
        <v>1</v>
      </c>
      <c r="B9" s="41" t="s">
        <v>160</v>
      </c>
      <c r="C9" s="9" t="s">
        <v>26</v>
      </c>
      <c r="D9" s="10">
        <v>599.99</v>
      </c>
      <c r="E9" s="10">
        <f t="shared" si="0"/>
        <v>599.99</v>
      </c>
      <c r="F9" s="11" t="s">
        <v>27</v>
      </c>
      <c r="G9" s="13"/>
      <c r="H9" s="13" t="str">
        <f>""</f>
        <v/>
      </c>
      <c r="I9" s="12" t="str">
        <f>""</f>
        <v/>
      </c>
    </row>
    <row r="10" spans="1:9" x14ac:dyDescent="0.25">
      <c r="A10" s="49">
        <f>INDEX('Complete Equipment List'!$A$5:$H$108,MATCH(B10, 'Complete Equipment List'!$B$5:$B$108, 0),1)</f>
        <v>1</v>
      </c>
      <c r="B10" s="41" t="s">
        <v>28</v>
      </c>
      <c r="C10" s="9" t="s">
        <v>18</v>
      </c>
      <c r="D10" s="10">
        <v>158.94999999999999</v>
      </c>
      <c r="E10" s="10">
        <f t="shared" si="0"/>
        <v>158.94999999999999</v>
      </c>
      <c r="F10" s="11" t="s">
        <v>29</v>
      </c>
      <c r="G10" s="13"/>
      <c r="H10" s="13" t="str">
        <f>""</f>
        <v/>
      </c>
      <c r="I10" s="12" t="str">
        <f>""</f>
        <v/>
      </c>
    </row>
    <row r="11" spans="1:9" x14ac:dyDescent="0.25">
      <c r="A11" s="49">
        <f>INDEX('Complete Equipment List'!$A$5:$H$108,MATCH(B11, 'Complete Equipment List'!$B$5:$B$108, 0),1)</f>
        <v>1</v>
      </c>
      <c r="B11" s="41" t="s">
        <v>161</v>
      </c>
      <c r="C11" s="9" t="s">
        <v>18</v>
      </c>
      <c r="D11" s="10">
        <v>9.9</v>
      </c>
      <c r="E11" s="10">
        <f t="shared" ref="E11" si="1">D11*A11</f>
        <v>9.9</v>
      </c>
      <c r="F11" s="11" t="s">
        <v>30</v>
      </c>
      <c r="G11" s="13"/>
      <c r="H11" s="13" t="str">
        <f>""</f>
        <v/>
      </c>
      <c r="I11" s="12" t="str">
        <f>""</f>
        <v/>
      </c>
    </row>
    <row r="12" spans="1:9" x14ac:dyDescent="0.25">
      <c r="A12" s="49">
        <f>INDEX('Complete Equipment List'!$A$5:$H$108,MATCH(B12, 'Complete Equipment List'!$B$5:$B$108, 0),1)</f>
        <v>1</v>
      </c>
      <c r="B12" s="41" t="s">
        <v>32</v>
      </c>
      <c r="C12" s="9" t="s">
        <v>10</v>
      </c>
      <c r="D12" s="10">
        <v>74.989999999999995</v>
      </c>
      <c r="E12" s="10">
        <f>D12*A12</f>
        <v>74.989999999999995</v>
      </c>
      <c r="F12" s="11" t="s">
        <v>33</v>
      </c>
      <c r="G12" s="16" t="s">
        <v>34</v>
      </c>
      <c r="H12" s="13" t="str">
        <f>""</f>
        <v/>
      </c>
      <c r="I12" s="12" t="str">
        <f>""</f>
        <v/>
      </c>
    </row>
    <row r="13" spans="1:9" x14ac:dyDescent="0.25">
      <c r="A13" s="49">
        <f>INDEX('Complete Equipment List'!$A$5:$H$108,MATCH(B13, 'Complete Equipment List'!$B$5:$B$108, 0),1)</f>
        <v>1</v>
      </c>
      <c r="B13" s="41" t="s">
        <v>35</v>
      </c>
      <c r="C13" s="9" t="s">
        <v>10</v>
      </c>
      <c r="D13" s="10">
        <v>229.99</v>
      </c>
      <c r="E13" s="10">
        <f t="shared" ref="E13:E44" si="2">D13*A13</f>
        <v>229.99</v>
      </c>
      <c r="F13" s="11" t="s">
        <v>36</v>
      </c>
      <c r="G13" s="16" t="s">
        <v>37</v>
      </c>
      <c r="H13" s="13" t="str">
        <f>""</f>
        <v/>
      </c>
      <c r="I13" s="12" t="str">
        <f>""</f>
        <v/>
      </c>
    </row>
    <row r="14" spans="1:9" x14ac:dyDescent="0.25">
      <c r="A14" s="49">
        <f>INDEX('Complete Equipment List'!$A$5:$H$108,MATCH(B14, 'Complete Equipment List'!$B$5:$B$108, 0),1)</f>
        <v>1</v>
      </c>
      <c r="B14" s="41" t="s">
        <v>38</v>
      </c>
      <c r="C14" s="9" t="s">
        <v>15</v>
      </c>
      <c r="D14" s="10">
        <v>99.99</v>
      </c>
      <c r="E14" s="10">
        <f t="shared" si="2"/>
        <v>99.99</v>
      </c>
      <c r="F14" s="11" t="s">
        <v>39</v>
      </c>
      <c r="G14" s="16" t="s">
        <v>40</v>
      </c>
      <c r="H14" s="13" t="str">
        <f>""</f>
        <v/>
      </c>
      <c r="I14" s="12" t="str">
        <f>""</f>
        <v/>
      </c>
    </row>
    <row r="15" spans="1:9" x14ac:dyDescent="0.25">
      <c r="A15" s="49">
        <f>INDEX('Complete Equipment List'!$A$5:$H$108,MATCH(B15, 'Complete Equipment List'!$B$5:$B$108, 0),1)</f>
        <v>1</v>
      </c>
      <c r="B15" s="41" t="s">
        <v>41</v>
      </c>
      <c r="C15" s="9" t="s">
        <v>15</v>
      </c>
      <c r="D15" s="10">
        <v>89.99</v>
      </c>
      <c r="E15" s="10">
        <f t="shared" si="2"/>
        <v>89.99</v>
      </c>
      <c r="F15" s="11" t="s">
        <v>42</v>
      </c>
      <c r="G15" s="11" t="s">
        <v>43</v>
      </c>
      <c r="H15" s="13" t="str">
        <f>""</f>
        <v/>
      </c>
      <c r="I15" s="12" t="str">
        <f>""</f>
        <v/>
      </c>
    </row>
    <row r="16" spans="1:9" x14ac:dyDescent="0.25">
      <c r="A16" s="49">
        <f>INDEX('Complete Equipment List'!$A$5:$H$108,MATCH(B16, 'Complete Equipment List'!$B$5:$B$108, 0),1)</f>
        <v>1</v>
      </c>
      <c r="B16" s="41" t="s">
        <v>44</v>
      </c>
      <c r="C16" s="9" t="s">
        <v>45</v>
      </c>
      <c r="D16" s="10">
        <v>21.98</v>
      </c>
      <c r="E16" s="10">
        <f t="shared" si="2"/>
        <v>21.98</v>
      </c>
      <c r="F16" s="15" t="s">
        <v>46</v>
      </c>
      <c r="G16" s="13"/>
      <c r="H16" s="13" t="str">
        <f>""</f>
        <v/>
      </c>
      <c r="I16" s="12" t="str">
        <f>""</f>
        <v/>
      </c>
    </row>
    <row r="17" spans="1:9" hidden="1" x14ac:dyDescent="0.25">
      <c r="A17" s="49">
        <f>INDEX('Complete Equipment List'!$A$5:$H$108,MATCH(B17, 'Complete Equipment List'!$B$5:$B$108, 0),1)</f>
        <v>0</v>
      </c>
      <c r="B17" s="41" t="s">
        <v>47</v>
      </c>
      <c r="C17" s="9" t="s">
        <v>45</v>
      </c>
      <c r="D17" s="10"/>
      <c r="E17" s="10">
        <f t="shared" si="2"/>
        <v>0</v>
      </c>
      <c r="F17" s="11" t="s">
        <v>48</v>
      </c>
      <c r="G17" s="13"/>
      <c r="H17" s="13" t="str">
        <f>""</f>
        <v/>
      </c>
      <c r="I17" s="12" t="str">
        <f>""</f>
        <v/>
      </c>
    </row>
    <row r="18" spans="1:9" x14ac:dyDescent="0.25">
      <c r="A18" s="49">
        <f>INDEX('Complete Equipment List'!$A$5:$H$108,MATCH(B18, 'Complete Equipment List'!$B$5:$B$108, 0),1)</f>
        <v>1</v>
      </c>
      <c r="B18" s="41" t="s">
        <v>49</v>
      </c>
      <c r="C18" s="8" t="s">
        <v>18</v>
      </c>
      <c r="D18" s="10">
        <v>85</v>
      </c>
      <c r="E18" s="10">
        <f t="shared" si="2"/>
        <v>85</v>
      </c>
      <c r="F18" s="11" t="s">
        <v>50</v>
      </c>
      <c r="G18" s="16" t="s">
        <v>51</v>
      </c>
      <c r="H18" s="13" t="str">
        <f>""</f>
        <v/>
      </c>
      <c r="I18" s="12" t="str">
        <f>""</f>
        <v/>
      </c>
    </row>
    <row r="19" spans="1:9" x14ac:dyDescent="0.25">
      <c r="A19" s="49">
        <f>INDEX('Complete Equipment List'!$A$5:$H$108,MATCH(B19, 'Complete Equipment List'!$B$5:$B$108, 0),1)</f>
        <v>1</v>
      </c>
      <c r="B19" s="42" t="s">
        <v>52</v>
      </c>
      <c r="C19" s="8" t="s">
        <v>18</v>
      </c>
      <c r="D19" s="18">
        <v>129.99</v>
      </c>
      <c r="E19" s="10">
        <f t="shared" si="2"/>
        <v>129.99</v>
      </c>
      <c r="F19" s="20" t="s">
        <v>53</v>
      </c>
      <c r="G19" s="21"/>
      <c r="H19" s="13" t="str">
        <f>""</f>
        <v/>
      </c>
      <c r="I19" s="12" t="str">
        <f>""</f>
        <v/>
      </c>
    </row>
    <row r="20" spans="1:9" x14ac:dyDescent="0.25">
      <c r="A20" s="49">
        <f>INDEX('Complete Equipment List'!$A$5:$H$108,MATCH(B20, 'Complete Equipment List'!$B$5:$B$108, 0),1)</f>
        <v>1</v>
      </c>
      <c r="B20" s="41" t="s">
        <v>54</v>
      </c>
      <c r="C20" s="9" t="s">
        <v>26</v>
      </c>
      <c r="D20" s="22">
        <v>89</v>
      </c>
      <c r="E20" s="10">
        <f t="shared" si="2"/>
        <v>89</v>
      </c>
      <c r="F20" s="11" t="s">
        <v>55</v>
      </c>
      <c r="G20" s="11" t="s">
        <v>56</v>
      </c>
      <c r="H20" s="13" t="str">
        <f>""</f>
        <v/>
      </c>
      <c r="I20" s="12" t="str">
        <f>""</f>
        <v/>
      </c>
    </row>
    <row r="21" spans="1:9" x14ac:dyDescent="0.25">
      <c r="A21" s="49">
        <f>INDEX('Complete Equipment List'!$A$5:$H$108,MATCH(B21, 'Complete Equipment List'!$B$5:$B$108, 0),1)</f>
        <v>1</v>
      </c>
      <c r="B21" s="41" t="s">
        <v>57</v>
      </c>
      <c r="C21" s="9" t="s">
        <v>26</v>
      </c>
      <c r="D21" s="22">
        <v>74</v>
      </c>
      <c r="E21" s="10">
        <f t="shared" si="2"/>
        <v>74</v>
      </c>
      <c r="F21" s="11" t="s">
        <v>185</v>
      </c>
      <c r="G21" s="16" t="s">
        <v>184</v>
      </c>
      <c r="H21" s="13" t="str">
        <f>""</f>
        <v/>
      </c>
      <c r="I21" s="12" t="str">
        <f>""</f>
        <v/>
      </c>
    </row>
    <row r="22" spans="1:9" x14ac:dyDescent="0.25">
      <c r="A22" s="49">
        <f>INDEX('Complete Equipment List'!$A$5:$H$108,MATCH(B22, 'Complete Equipment List'!$B$5:$B$108, 0),1)</f>
        <v>1</v>
      </c>
      <c r="B22" s="41" t="s">
        <v>164</v>
      </c>
      <c r="C22" s="9"/>
      <c r="D22" s="22">
        <v>0</v>
      </c>
      <c r="E22" s="10">
        <f t="shared" si="2"/>
        <v>0</v>
      </c>
      <c r="F22" s="12" t="s">
        <v>165</v>
      </c>
      <c r="G22" s="12"/>
      <c r="H22" s="13"/>
      <c r="I22" s="12"/>
    </row>
    <row r="23" spans="1:9" x14ac:dyDescent="0.25">
      <c r="A23" s="49">
        <f>INDEX('Complete Equipment List'!$A$5:$H$108,MATCH(B23, 'Complete Equipment List'!$B$5:$B$108, 0),1)</f>
        <v>1</v>
      </c>
      <c r="B23" s="41" t="s">
        <v>166</v>
      </c>
      <c r="C23" s="9"/>
      <c r="D23" s="22">
        <v>19.989999999999998</v>
      </c>
      <c r="E23" s="22">
        <f t="shared" si="2"/>
        <v>19.989999999999998</v>
      </c>
      <c r="F23" s="11" t="s">
        <v>192</v>
      </c>
      <c r="G23" s="12"/>
      <c r="H23" s="13"/>
      <c r="I23" s="12"/>
    </row>
    <row r="24" spans="1:9" x14ac:dyDescent="0.25">
      <c r="A24" s="49">
        <f>INDEX('Complete Equipment List'!$A$5:$H$108,MATCH(B24, 'Complete Equipment List'!$B$5:$B$108, 0),1)</f>
        <v>1</v>
      </c>
      <c r="B24" s="41" t="s">
        <v>167</v>
      </c>
      <c r="C24" s="9"/>
      <c r="D24" s="22">
        <v>24.51</v>
      </c>
      <c r="E24" s="22">
        <f t="shared" si="2"/>
        <v>24.51</v>
      </c>
      <c r="F24" s="11" t="s">
        <v>191</v>
      </c>
      <c r="G24" s="12"/>
      <c r="H24" s="13"/>
      <c r="I24" s="12"/>
    </row>
    <row r="25" spans="1:9" x14ac:dyDescent="0.25">
      <c r="A25" s="49">
        <f>INDEX('Complete Equipment List'!$A$5:$H$108,MATCH(B25, 'Complete Equipment List'!$B$5:$B$108, 0),1)</f>
        <v>1</v>
      </c>
      <c r="B25" s="41" t="s">
        <v>168</v>
      </c>
      <c r="C25" s="9"/>
      <c r="D25" s="22">
        <v>21.99</v>
      </c>
      <c r="E25" s="22">
        <f t="shared" si="2"/>
        <v>21.99</v>
      </c>
      <c r="F25" s="11" t="s">
        <v>193</v>
      </c>
      <c r="G25" s="12"/>
      <c r="H25" s="13"/>
      <c r="I25" s="12"/>
    </row>
    <row r="26" spans="1:9" x14ac:dyDescent="0.25">
      <c r="A26" s="49">
        <f>INDEX('Complete Equipment List'!$A$5:$H$108,MATCH(B26, 'Complete Equipment List'!$B$5:$B$108, 0),1)</f>
        <v>1</v>
      </c>
      <c r="B26" s="41" t="s">
        <v>198</v>
      </c>
      <c r="C26" s="9"/>
      <c r="D26" s="22">
        <v>53.99</v>
      </c>
      <c r="E26" s="22">
        <f t="shared" si="2"/>
        <v>53.99</v>
      </c>
      <c r="F26" s="11" t="s">
        <v>197</v>
      </c>
      <c r="G26" s="12"/>
      <c r="H26" s="13"/>
      <c r="I26" s="12"/>
    </row>
    <row r="27" spans="1:9" x14ac:dyDescent="0.25">
      <c r="A27" s="49">
        <f>INDEX('Complete Equipment List'!$A$5:$H$108,MATCH(B27, 'Complete Equipment List'!$B$5:$B$108, 0),1)</f>
        <v>1</v>
      </c>
      <c r="B27" s="41" t="s">
        <v>199</v>
      </c>
      <c r="C27" s="9"/>
      <c r="D27" s="22">
        <v>53.24</v>
      </c>
      <c r="E27" s="22">
        <f t="shared" si="2"/>
        <v>53.24</v>
      </c>
      <c r="F27" s="11" t="s">
        <v>200</v>
      </c>
      <c r="G27" s="12"/>
      <c r="H27" s="13"/>
      <c r="I27" s="12"/>
    </row>
    <row r="28" spans="1:9" x14ac:dyDescent="0.25">
      <c r="A28" s="49">
        <f>INDEX('Complete Equipment List'!$A$5:$H$108,MATCH(B28, 'Complete Equipment List'!$B$5:$B$108, 0),1)</f>
        <v>1</v>
      </c>
      <c r="B28" s="41" t="s">
        <v>169</v>
      </c>
      <c r="C28" s="9"/>
      <c r="D28" s="22">
        <v>89.99</v>
      </c>
      <c r="E28" s="22">
        <f t="shared" si="2"/>
        <v>89.99</v>
      </c>
      <c r="F28" s="11" t="s">
        <v>194</v>
      </c>
      <c r="G28" s="12"/>
      <c r="H28" s="13"/>
      <c r="I28" s="12"/>
    </row>
    <row r="29" spans="1:9" x14ac:dyDescent="0.25">
      <c r="A29" s="49">
        <f>INDEX('Complete Equipment List'!$A$5:$H$108,MATCH(B29, 'Complete Equipment List'!$B$5:$B$108, 0),1)</f>
        <v>1</v>
      </c>
      <c r="B29" s="41" t="s">
        <v>170</v>
      </c>
      <c r="C29" s="9"/>
      <c r="D29" s="22">
        <v>39.99</v>
      </c>
      <c r="E29" s="22">
        <f t="shared" si="2"/>
        <v>39.99</v>
      </c>
      <c r="F29" s="15" t="s">
        <v>195</v>
      </c>
      <c r="G29" s="12"/>
      <c r="H29" s="13"/>
      <c r="I29" s="12"/>
    </row>
    <row r="30" spans="1:9" x14ac:dyDescent="0.25">
      <c r="A30" s="49">
        <f>INDEX('Complete Equipment List'!$A$5:$H$108,MATCH(B30, 'Complete Equipment List'!$B$5:$B$108, 0),1)</f>
        <v>1</v>
      </c>
      <c r="B30" s="41" t="s">
        <v>171</v>
      </c>
      <c r="C30" s="9"/>
      <c r="D30" s="22">
        <v>89.99</v>
      </c>
      <c r="E30" s="22">
        <f t="shared" si="2"/>
        <v>89.99</v>
      </c>
      <c r="F30" s="15" t="s">
        <v>196</v>
      </c>
      <c r="G30" s="12"/>
      <c r="H30" s="13"/>
      <c r="I30" s="12"/>
    </row>
    <row r="31" spans="1:9" x14ac:dyDescent="0.25">
      <c r="A31" s="49">
        <f>INDEX('Complete Equipment List'!$A$5:$H$108,MATCH(B31, 'Complete Equipment List'!$B$5:$B$108, 0),1)</f>
        <v>1</v>
      </c>
      <c r="B31" s="41" t="s">
        <v>172</v>
      </c>
      <c r="C31" s="9"/>
      <c r="D31" s="22">
        <v>89.99</v>
      </c>
      <c r="E31" s="22">
        <f t="shared" si="2"/>
        <v>89.99</v>
      </c>
      <c r="F31" s="15" t="s">
        <v>201</v>
      </c>
      <c r="G31" s="12"/>
      <c r="H31" s="13"/>
      <c r="I31" s="12"/>
    </row>
    <row r="32" spans="1:9" x14ac:dyDescent="0.25">
      <c r="A32" s="49">
        <f>INDEX('Complete Equipment List'!$A$5:$H$108,MATCH(B32, 'Complete Equipment List'!$B$5:$B$108, 0),1)</f>
        <v>1</v>
      </c>
      <c r="B32" s="41" t="s">
        <v>173</v>
      </c>
      <c r="C32" s="9"/>
      <c r="D32" s="22">
        <v>68.989999999999995</v>
      </c>
      <c r="E32" s="22">
        <f t="shared" si="2"/>
        <v>68.989999999999995</v>
      </c>
      <c r="F32" s="11" t="s">
        <v>202</v>
      </c>
      <c r="G32" s="12"/>
      <c r="H32" s="13"/>
      <c r="I32" s="12"/>
    </row>
    <row r="33" spans="1:9" x14ac:dyDescent="0.25">
      <c r="A33" s="49">
        <f>INDEX('Complete Equipment List'!$A$5:$H$108,MATCH(B33, 'Complete Equipment List'!$B$5:$B$108, 0),1)</f>
        <v>1</v>
      </c>
      <c r="B33" s="41" t="s">
        <v>203</v>
      </c>
      <c r="C33" s="9"/>
      <c r="D33" s="22">
        <v>79.989999999999995</v>
      </c>
      <c r="E33" s="22">
        <f t="shared" si="2"/>
        <v>79.989999999999995</v>
      </c>
      <c r="F33" s="11" t="s">
        <v>204</v>
      </c>
      <c r="G33" s="12"/>
      <c r="H33" s="13"/>
      <c r="I33" s="12"/>
    </row>
    <row r="34" spans="1:9" x14ac:dyDescent="0.25">
      <c r="A34" s="49">
        <f>INDEX('Complete Equipment List'!$A$5:$H$108,MATCH(B34, 'Complete Equipment List'!$B$5:$B$108, 0),1)</f>
        <v>1</v>
      </c>
      <c r="B34" s="41" t="s">
        <v>174</v>
      </c>
      <c r="C34" s="9"/>
      <c r="D34" s="22">
        <v>25.99</v>
      </c>
      <c r="E34" s="22">
        <f t="shared" si="2"/>
        <v>25.99</v>
      </c>
      <c r="F34" s="11" t="s">
        <v>205</v>
      </c>
      <c r="G34" s="12"/>
      <c r="H34" s="13"/>
      <c r="I34" s="12"/>
    </row>
    <row r="35" spans="1:9" x14ac:dyDescent="0.25">
      <c r="A35" s="49">
        <f>INDEX('Complete Equipment List'!$A$5:$H$108,MATCH(B35, 'Complete Equipment List'!$B$5:$B$108, 0),1)</f>
        <v>1</v>
      </c>
      <c r="B35" s="41" t="s">
        <v>175</v>
      </c>
      <c r="C35" s="9"/>
      <c r="D35" s="22">
        <v>39.99</v>
      </c>
      <c r="E35" s="22">
        <f t="shared" si="2"/>
        <v>39.99</v>
      </c>
      <c r="F35" s="11" t="s">
        <v>206</v>
      </c>
      <c r="G35" s="12"/>
      <c r="H35" s="13"/>
      <c r="I35" s="12"/>
    </row>
    <row r="36" spans="1:9" x14ac:dyDescent="0.25">
      <c r="A36" s="49">
        <f>INDEX('Complete Equipment List'!$A$5:$H$108,MATCH(B36, 'Complete Equipment List'!$B$5:$B$108, 0),1)</f>
        <v>1</v>
      </c>
      <c r="B36" s="41" t="s">
        <v>176</v>
      </c>
      <c r="C36" s="9"/>
      <c r="D36" s="22">
        <v>19.989999999999998</v>
      </c>
      <c r="E36" s="22">
        <f t="shared" si="2"/>
        <v>19.989999999999998</v>
      </c>
      <c r="F36" s="11" t="s">
        <v>207</v>
      </c>
      <c r="G36" s="12"/>
      <c r="H36" s="13"/>
      <c r="I36" s="12"/>
    </row>
    <row r="37" spans="1:9" x14ac:dyDescent="0.25">
      <c r="A37" s="49">
        <f>INDEX('Complete Equipment List'!$A$5:$H$108,MATCH(B37, 'Complete Equipment List'!$B$5:$B$108, 0),1)</f>
        <v>1</v>
      </c>
      <c r="B37" s="41" t="s">
        <v>208</v>
      </c>
      <c r="C37" s="9"/>
      <c r="D37" s="22">
        <v>24.99</v>
      </c>
      <c r="E37" s="22">
        <f t="shared" si="2"/>
        <v>24.99</v>
      </c>
      <c r="F37" s="11" t="s">
        <v>209</v>
      </c>
      <c r="G37" s="12"/>
      <c r="H37" s="13"/>
      <c r="I37" s="12"/>
    </row>
    <row r="38" spans="1:9" x14ac:dyDescent="0.25">
      <c r="A38" s="49">
        <f>INDEX('Complete Equipment List'!$A$5:$H$108,MATCH(B38, 'Complete Equipment List'!$B$5:$B$108, 0),1)</f>
        <v>1</v>
      </c>
      <c r="B38" s="41" t="s">
        <v>177</v>
      </c>
      <c r="C38" s="9"/>
      <c r="D38" s="22">
        <v>12.99</v>
      </c>
      <c r="E38" s="22">
        <f t="shared" si="2"/>
        <v>12.99</v>
      </c>
      <c r="F38" s="11" t="s">
        <v>210</v>
      </c>
      <c r="G38" s="12"/>
      <c r="H38" s="13"/>
      <c r="I38" s="12"/>
    </row>
    <row r="39" spans="1:9" x14ac:dyDescent="0.25">
      <c r="A39" s="49">
        <f>INDEX('Complete Equipment List'!$A$5:$H$108,MATCH(B39, 'Complete Equipment List'!$B$5:$B$108, 0),1)</f>
        <v>1</v>
      </c>
      <c r="B39" s="41" t="s">
        <v>178</v>
      </c>
      <c r="C39" s="9"/>
      <c r="D39" s="22">
        <v>16.989999999999998</v>
      </c>
      <c r="E39" s="22">
        <f t="shared" si="2"/>
        <v>16.989999999999998</v>
      </c>
      <c r="F39" s="11" t="s">
        <v>212</v>
      </c>
      <c r="G39" s="12"/>
      <c r="H39" s="13"/>
      <c r="I39" s="12"/>
    </row>
    <row r="40" spans="1:9" x14ac:dyDescent="0.25">
      <c r="A40" s="49">
        <f>INDEX('Complete Equipment List'!$A$5:$H$108,MATCH(B40, 'Complete Equipment List'!$B$5:$B$108, 0),1)</f>
        <v>1</v>
      </c>
      <c r="B40" s="41" t="s">
        <v>179</v>
      </c>
      <c r="C40" s="9"/>
      <c r="D40" s="22">
        <v>14.99</v>
      </c>
      <c r="E40" s="22">
        <f t="shared" si="2"/>
        <v>14.99</v>
      </c>
      <c r="F40" s="11" t="s">
        <v>213</v>
      </c>
      <c r="G40" s="12"/>
      <c r="H40" s="13"/>
      <c r="I40" s="12"/>
    </row>
    <row r="41" spans="1:9" x14ac:dyDescent="0.25">
      <c r="A41" s="49">
        <f>INDEX('Complete Equipment List'!$A$5:$H$108,MATCH(B41, 'Complete Equipment List'!$B$5:$B$108, 0),1)</f>
        <v>1</v>
      </c>
      <c r="B41" s="41" t="s">
        <v>180</v>
      </c>
      <c r="C41" s="9"/>
      <c r="D41" s="22">
        <v>17.489999999999998</v>
      </c>
      <c r="E41" s="22">
        <f t="shared" si="2"/>
        <v>17.489999999999998</v>
      </c>
      <c r="F41" s="11" t="s">
        <v>211</v>
      </c>
      <c r="G41" s="12"/>
      <c r="H41" s="13"/>
      <c r="I41" s="12"/>
    </row>
    <row r="42" spans="1:9" x14ac:dyDescent="0.25">
      <c r="A42" s="49">
        <f>INDEX('Complete Equipment List'!$A$5:$H$108,MATCH(B42, 'Complete Equipment List'!$B$5:$B$108, 0),1)</f>
        <v>1</v>
      </c>
      <c r="B42" s="41" t="s">
        <v>181</v>
      </c>
      <c r="C42" s="9"/>
      <c r="D42" s="46">
        <v>25.99</v>
      </c>
      <c r="E42" s="22">
        <f t="shared" si="2"/>
        <v>25.99</v>
      </c>
      <c r="F42" s="15" t="s">
        <v>215</v>
      </c>
      <c r="G42" s="12"/>
      <c r="H42" s="13"/>
      <c r="I42" s="12"/>
    </row>
    <row r="43" spans="1:9" x14ac:dyDescent="0.25">
      <c r="A43" s="49">
        <f>INDEX('Complete Equipment List'!$A$5:$H$108,MATCH(B43, 'Complete Equipment List'!$B$5:$B$108, 0),1)</f>
        <v>1</v>
      </c>
      <c r="B43" s="41" t="s">
        <v>182</v>
      </c>
      <c r="C43" s="9"/>
      <c r="D43" s="22">
        <v>29.99</v>
      </c>
      <c r="E43" s="22">
        <f t="shared" si="2"/>
        <v>29.99</v>
      </c>
      <c r="F43" s="11" t="s">
        <v>214</v>
      </c>
      <c r="G43" s="12"/>
      <c r="H43" s="13"/>
      <c r="I43" s="12"/>
    </row>
    <row r="44" spans="1:9" x14ac:dyDescent="0.25">
      <c r="A44" s="49">
        <f>INDEX('Complete Equipment List'!$A$5:$H$108,MATCH(B44, 'Complete Equipment List'!$B$5:$B$108, 0),1)</f>
        <v>1</v>
      </c>
      <c r="B44" s="41" t="s">
        <v>183</v>
      </c>
      <c r="C44" s="9"/>
      <c r="D44" s="22">
        <v>29.99</v>
      </c>
      <c r="E44" s="22">
        <f t="shared" si="2"/>
        <v>29.99</v>
      </c>
      <c r="F44" s="11" t="s">
        <v>216</v>
      </c>
      <c r="G44" s="12"/>
      <c r="H44" s="13"/>
      <c r="I44" s="12"/>
    </row>
    <row r="45" spans="1:9" x14ac:dyDescent="0.25">
      <c r="A45" s="49">
        <f>INDEX('Complete Equipment List'!$A$5:$H$108,MATCH(B45, 'Complete Equipment List'!$B$5:$B$108, 0),1)</f>
        <v>1</v>
      </c>
      <c r="B45" s="41" t="s">
        <v>98</v>
      </c>
      <c r="C45" s="9" t="s">
        <v>18</v>
      </c>
      <c r="D45" s="10">
        <v>35.99</v>
      </c>
      <c r="E45" s="10">
        <f t="shared" ref="E45" si="3">D45*A45</f>
        <v>35.99</v>
      </c>
      <c r="F45" s="11" t="s">
        <v>99</v>
      </c>
      <c r="G45" s="13"/>
      <c r="H45" s="13" t="str">
        <f>""</f>
        <v/>
      </c>
      <c r="I45" s="12" t="str">
        <f>""</f>
        <v/>
      </c>
    </row>
    <row r="46" spans="1:9" x14ac:dyDescent="0.25">
      <c r="A46" s="49">
        <f>INDEX('Complete Equipment List'!$A$5:$H$108,MATCH(B46, 'Complete Equipment List'!$B$5:$B$108, 0),1)</f>
        <v>1</v>
      </c>
      <c r="B46" s="41" t="s">
        <v>100</v>
      </c>
      <c r="C46" s="9" t="s">
        <v>18</v>
      </c>
      <c r="D46" s="10">
        <v>65</v>
      </c>
      <c r="E46" s="10">
        <f>D46*A46</f>
        <v>65</v>
      </c>
      <c r="F46" s="11" t="s">
        <v>101</v>
      </c>
      <c r="G46" s="13"/>
      <c r="H46" s="13" t="str">
        <f>""</f>
        <v/>
      </c>
      <c r="I46" s="12" t="str">
        <f>""</f>
        <v/>
      </c>
    </row>
    <row r="47" spans="1:9" x14ac:dyDescent="0.25">
      <c r="A47" s="49">
        <f>INDEX('Complete Equipment List'!$A$5:$H$108,MATCH(B47, 'Complete Equipment List'!$B$5:$B$108, 0),1)</f>
        <v>1</v>
      </c>
      <c r="B47" s="41" t="s">
        <v>102</v>
      </c>
      <c r="C47" s="9" t="s">
        <v>18</v>
      </c>
      <c r="D47" s="10">
        <v>129.99</v>
      </c>
      <c r="E47" s="10">
        <f t="shared" ref="E47:E48" si="4">D47*A47</f>
        <v>129.99</v>
      </c>
      <c r="F47" s="11" t="s">
        <v>103</v>
      </c>
      <c r="G47" s="13"/>
      <c r="H47" s="13" t="str">
        <f>""</f>
        <v/>
      </c>
      <c r="I47" s="12" t="str">
        <f>""</f>
        <v/>
      </c>
    </row>
    <row r="48" spans="1:9" x14ac:dyDescent="0.25">
      <c r="A48" s="49">
        <f>INDEX('Complete Equipment List'!$A$5:$H$108,MATCH(B48, 'Complete Equipment List'!$B$5:$B$108, 0),1)</f>
        <v>1</v>
      </c>
      <c r="B48" s="41" t="s">
        <v>104</v>
      </c>
      <c r="C48" s="9" t="s">
        <v>18</v>
      </c>
      <c r="D48" s="10">
        <v>65.989999999999995</v>
      </c>
      <c r="E48" s="10">
        <f t="shared" si="4"/>
        <v>65.989999999999995</v>
      </c>
      <c r="F48" s="11" t="s">
        <v>105</v>
      </c>
      <c r="G48" s="13"/>
      <c r="H48" s="13" t="str">
        <f>""</f>
        <v/>
      </c>
      <c r="I48" s="12" t="str">
        <f>""</f>
        <v/>
      </c>
    </row>
    <row r="49" spans="1:9" x14ac:dyDescent="0.25">
      <c r="A49" s="49">
        <f>INDEX('Complete Equipment List'!$A$5:$H$108,MATCH(B49, 'Complete Equipment List'!$B$5:$B$108, 0),1)</f>
        <v>1</v>
      </c>
      <c r="B49" s="41" t="s">
        <v>59</v>
      </c>
      <c r="C49" s="9" t="s">
        <v>10</v>
      </c>
      <c r="D49" s="10">
        <v>129.99</v>
      </c>
      <c r="E49" s="10">
        <f t="shared" ref="E49:E51" si="5">D49*A49</f>
        <v>129.99</v>
      </c>
      <c r="F49" s="23" t="s">
        <v>60</v>
      </c>
      <c r="G49" s="13"/>
      <c r="H49" s="13" t="str">
        <f>""</f>
        <v/>
      </c>
      <c r="I49" s="12" t="str">
        <f>""</f>
        <v/>
      </c>
    </row>
    <row r="50" spans="1:9" x14ac:dyDescent="0.25">
      <c r="A50" s="49">
        <f>INDEX('Complete Equipment List'!$A$5:$H$108,MATCH(B50, 'Complete Equipment List'!$B$5:$B$108, 0),1)</f>
        <v>1</v>
      </c>
      <c r="B50" s="41" t="s">
        <v>61</v>
      </c>
      <c r="C50" s="9" t="s">
        <v>62</v>
      </c>
      <c r="D50" s="10">
        <v>55</v>
      </c>
      <c r="E50" s="10">
        <f t="shared" si="5"/>
        <v>55</v>
      </c>
      <c r="F50" s="11" t="s">
        <v>63</v>
      </c>
      <c r="G50" s="13"/>
      <c r="H50" s="13" t="str">
        <f>""</f>
        <v/>
      </c>
      <c r="I50" s="12" t="str">
        <f>""</f>
        <v/>
      </c>
    </row>
    <row r="51" spans="1:9" x14ac:dyDescent="0.25">
      <c r="A51" s="49">
        <f>INDEX('Complete Equipment List'!$A$5:$H$108,MATCH(B51, 'Complete Equipment List'!$B$5:$B$108, 0),1)</f>
        <v>1</v>
      </c>
      <c r="B51" s="41" t="s">
        <v>64</v>
      </c>
      <c r="C51" s="9" t="s">
        <v>65</v>
      </c>
      <c r="D51" s="10">
        <v>249.99</v>
      </c>
      <c r="E51" s="10">
        <f t="shared" si="5"/>
        <v>249.99</v>
      </c>
      <c r="F51" s="11" t="s">
        <v>66</v>
      </c>
      <c r="G51" s="13"/>
      <c r="H51" s="13" t="str">
        <f>""</f>
        <v/>
      </c>
      <c r="I51" s="12" t="str">
        <f>""</f>
        <v/>
      </c>
    </row>
    <row r="52" spans="1:9" x14ac:dyDescent="0.25">
      <c r="A52" s="49">
        <f>INDEX('Complete Equipment List'!$A$5:$H$108,MATCH(B52, 'Complete Equipment List'!$B$5:$B$108, 0),1)</f>
        <v>8</v>
      </c>
      <c r="B52" s="41" t="s">
        <v>69</v>
      </c>
      <c r="C52" s="9" t="s">
        <v>62</v>
      </c>
      <c r="D52" s="22">
        <v>6</v>
      </c>
      <c r="E52" s="22">
        <f t="shared" ref="E52:E70" si="6">D52*A52</f>
        <v>48</v>
      </c>
      <c r="F52" s="11" t="s">
        <v>220</v>
      </c>
      <c r="G52" s="13"/>
      <c r="H52" s="13" t="str">
        <f>""</f>
        <v/>
      </c>
      <c r="I52" s="12" t="str">
        <f>""</f>
        <v/>
      </c>
    </row>
    <row r="53" spans="1:9" x14ac:dyDescent="0.25">
      <c r="A53" s="49">
        <f>INDEX('Complete Equipment List'!$A$5:$H$108,MATCH(B53, 'Complete Equipment List'!$B$5:$B$108, 0),1)</f>
        <v>8</v>
      </c>
      <c r="B53" s="41" t="s">
        <v>70</v>
      </c>
      <c r="C53" s="9" t="s">
        <v>62</v>
      </c>
      <c r="D53" s="22">
        <v>6</v>
      </c>
      <c r="E53" s="22">
        <f t="shared" si="6"/>
        <v>48</v>
      </c>
      <c r="F53" s="11" t="s">
        <v>224</v>
      </c>
      <c r="G53" s="13"/>
      <c r="H53" s="13" t="str">
        <f>""</f>
        <v/>
      </c>
      <c r="I53" s="12" t="str">
        <f>""</f>
        <v/>
      </c>
    </row>
    <row r="54" spans="1:9" x14ac:dyDescent="0.25">
      <c r="A54" s="49">
        <f>INDEX('Complete Equipment List'!$A$5:$H$108,MATCH(B54, 'Complete Equipment List'!$B$5:$B$108, 0),1)</f>
        <v>4</v>
      </c>
      <c r="B54" s="41" t="s">
        <v>71</v>
      </c>
      <c r="C54" s="9" t="s">
        <v>62</v>
      </c>
      <c r="D54" s="22">
        <v>6.11</v>
      </c>
      <c r="E54" s="22">
        <f t="shared" si="6"/>
        <v>24.44</v>
      </c>
      <c r="F54" s="11" t="s">
        <v>219</v>
      </c>
      <c r="G54" s="13"/>
      <c r="H54" s="13" t="str">
        <f>""</f>
        <v/>
      </c>
      <c r="I54" s="12" t="str">
        <f>""</f>
        <v/>
      </c>
    </row>
    <row r="55" spans="1:9" x14ac:dyDescent="0.25">
      <c r="A55" s="49">
        <f>INDEX('Complete Equipment List'!$A$5:$H$108,MATCH(B55, 'Complete Equipment List'!$B$5:$B$108, 0),1)</f>
        <v>4</v>
      </c>
      <c r="B55" s="41" t="s">
        <v>72</v>
      </c>
      <c r="C55" s="9" t="s">
        <v>62</v>
      </c>
      <c r="D55" s="22">
        <v>8.5</v>
      </c>
      <c r="E55" s="22">
        <f t="shared" si="6"/>
        <v>34</v>
      </c>
      <c r="F55" s="11" t="s">
        <v>225</v>
      </c>
      <c r="G55" s="13"/>
      <c r="H55" s="13" t="str">
        <f>""</f>
        <v/>
      </c>
      <c r="I55" s="12" t="str">
        <f>""</f>
        <v/>
      </c>
    </row>
    <row r="56" spans="1:9" x14ac:dyDescent="0.25">
      <c r="A56" s="49">
        <f>INDEX('Complete Equipment List'!$A$5:$H$108,MATCH(B56, 'Complete Equipment List'!$B$5:$B$108, 0),1)</f>
        <v>4</v>
      </c>
      <c r="B56" s="41" t="s">
        <v>73</v>
      </c>
      <c r="C56" s="9" t="s">
        <v>62</v>
      </c>
      <c r="D56" s="22">
        <v>5</v>
      </c>
      <c r="E56" s="22">
        <f t="shared" si="6"/>
        <v>20</v>
      </c>
      <c r="F56" s="11" t="s">
        <v>221</v>
      </c>
      <c r="G56" s="13"/>
      <c r="H56" s="13" t="str">
        <f>""</f>
        <v/>
      </c>
      <c r="I56" s="12" t="str">
        <f>""</f>
        <v/>
      </c>
    </row>
    <row r="57" spans="1:9" x14ac:dyDescent="0.25">
      <c r="A57" s="49">
        <f>INDEX('Complete Equipment List'!$A$5:$H$108,MATCH(B57, 'Complete Equipment List'!$B$5:$B$108, 0),1)</f>
        <v>2</v>
      </c>
      <c r="B57" s="41" t="s">
        <v>74</v>
      </c>
      <c r="C57" s="9" t="s">
        <v>62</v>
      </c>
      <c r="D57" s="22">
        <v>25</v>
      </c>
      <c r="E57" s="22">
        <f t="shared" si="6"/>
        <v>50</v>
      </c>
      <c r="F57" s="11" t="s">
        <v>222</v>
      </c>
      <c r="G57" s="13"/>
      <c r="H57" s="13" t="str">
        <f>""</f>
        <v/>
      </c>
      <c r="I57" s="12" t="str">
        <f>""</f>
        <v/>
      </c>
    </row>
    <row r="58" spans="1:9" x14ac:dyDescent="0.25">
      <c r="A58" s="49">
        <f>INDEX('Complete Equipment List'!$A$5:$H$108,MATCH(B58, 'Complete Equipment List'!$B$5:$B$108, 0),1)</f>
        <v>1</v>
      </c>
      <c r="B58" s="41" t="s">
        <v>75</v>
      </c>
      <c r="C58" s="9" t="s">
        <v>62</v>
      </c>
      <c r="D58" s="22">
        <v>16</v>
      </c>
      <c r="E58" s="22">
        <f t="shared" si="6"/>
        <v>16</v>
      </c>
      <c r="F58" s="11" t="s">
        <v>223</v>
      </c>
      <c r="G58" s="13"/>
      <c r="H58" s="13" t="str">
        <f>""</f>
        <v/>
      </c>
      <c r="I58" s="12" t="str">
        <f>""</f>
        <v/>
      </c>
    </row>
    <row r="59" spans="1:9" x14ac:dyDescent="0.25">
      <c r="A59" s="49">
        <f>INDEX('Complete Equipment List'!$A$5:$H$108,MATCH(B59, 'Complete Equipment List'!$B$5:$B$108, 0),1)</f>
        <v>1</v>
      </c>
      <c r="B59" s="41" t="s">
        <v>76</v>
      </c>
      <c r="C59" s="9" t="s">
        <v>77</v>
      </c>
      <c r="D59" s="10">
        <v>129.99</v>
      </c>
      <c r="E59" s="10">
        <f t="shared" si="6"/>
        <v>129.99</v>
      </c>
      <c r="F59" s="23" t="s">
        <v>78</v>
      </c>
      <c r="G59" s="13"/>
      <c r="H59" s="13" t="str">
        <f>""</f>
        <v/>
      </c>
      <c r="I59" s="12" t="str">
        <f>""</f>
        <v/>
      </c>
    </row>
    <row r="60" spans="1:9" x14ac:dyDescent="0.25">
      <c r="A60" s="49">
        <f>INDEX('Complete Equipment List'!$A$5:$H$108,MATCH(B60, 'Complete Equipment List'!$B$5:$B$108, 0),1)</f>
        <v>4</v>
      </c>
      <c r="B60" s="41" t="s">
        <v>80</v>
      </c>
      <c r="C60" s="9" t="s">
        <v>62</v>
      </c>
      <c r="D60" s="22">
        <v>30</v>
      </c>
      <c r="E60" s="22">
        <f t="shared" si="6"/>
        <v>120</v>
      </c>
      <c r="F60" s="12"/>
      <c r="G60" s="13"/>
      <c r="H60" s="13" t="str">
        <f>""</f>
        <v/>
      </c>
      <c r="I60" s="12" t="str">
        <f>""</f>
        <v/>
      </c>
    </row>
    <row r="61" spans="1:9" x14ac:dyDescent="0.25">
      <c r="A61" s="49">
        <f>INDEX('Complete Equipment List'!$A$5:$H$108,MATCH(B61, 'Complete Equipment List'!$B$5:$B$108, 0),1)</f>
        <v>2</v>
      </c>
      <c r="B61" s="41" t="s">
        <v>81</v>
      </c>
      <c r="C61" s="9" t="s">
        <v>62</v>
      </c>
      <c r="D61" s="22">
        <v>200</v>
      </c>
      <c r="E61" s="22">
        <f t="shared" si="6"/>
        <v>400</v>
      </c>
      <c r="F61" s="12"/>
      <c r="G61" s="13"/>
      <c r="H61" s="13" t="str">
        <f>""</f>
        <v/>
      </c>
      <c r="I61" s="12" t="str">
        <f>""</f>
        <v/>
      </c>
    </row>
    <row r="62" spans="1:9" x14ac:dyDescent="0.25">
      <c r="A62" s="49">
        <f>INDEX('Complete Equipment List'!$A$5:$H$108,MATCH(B62, 'Complete Equipment List'!$B$5:$B$108, 0),1)</f>
        <v>2</v>
      </c>
      <c r="B62" s="41" t="s">
        <v>82</v>
      </c>
      <c r="C62" s="9" t="s">
        <v>83</v>
      </c>
      <c r="D62" s="22">
        <v>75</v>
      </c>
      <c r="E62" s="22">
        <f t="shared" si="6"/>
        <v>150</v>
      </c>
      <c r="F62" s="11" t="s">
        <v>84</v>
      </c>
      <c r="G62" s="16" t="s">
        <v>85</v>
      </c>
      <c r="H62" s="13" t="str">
        <f>""</f>
        <v/>
      </c>
      <c r="I62" s="12" t="str">
        <f>""</f>
        <v/>
      </c>
    </row>
    <row r="63" spans="1:9" x14ac:dyDescent="0.25">
      <c r="A63" s="49">
        <f>INDEX('Complete Equipment List'!$A$5:$H$108,MATCH(B63, 'Complete Equipment List'!$B$5:$B$108, 0),1)</f>
        <v>1</v>
      </c>
      <c r="B63" s="41" t="s">
        <v>87</v>
      </c>
      <c r="C63" s="9" t="s">
        <v>62</v>
      </c>
      <c r="D63" s="22">
        <v>5</v>
      </c>
      <c r="E63" s="22">
        <f t="shared" si="6"/>
        <v>5</v>
      </c>
      <c r="F63" s="11" t="s">
        <v>88</v>
      </c>
      <c r="G63" s="13"/>
      <c r="H63" s="13" t="str">
        <f>""</f>
        <v/>
      </c>
      <c r="I63" s="12" t="str">
        <f>""</f>
        <v/>
      </c>
    </row>
    <row r="64" spans="1:9" x14ac:dyDescent="0.25">
      <c r="A64" s="49">
        <f>INDEX('Complete Equipment List'!$A$5:$H$108,MATCH(B64, 'Complete Equipment List'!$B$5:$B$108, 0),1)</f>
        <v>1</v>
      </c>
      <c r="B64" s="41" t="s">
        <v>89</v>
      </c>
      <c r="C64" s="9" t="s">
        <v>62</v>
      </c>
      <c r="D64" s="22">
        <v>5</v>
      </c>
      <c r="E64" s="22">
        <f t="shared" si="6"/>
        <v>5</v>
      </c>
      <c r="F64" s="11" t="s">
        <v>90</v>
      </c>
      <c r="G64" s="13"/>
      <c r="H64" s="13" t="str">
        <f>""</f>
        <v/>
      </c>
      <c r="I64" s="12" t="str">
        <f>""</f>
        <v/>
      </c>
    </row>
    <row r="65" spans="1:9" x14ac:dyDescent="0.25">
      <c r="A65" s="49">
        <f>INDEX('Complete Equipment List'!$A$5:$H$108,MATCH(B65, 'Complete Equipment List'!$B$5:$B$108, 0),1)</f>
        <v>1</v>
      </c>
      <c r="B65" s="41" t="s">
        <v>91</v>
      </c>
      <c r="C65" s="9" t="s">
        <v>62</v>
      </c>
      <c r="D65" s="22">
        <v>5</v>
      </c>
      <c r="E65" s="22">
        <f t="shared" si="6"/>
        <v>5</v>
      </c>
      <c r="F65" s="11" t="s">
        <v>189</v>
      </c>
      <c r="G65" s="13"/>
      <c r="H65" s="13" t="str">
        <f>""</f>
        <v/>
      </c>
      <c r="I65" s="12" t="str">
        <f>""</f>
        <v/>
      </c>
    </row>
    <row r="66" spans="1:9" x14ac:dyDescent="0.25">
      <c r="A66" s="49">
        <f>INDEX('Complete Equipment List'!$A$5:$H$108,MATCH(B66, 'Complete Equipment List'!$B$5:$B$108, 0),1)</f>
        <v>1</v>
      </c>
      <c r="B66" s="41" t="s">
        <v>186</v>
      </c>
      <c r="C66" s="9" t="s">
        <v>62</v>
      </c>
      <c r="D66" s="22">
        <v>5</v>
      </c>
      <c r="E66" s="22">
        <f t="shared" si="6"/>
        <v>5</v>
      </c>
      <c r="F66" s="11" t="s">
        <v>188</v>
      </c>
      <c r="G66" s="13"/>
      <c r="H66" s="13"/>
      <c r="I66" s="12"/>
    </row>
    <row r="67" spans="1:9" x14ac:dyDescent="0.25">
      <c r="A67" s="49">
        <f>INDEX('Complete Equipment List'!$A$5:$H$108,MATCH(B67, 'Complete Equipment List'!$B$5:$B$108, 0),1)</f>
        <v>1</v>
      </c>
      <c r="B67" s="41" t="s">
        <v>187</v>
      </c>
      <c r="C67" s="9" t="s">
        <v>62</v>
      </c>
      <c r="D67" s="22">
        <v>5</v>
      </c>
      <c r="E67" s="22">
        <f t="shared" si="6"/>
        <v>5</v>
      </c>
      <c r="F67" s="45" t="s">
        <v>190</v>
      </c>
      <c r="G67" s="13"/>
      <c r="H67" s="13" t="str">
        <f>""</f>
        <v/>
      </c>
      <c r="I67" s="12" t="str">
        <f>""</f>
        <v/>
      </c>
    </row>
    <row r="68" spans="1:9" x14ac:dyDescent="0.25">
      <c r="A68" s="49">
        <f>INDEX('Complete Equipment List'!$A$5:$H$108,MATCH(B68, 'Complete Equipment List'!$B$5:$B$108, 0),1)</f>
        <v>1</v>
      </c>
      <c r="B68" s="41" t="s">
        <v>92</v>
      </c>
      <c r="C68" s="9" t="s">
        <v>62</v>
      </c>
      <c r="D68" s="22">
        <v>5</v>
      </c>
      <c r="E68" s="22">
        <f t="shared" si="6"/>
        <v>5</v>
      </c>
      <c r="F68" s="11" t="s">
        <v>93</v>
      </c>
      <c r="G68" s="13"/>
      <c r="H68" s="13" t="str">
        <f>""</f>
        <v/>
      </c>
      <c r="I68" s="12" t="str">
        <f>""</f>
        <v/>
      </c>
    </row>
    <row r="69" spans="1:9" x14ac:dyDescent="0.25">
      <c r="A69" s="49">
        <f>INDEX('Complete Equipment List'!$A$5:$H$108,MATCH(B69, 'Complete Equipment List'!$B$5:$B$108, 0),1)</f>
        <v>1</v>
      </c>
      <c r="B69" s="41" t="s">
        <v>94</v>
      </c>
      <c r="C69" s="9" t="s">
        <v>62</v>
      </c>
      <c r="D69" s="22">
        <v>5</v>
      </c>
      <c r="E69" s="22">
        <f t="shared" si="6"/>
        <v>5</v>
      </c>
      <c r="F69" s="11" t="s">
        <v>217</v>
      </c>
      <c r="G69" s="13"/>
      <c r="H69" s="13" t="str">
        <f>""</f>
        <v/>
      </c>
      <c r="I69" s="12" t="str">
        <f>""</f>
        <v/>
      </c>
    </row>
    <row r="70" spans="1:9" x14ac:dyDescent="0.25">
      <c r="A70" s="49">
        <f>INDEX('Complete Equipment List'!$A$5:$H$108,MATCH(B70, 'Complete Equipment List'!$B$5:$B$108, 0),1)</f>
        <v>1</v>
      </c>
      <c r="B70" s="41" t="s">
        <v>95</v>
      </c>
      <c r="C70" s="9" t="s">
        <v>62</v>
      </c>
      <c r="D70" s="22">
        <v>5</v>
      </c>
      <c r="E70" s="22">
        <f t="shared" si="6"/>
        <v>5</v>
      </c>
      <c r="F70" s="11" t="s">
        <v>96</v>
      </c>
      <c r="G70" s="13"/>
      <c r="H70" s="13" t="str">
        <f>""</f>
        <v/>
      </c>
      <c r="I70" s="12" t="str">
        <f>""</f>
        <v/>
      </c>
    </row>
    <row r="71" spans="1:9" x14ac:dyDescent="0.25">
      <c r="A71" s="49">
        <f>INDEX('Complete Equipment List'!$A$5:$H$108,MATCH(B71, 'Complete Equipment List'!$B$5:$B$108, 0),1)</f>
        <v>1</v>
      </c>
      <c r="B71" s="41" t="s">
        <v>107</v>
      </c>
      <c r="C71" s="9" t="s">
        <v>62</v>
      </c>
      <c r="D71" s="10">
        <v>3</v>
      </c>
      <c r="E71" s="10">
        <f t="shared" ref="E71:E81" si="7">D71*A71</f>
        <v>3</v>
      </c>
      <c r="F71" s="11" t="s">
        <v>218</v>
      </c>
      <c r="G71" s="13"/>
      <c r="H71" s="13" t="str">
        <f>""</f>
        <v/>
      </c>
      <c r="I71" s="12" t="str">
        <f>""</f>
        <v/>
      </c>
    </row>
    <row r="72" spans="1:9" ht="15.75" hidden="1" customHeight="1" x14ac:dyDescent="0.25">
      <c r="A72" s="49">
        <f>INDEX('Complete Equipment List'!$A$5:$H$108,MATCH(B72, 'Complete Equipment List'!$B$5:$B$108, 0),1)</f>
        <v>0</v>
      </c>
      <c r="B72" s="41" t="s">
        <v>108</v>
      </c>
      <c r="C72" s="9" t="s">
        <v>62</v>
      </c>
      <c r="D72" s="10"/>
      <c r="E72" s="10">
        <f t="shared" si="7"/>
        <v>0</v>
      </c>
      <c r="F72" s="12"/>
      <c r="G72" s="13"/>
      <c r="H72" s="13" t="str">
        <f>""</f>
        <v/>
      </c>
      <c r="I72" s="12" t="str">
        <f>""</f>
        <v/>
      </c>
    </row>
    <row r="73" spans="1:9" x14ac:dyDescent="0.25">
      <c r="A73" s="49">
        <f>INDEX('Complete Equipment List'!$A$5:$H$108,MATCH(B73, 'Complete Equipment List'!$B$5:$B$108, 0),1)</f>
        <v>4</v>
      </c>
      <c r="B73" s="41" t="s">
        <v>109</v>
      </c>
      <c r="C73" s="9" t="s">
        <v>110</v>
      </c>
      <c r="D73" s="10">
        <v>4.99</v>
      </c>
      <c r="E73" s="10">
        <f t="shared" si="7"/>
        <v>19.96</v>
      </c>
      <c r="F73" s="11" t="s">
        <v>111</v>
      </c>
      <c r="G73" s="13"/>
      <c r="H73" s="13" t="str">
        <f>""</f>
        <v/>
      </c>
      <c r="I73" s="12" t="str">
        <f>""</f>
        <v/>
      </c>
    </row>
    <row r="74" spans="1:9" x14ac:dyDescent="0.25">
      <c r="A74" s="49">
        <f>INDEX('Complete Equipment List'!$A$5:$H$108,MATCH(B74, 'Complete Equipment List'!$B$5:$B$108, 0),1)</f>
        <v>4</v>
      </c>
      <c r="B74" s="41" t="s">
        <v>112</v>
      </c>
      <c r="C74" s="9" t="s">
        <v>110</v>
      </c>
      <c r="D74" s="10">
        <v>12.99</v>
      </c>
      <c r="E74" s="10">
        <f t="shared" si="7"/>
        <v>51.96</v>
      </c>
      <c r="F74" s="11" t="s">
        <v>111</v>
      </c>
      <c r="G74" s="13"/>
      <c r="H74" s="13" t="str">
        <f>""</f>
        <v/>
      </c>
      <c r="I74" s="12" t="str">
        <f>""</f>
        <v/>
      </c>
    </row>
    <row r="75" spans="1:9" x14ac:dyDescent="0.25">
      <c r="A75" s="49">
        <f>INDEX('Complete Equipment List'!$A$5:$H$108,MATCH(B75, 'Complete Equipment List'!$B$5:$B$108, 0),1)</f>
        <v>1</v>
      </c>
      <c r="B75" s="41" t="s">
        <v>113</v>
      </c>
      <c r="C75" s="9" t="s">
        <v>62</v>
      </c>
      <c r="D75" s="10">
        <v>2</v>
      </c>
      <c r="E75" s="10">
        <f t="shared" si="7"/>
        <v>2</v>
      </c>
      <c r="F75" s="47" t="s">
        <v>114</v>
      </c>
      <c r="G75" s="13"/>
      <c r="H75" s="13" t="str">
        <f>""</f>
        <v/>
      </c>
      <c r="I75" s="12" t="str">
        <f>""</f>
        <v/>
      </c>
    </row>
    <row r="76" spans="1:9" x14ac:dyDescent="0.25">
      <c r="A76" s="49">
        <f>INDEX('Complete Equipment List'!$A$5:$H$108,MATCH(B76, 'Complete Equipment List'!$B$5:$B$108, 0),1)</f>
        <v>1</v>
      </c>
      <c r="B76" s="41" t="s">
        <v>115</v>
      </c>
      <c r="C76" s="9" t="s">
        <v>18</v>
      </c>
      <c r="D76" s="10">
        <v>29.84</v>
      </c>
      <c r="E76" s="10">
        <f t="shared" si="7"/>
        <v>29.84</v>
      </c>
      <c r="F76" s="11" t="s">
        <v>116</v>
      </c>
      <c r="G76" s="13"/>
      <c r="H76" s="13" t="str">
        <f>""</f>
        <v/>
      </c>
      <c r="I76" s="12" t="str">
        <f>""</f>
        <v/>
      </c>
    </row>
    <row r="77" spans="1:9" x14ac:dyDescent="0.25">
      <c r="A77" s="49">
        <f>INDEX('Complete Equipment List'!$A$5:$H$108,MATCH(B77, 'Complete Equipment List'!$B$5:$B$108, 0),1)</f>
        <v>2</v>
      </c>
      <c r="B77" s="41" t="s">
        <v>117</v>
      </c>
      <c r="C77" s="9" t="s">
        <v>18</v>
      </c>
      <c r="D77" s="10">
        <v>21.69</v>
      </c>
      <c r="E77" s="10">
        <f t="shared" si="7"/>
        <v>43.38</v>
      </c>
      <c r="F77" s="11" t="s">
        <v>118</v>
      </c>
      <c r="G77" s="13"/>
      <c r="H77" s="13" t="str">
        <f>""</f>
        <v/>
      </c>
      <c r="I77" s="12" t="str">
        <f>""</f>
        <v/>
      </c>
    </row>
    <row r="78" spans="1:9" x14ac:dyDescent="0.25">
      <c r="A78" s="49">
        <f>INDEX('Complete Equipment List'!$A$5:$H$108,MATCH(B78, 'Complete Equipment List'!$B$5:$B$108, 0),1)</f>
        <v>1</v>
      </c>
      <c r="B78" s="42" t="s">
        <v>119</v>
      </c>
      <c r="C78" s="24" t="s">
        <v>120</v>
      </c>
      <c r="D78" s="25">
        <v>19.989999999999998</v>
      </c>
      <c r="E78" s="18">
        <f t="shared" si="7"/>
        <v>19.989999999999998</v>
      </c>
      <c r="F78" s="20" t="s">
        <v>121</v>
      </c>
      <c r="G78" s="21"/>
      <c r="H78" s="13" t="str">
        <f>""</f>
        <v/>
      </c>
      <c r="I78" s="12" t="str">
        <f>""</f>
        <v/>
      </c>
    </row>
    <row r="79" spans="1:9" x14ac:dyDescent="0.25">
      <c r="A79" s="49">
        <f>INDEX('Complete Equipment List'!$A$5:$H$108,MATCH(B79, 'Complete Equipment List'!$B$5:$B$108, 0),1)</f>
        <v>1</v>
      </c>
      <c r="B79" s="42" t="s">
        <v>122</v>
      </c>
      <c r="C79" s="9" t="s">
        <v>18</v>
      </c>
      <c r="D79" s="25">
        <v>32.18</v>
      </c>
      <c r="E79" s="18">
        <f t="shared" si="7"/>
        <v>32.18</v>
      </c>
      <c r="F79" s="20" t="s">
        <v>123</v>
      </c>
      <c r="G79" s="21"/>
      <c r="H79" s="13" t="str">
        <f>""</f>
        <v/>
      </c>
      <c r="I79" s="12" t="str">
        <f>""</f>
        <v/>
      </c>
    </row>
    <row r="80" spans="1:9" x14ac:dyDescent="0.25">
      <c r="A80" s="49">
        <f>INDEX('Complete Equipment List'!$A$5:$H$108,MATCH(B80, 'Complete Equipment List'!$B$5:$B$108, 0),1)</f>
        <v>4</v>
      </c>
      <c r="B80" s="41" t="s">
        <v>124</v>
      </c>
      <c r="C80" s="9" t="s">
        <v>18</v>
      </c>
      <c r="D80" s="10">
        <v>19.989999999999998</v>
      </c>
      <c r="E80" s="10">
        <f t="shared" si="7"/>
        <v>79.959999999999994</v>
      </c>
      <c r="F80" s="11" t="s">
        <v>125</v>
      </c>
      <c r="G80" s="13"/>
      <c r="H80" s="13" t="str">
        <f>""</f>
        <v/>
      </c>
      <c r="I80" s="12" t="str">
        <f>""</f>
        <v/>
      </c>
    </row>
    <row r="81" spans="1:9" x14ac:dyDescent="0.25">
      <c r="A81" s="49">
        <f>INDEX('Complete Equipment List'!$A$5:$H$108,MATCH(B81, 'Complete Equipment List'!$B$5:$B$108, 0),1)</f>
        <v>1</v>
      </c>
      <c r="B81" s="43" t="s">
        <v>126</v>
      </c>
      <c r="C81" s="28" t="s">
        <v>127</v>
      </c>
      <c r="D81" s="29">
        <v>182.07</v>
      </c>
      <c r="E81" s="29">
        <f t="shared" si="7"/>
        <v>182.07</v>
      </c>
      <c r="F81" s="31" t="s">
        <v>128</v>
      </c>
      <c r="G81" s="39"/>
      <c r="H81" s="13" t="str">
        <f>""</f>
        <v/>
      </c>
      <c r="I81" s="12" t="str">
        <f>""</f>
        <v/>
      </c>
    </row>
    <row r="82" spans="1:9" ht="30" x14ac:dyDescent="0.25">
      <c r="A82" s="49">
        <f>INDEX('Complete Equipment List'!$A$5:$H$108,MATCH(B82, 'Complete Equipment List'!$B$5:$B$108, 0),1)</f>
        <v>1</v>
      </c>
      <c r="B82" s="42" t="s">
        <v>129</v>
      </c>
      <c r="C82" s="24" t="s">
        <v>130</v>
      </c>
      <c r="D82" s="18">
        <v>11.5</v>
      </c>
      <c r="E82" s="18">
        <f>D82*A82</f>
        <v>11.5</v>
      </c>
      <c r="F82" s="20" t="s">
        <v>131</v>
      </c>
      <c r="G82" s="21"/>
      <c r="H82" s="13" t="str">
        <f>""</f>
        <v/>
      </c>
      <c r="I82" s="12" t="str">
        <f>""</f>
        <v/>
      </c>
    </row>
    <row r="83" spans="1:9" x14ac:dyDescent="0.25">
      <c r="A83" s="49">
        <f>INDEX('Complete Equipment List'!$A$5:$H$108,MATCH(B83, 'Complete Equipment List'!$B$5:$B$108, 0),1)</f>
        <v>2</v>
      </c>
      <c r="B83" s="44" t="s">
        <v>132</v>
      </c>
      <c r="C83" s="12" t="s">
        <v>18</v>
      </c>
      <c r="D83" s="22">
        <v>43.99</v>
      </c>
      <c r="E83" s="22">
        <f>D83*A83</f>
        <v>87.98</v>
      </c>
      <c r="F83" s="11" t="s">
        <v>133</v>
      </c>
      <c r="G83" s="13"/>
      <c r="H83" s="13" t="str">
        <f>""</f>
        <v/>
      </c>
      <c r="I83" s="12" t="str">
        <f>""</f>
        <v/>
      </c>
    </row>
    <row r="84" spans="1:9" x14ac:dyDescent="0.25">
      <c r="A84" s="49">
        <f>INDEX('Complete Equipment List'!$A$5:$H$108,MATCH(B84, 'Complete Equipment List'!$B$5:$B$108, 0),1)</f>
        <v>2</v>
      </c>
      <c r="B84" s="44" t="s">
        <v>134</v>
      </c>
      <c r="C84" s="12" t="s">
        <v>18</v>
      </c>
      <c r="D84" s="22">
        <v>21.49</v>
      </c>
      <c r="E84" s="22">
        <f t="shared" ref="E84:E86" si="8">D84*A84</f>
        <v>42.98</v>
      </c>
      <c r="F84" s="11" t="s">
        <v>135</v>
      </c>
      <c r="G84" s="13"/>
      <c r="H84" s="13" t="str">
        <f>""</f>
        <v/>
      </c>
      <c r="I84" s="12" t="str">
        <f>""</f>
        <v/>
      </c>
    </row>
    <row r="85" spans="1:9" x14ac:dyDescent="0.25">
      <c r="A85" s="49">
        <f>INDEX('Complete Equipment List'!$A$5:$H$108,MATCH(B85, 'Complete Equipment List'!$B$5:$B$108, 0),1)</f>
        <v>2</v>
      </c>
      <c r="B85" s="44" t="s">
        <v>136</v>
      </c>
      <c r="C85" s="12" t="s">
        <v>18</v>
      </c>
      <c r="D85" s="22">
        <v>21.49</v>
      </c>
      <c r="E85" s="22">
        <f t="shared" si="8"/>
        <v>42.98</v>
      </c>
      <c r="F85" s="11" t="s">
        <v>137</v>
      </c>
      <c r="G85" s="13"/>
      <c r="H85" s="13" t="str">
        <f>""</f>
        <v/>
      </c>
      <c r="I85" s="12" t="str">
        <f>""</f>
        <v/>
      </c>
    </row>
    <row r="86" spans="1:9" x14ac:dyDescent="0.25">
      <c r="A86" s="49">
        <f>INDEX('Complete Equipment List'!$A$5:$H$108,MATCH(B86, 'Complete Equipment List'!$B$5:$B$108, 0),1)</f>
        <v>2</v>
      </c>
      <c r="B86" s="44" t="s">
        <v>138</v>
      </c>
      <c r="C86" s="12" t="s">
        <v>18</v>
      </c>
      <c r="D86" s="22">
        <v>32.49</v>
      </c>
      <c r="E86" s="22">
        <f t="shared" si="8"/>
        <v>64.98</v>
      </c>
      <c r="F86" s="11" t="s">
        <v>139</v>
      </c>
      <c r="G86" s="13"/>
      <c r="H86" s="13" t="str">
        <f>""</f>
        <v/>
      </c>
      <c r="I86" s="12" t="str">
        <f>""</f>
        <v/>
      </c>
    </row>
    <row r="87" spans="1:9" x14ac:dyDescent="0.25">
      <c r="A87" s="49">
        <f>INDEX('Complete Equipment List'!$A$5:$H$108,MATCH(B87, 'Complete Equipment List'!$B$5:$B$108, 0),1)</f>
        <v>2</v>
      </c>
      <c r="B87" s="44" t="s">
        <v>140</v>
      </c>
      <c r="C87" s="12" t="s">
        <v>18</v>
      </c>
      <c r="D87" s="22">
        <v>21.95</v>
      </c>
      <c r="E87" s="22">
        <f>D87*A87</f>
        <v>43.9</v>
      </c>
      <c r="F87" s="11" t="s">
        <v>141</v>
      </c>
      <c r="G87" s="13"/>
      <c r="H87" s="13" t="str">
        <f>""</f>
        <v/>
      </c>
      <c r="I87" s="12" t="str">
        <f>""</f>
        <v/>
      </c>
    </row>
    <row r="88" spans="1:9" x14ac:dyDescent="0.25">
      <c r="A88" s="49">
        <f>INDEX('Complete Equipment List'!$A$5:$H$108,MATCH(B88, 'Complete Equipment List'!$B$5:$B$108, 0),1)</f>
        <v>1</v>
      </c>
      <c r="B88" s="41" t="s">
        <v>143</v>
      </c>
      <c r="C88" s="9" t="s">
        <v>62</v>
      </c>
      <c r="D88" s="22"/>
      <c r="E88" s="22">
        <f t="shared" ref="E88:E93" si="9">D88*A88</f>
        <v>0</v>
      </c>
      <c r="F88" s="12"/>
      <c r="G88" s="13"/>
      <c r="H88" s="13" t="str">
        <f>""</f>
        <v/>
      </c>
      <c r="I88" s="12" t="str">
        <f>""</f>
        <v/>
      </c>
    </row>
    <row r="89" spans="1:9" x14ac:dyDescent="0.25">
      <c r="A89" s="49">
        <f>INDEX('Complete Equipment List'!$A$5:$H$108,MATCH(B89, 'Complete Equipment List'!$B$5:$B$108, 0),1)</f>
        <v>1</v>
      </c>
      <c r="B89" s="41" t="s">
        <v>144</v>
      </c>
      <c r="C89" s="9" t="s">
        <v>62</v>
      </c>
      <c r="D89" s="22"/>
      <c r="E89" s="22">
        <f t="shared" si="9"/>
        <v>0</v>
      </c>
      <c r="F89" s="12"/>
      <c r="G89" s="13"/>
      <c r="H89" s="13" t="str">
        <f>""</f>
        <v/>
      </c>
      <c r="I89" s="12" t="str">
        <f>""</f>
        <v/>
      </c>
    </row>
    <row r="90" spans="1:9" x14ac:dyDescent="0.25">
      <c r="A90" s="49">
        <f>INDEX('Complete Equipment List'!$A$5:$H$108,MATCH(B90, 'Complete Equipment List'!$B$5:$B$108, 0),1)</f>
        <v>1</v>
      </c>
      <c r="B90" s="41" t="s">
        <v>145</v>
      </c>
      <c r="C90" s="9" t="s">
        <v>62</v>
      </c>
      <c r="D90" s="22"/>
      <c r="E90" s="22">
        <f t="shared" si="9"/>
        <v>0</v>
      </c>
      <c r="F90" s="12"/>
      <c r="G90" s="13"/>
      <c r="H90" s="13" t="str">
        <f>""</f>
        <v/>
      </c>
      <c r="I90" s="12" t="str">
        <f>""</f>
        <v/>
      </c>
    </row>
    <row r="91" spans="1:9" x14ac:dyDescent="0.25">
      <c r="A91" s="49">
        <f>INDEX('Complete Equipment List'!$A$5:$H$108,MATCH(B91, 'Complete Equipment List'!$B$5:$B$108, 0),1)</f>
        <v>1</v>
      </c>
      <c r="B91" s="41" t="s">
        <v>146</v>
      </c>
      <c r="C91" s="9" t="s">
        <v>62</v>
      </c>
      <c r="D91" s="22"/>
      <c r="E91" s="22">
        <f t="shared" si="9"/>
        <v>0</v>
      </c>
      <c r="F91" s="12"/>
      <c r="G91" s="13"/>
      <c r="H91" s="13" t="str">
        <f>""</f>
        <v/>
      </c>
      <c r="I91" s="12" t="str">
        <f>""</f>
        <v/>
      </c>
    </row>
    <row r="92" spans="1:9" x14ac:dyDescent="0.25">
      <c r="A92" s="49">
        <f>INDEX('Complete Equipment List'!$A$5:$H$108,MATCH(B92, 'Complete Equipment List'!$B$5:$B$108, 0),1)</f>
        <v>1</v>
      </c>
      <c r="B92" s="41" t="s">
        <v>148</v>
      </c>
      <c r="C92" s="9" t="s">
        <v>149</v>
      </c>
      <c r="D92" s="22">
        <v>187.49</v>
      </c>
      <c r="E92" s="22">
        <f t="shared" si="9"/>
        <v>187.49</v>
      </c>
      <c r="F92" s="11" t="s">
        <v>150</v>
      </c>
      <c r="G92" s="13"/>
      <c r="H92" s="13" t="str">
        <f>""</f>
        <v/>
      </c>
      <c r="I92" s="12" t="str">
        <f>""</f>
        <v/>
      </c>
    </row>
    <row r="93" spans="1:9" x14ac:dyDescent="0.25">
      <c r="A93" s="49">
        <f>INDEX('Complete Equipment List'!$A$5:$H$108,MATCH(B93, 'Complete Equipment List'!$B$5:$B$108, 0),1)</f>
        <v>1</v>
      </c>
      <c r="B93" s="41" t="s">
        <v>151</v>
      </c>
      <c r="C93" s="9" t="s">
        <v>18</v>
      </c>
      <c r="D93" s="22">
        <v>53.99</v>
      </c>
      <c r="E93" s="22">
        <f t="shared" si="9"/>
        <v>53.99</v>
      </c>
      <c r="F93" s="11" t="s">
        <v>152</v>
      </c>
      <c r="G93" s="13"/>
      <c r="H93" s="13" t="str">
        <f>""</f>
        <v/>
      </c>
      <c r="I93" s="12" t="str">
        <f>""</f>
        <v/>
      </c>
    </row>
    <row r="94" spans="1:9" x14ac:dyDescent="0.25">
      <c r="A94" s="50">
        <f>INDEX('Complete Equipment List'!$A$5:$H$108,MATCH(B94, 'Complete Equipment List'!$B$5:$B$108, 0),1)</f>
        <v>1</v>
      </c>
      <c r="B94" s="42" t="s">
        <v>154</v>
      </c>
      <c r="C94" s="24" t="s">
        <v>155</v>
      </c>
      <c r="D94" s="18">
        <v>10</v>
      </c>
      <c r="E94" s="18">
        <f t="shared" ref="E94" si="10">D94*A94</f>
        <v>10</v>
      </c>
      <c r="F94" s="20" t="s">
        <v>156</v>
      </c>
      <c r="G94" s="21"/>
      <c r="H94" s="21" t="str">
        <f>""</f>
        <v/>
      </c>
      <c r="I94" s="12" t="str">
        <f>""</f>
        <v/>
      </c>
    </row>
    <row r="95" spans="1:9" x14ac:dyDescent="0.25">
      <c r="D95" s="34"/>
      <c r="H95" t="str">
        <f>""</f>
        <v/>
      </c>
    </row>
    <row r="96" spans="1:9" x14ac:dyDescent="0.25">
      <c r="D96" s="34"/>
      <c r="H96" t="str">
        <f>""</f>
        <v/>
      </c>
    </row>
    <row r="97" spans="4:8" x14ac:dyDescent="0.25">
      <c r="D97" s="34"/>
      <c r="H97" t="str">
        <f>""</f>
        <v/>
      </c>
    </row>
    <row r="98" spans="4:8" x14ac:dyDescent="0.25">
      <c r="D98" s="34"/>
      <c r="H98" t="str">
        <f>""</f>
        <v/>
      </c>
    </row>
    <row r="99" spans="4:8" x14ac:dyDescent="0.25">
      <c r="D99" s="34"/>
      <c r="H99" t="str">
        <f>""</f>
        <v/>
      </c>
    </row>
    <row r="100" spans="4:8" x14ac:dyDescent="0.25">
      <c r="D100" s="34"/>
      <c r="H100" t="str">
        <f>""</f>
        <v/>
      </c>
    </row>
    <row r="101" spans="4:8" x14ac:dyDescent="0.25">
      <c r="D101" s="34"/>
      <c r="H101" t="str">
        <f>""</f>
        <v/>
      </c>
    </row>
    <row r="102" spans="4:8" x14ac:dyDescent="0.25">
      <c r="D102" s="34"/>
      <c r="H102" t="str">
        <f>""</f>
        <v/>
      </c>
    </row>
    <row r="103" spans="4:8" x14ac:dyDescent="0.25">
      <c r="D103" s="34"/>
      <c r="H103" t="str">
        <f>""</f>
        <v/>
      </c>
    </row>
    <row r="104" spans="4:8" x14ac:dyDescent="0.25">
      <c r="D104" s="34"/>
      <c r="H104" t="str">
        <f>""</f>
        <v/>
      </c>
    </row>
    <row r="105" spans="4:8" x14ac:dyDescent="0.25">
      <c r="D105" s="34"/>
      <c r="H105" t="str">
        <f>""</f>
        <v/>
      </c>
    </row>
    <row r="106" spans="4:8" x14ac:dyDescent="0.25">
      <c r="D106" s="34"/>
      <c r="H106" t="str">
        <f>""</f>
        <v/>
      </c>
    </row>
    <row r="107" spans="4:8" x14ac:dyDescent="0.25">
      <c r="D107" s="34"/>
      <c r="H107" t="str">
        <f>""</f>
        <v/>
      </c>
    </row>
    <row r="108" spans="4:8" x14ac:dyDescent="0.25">
      <c r="D108" s="34"/>
    </row>
    <row r="109" spans="4:8" x14ac:dyDescent="0.25">
      <c r="D109" s="34"/>
    </row>
    <row r="110" spans="4:8" x14ac:dyDescent="0.25">
      <c r="D110" s="34"/>
    </row>
    <row r="111" spans="4:8" x14ac:dyDescent="0.25">
      <c r="D111" s="34"/>
    </row>
    <row r="112" spans="4:8" x14ac:dyDescent="0.25">
      <c r="D112" s="34"/>
    </row>
    <row r="113" spans="4:4" x14ac:dyDescent="0.25">
      <c r="D113" s="34"/>
    </row>
    <row r="114" spans="4:4" x14ac:dyDescent="0.25">
      <c r="D114" s="34"/>
    </row>
    <row r="115" spans="4:4" x14ac:dyDescent="0.25">
      <c r="D115" s="34"/>
    </row>
    <row r="116" spans="4:4" x14ac:dyDescent="0.25">
      <c r="D116" s="34"/>
    </row>
    <row r="117" spans="4:4" x14ac:dyDescent="0.25">
      <c r="D117" s="34"/>
    </row>
    <row r="118" spans="4:4" x14ac:dyDescent="0.25">
      <c r="D118" s="34"/>
    </row>
    <row r="119" spans="4:4" x14ac:dyDescent="0.25">
      <c r="D119" s="34"/>
    </row>
    <row r="120" spans="4:4" x14ac:dyDescent="0.25">
      <c r="D120" s="34"/>
    </row>
    <row r="342" spans="5:5" x14ac:dyDescent="0.25">
      <c r="E342" s="34"/>
    </row>
    <row r="343" spans="5:5" x14ac:dyDescent="0.25">
      <c r="E343" s="34"/>
    </row>
    <row r="344" spans="5:5" x14ac:dyDescent="0.25">
      <c r="E344" s="34"/>
    </row>
    <row r="345" spans="5:5" x14ac:dyDescent="0.25">
      <c r="E345" s="34"/>
    </row>
    <row r="346" spans="5:5" x14ac:dyDescent="0.25">
      <c r="E346" s="34"/>
    </row>
    <row r="347" spans="5:5" x14ac:dyDescent="0.25">
      <c r="E347" s="34"/>
    </row>
    <row r="348" spans="5:5" x14ac:dyDescent="0.25">
      <c r="E348" s="34"/>
    </row>
    <row r="349" spans="5:5" x14ac:dyDescent="0.25">
      <c r="E349" s="34"/>
    </row>
    <row r="350" spans="5:5" x14ac:dyDescent="0.25">
      <c r="E350" s="34"/>
    </row>
    <row r="351" spans="5:5" x14ac:dyDescent="0.25">
      <c r="E351" s="34"/>
    </row>
    <row r="352" spans="5:5" x14ac:dyDescent="0.25">
      <c r="E352" s="34"/>
    </row>
    <row r="353" spans="5:5" x14ac:dyDescent="0.25">
      <c r="E353" s="34"/>
    </row>
    <row r="354" spans="5:5" x14ac:dyDescent="0.25">
      <c r="E354" s="34"/>
    </row>
    <row r="355" spans="5:5" x14ac:dyDescent="0.25">
      <c r="E355" s="34"/>
    </row>
    <row r="356" spans="5:5" x14ac:dyDescent="0.25">
      <c r="E356" s="34"/>
    </row>
    <row r="357" spans="5:5" x14ac:dyDescent="0.25">
      <c r="E357" s="34"/>
    </row>
    <row r="358" spans="5:5" x14ac:dyDescent="0.25">
      <c r="E358" s="34"/>
    </row>
    <row r="359" spans="5:5" x14ac:dyDescent="0.25">
      <c r="E359" s="34"/>
    </row>
    <row r="360" spans="5:5" x14ac:dyDescent="0.25">
      <c r="E360" s="34"/>
    </row>
    <row r="361" spans="5:5" x14ac:dyDescent="0.25">
      <c r="E361" s="34"/>
    </row>
    <row r="362" spans="5:5" x14ac:dyDescent="0.25">
      <c r="E362" s="34"/>
    </row>
    <row r="363" spans="5:5" x14ac:dyDescent="0.25">
      <c r="E363" s="34"/>
    </row>
    <row r="364" spans="5:5" x14ac:dyDescent="0.25">
      <c r="E364" s="34"/>
    </row>
    <row r="365" spans="5:5" x14ac:dyDescent="0.25">
      <c r="E365" s="34"/>
    </row>
    <row r="366" spans="5:5" x14ac:dyDescent="0.25">
      <c r="E366" s="34"/>
    </row>
    <row r="367" spans="5:5" x14ac:dyDescent="0.25">
      <c r="E367" s="34"/>
    </row>
    <row r="368" spans="5:5" x14ac:dyDescent="0.25">
      <c r="E368" s="34"/>
    </row>
    <row r="369" spans="5:5" x14ac:dyDescent="0.25">
      <c r="E369" s="34"/>
    </row>
    <row r="370" spans="5:5" x14ac:dyDescent="0.25">
      <c r="E370" s="34"/>
    </row>
    <row r="371" spans="5:5" x14ac:dyDescent="0.25">
      <c r="E371" s="34"/>
    </row>
    <row r="372" spans="5:5" x14ac:dyDescent="0.25">
      <c r="E372" s="34"/>
    </row>
    <row r="373" spans="5:5" x14ac:dyDescent="0.25">
      <c r="E373" s="34"/>
    </row>
    <row r="374" spans="5:5" x14ac:dyDescent="0.25">
      <c r="E374" s="34"/>
    </row>
    <row r="375" spans="5:5" x14ac:dyDescent="0.25">
      <c r="E375" s="34"/>
    </row>
    <row r="376" spans="5:5" x14ac:dyDescent="0.25">
      <c r="E376" s="34"/>
    </row>
    <row r="377" spans="5:5" x14ac:dyDescent="0.25">
      <c r="E377" s="34"/>
    </row>
    <row r="378" spans="5:5" x14ac:dyDescent="0.25">
      <c r="E378" s="34"/>
    </row>
    <row r="379" spans="5:5" x14ac:dyDescent="0.25">
      <c r="E379" s="34"/>
    </row>
    <row r="380" spans="5:5" x14ac:dyDescent="0.25">
      <c r="E380" s="34"/>
    </row>
    <row r="381" spans="5:5" x14ac:dyDescent="0.25">
      <c r="E381" s="34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4"/>
    </row>
    <row r="391" spans="5:5" x14ac:dyDescent="0.25">
      <c r="E391" s="34"/>
    </row>
    <row r="392" spans="5:5" x14ac:dyDescent="0.25">
      <c r="E392" s="34"/>
    </row>
    <row r="393" spans="5:5" x14ac:dyDescent="0.25">
      <c r="E393" s="34"/>
    </row>
  </sheetData>
  <mergeCells count="1">
    <mergeCell ref="A1:D2"/>
  </mergeCells>
  <hyperlinks>
    <hyperlink ref="F92" r:id="rId1" xr:uid="{4A4B0BF7-3A95-4E18-95FF-FECC1FC0C39C}"/>
    <hyperlink ref="F93" r:id="rId2" xr:uid="{FBD01376-2B81-4062-A74C-8A61A362D08A}"/>
    <hyperlink ref="F62" r:id="rId3" xr:uid="{C9AC3286-47EB-4EF5-9F54-D47F27AFC6E7}"/>
    <hyperlink ref="G62" r:id="rId4" xr:uid="{DE17DAC4-AA43-4281-99D0-68E8B86B6DA6}"/>
    <hyperlink ref="F80" r:id="rId5" display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xr:uid="{1834FE3B-5B3F-40E2-AEBE-485E38EE1EDB}"/>
    <hyperlink ref="F76" r:id="rId6" display="https://www.amazon.ca/Loc-Line-Coolant-Assembly-Pliers-System/dp/B006R9OTS2/ref=sr_1_10?crid=U1Y1JLD3ZYTI&amp;keywords=1%2F2+inch+loc-line&amp;qid=1668555462&amp;qu=eyJxc2MiOiIxLjQ4IiwicXNhIjoiMC4wMCIsInFzcCI6IjAuMDAifQ%3D%3D&amp;sprefix=1%2F2+inch+loc-line%2Caps%2C106&amp;sr=8-10" xr:uid="{8F7FE5DF-ADA4-421A-A1F8-9B3BDCEADF23}"/>
    <hyperlink ref="F81" r:id="rId7" xr:uid="{5F501E19-122A-4768-9B0D-E9B36D9F9893}"/>
    <hyperlink ref="F82" r:id="rId8" xr:uid="{B8603304-BF98-432C-AAAC-2F2978D8ECCF}"/>
    <hyperlink ref="F77" r:id="rId9" display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xr:uid="{967B5EE9-D23C-4125-8101-795D74150A3F}"/>
    <hyperlink ref="F78" r:id="rId10" xr:uid="{1900C3B4-FBE5-4A11-8B76-6139235CC24F}"/>
    <hyperlink ref="F73" r:id="rId11" xr:uid="{24BB64F6-8D14-4EE8-B6FF-186FBC24BECA}"/>
    <hyperlink ref="F74" r:id="rId12" xr:uid="{879660A2-8551-4D04-926C-89588EF8E7AF}"/>
    <hyperlink ref="F75" r:id="rId13" xr:uid="{BBA0DC0E-947D-4E6F-81EA-074921A4E43B}"/>
    <hyperlink ref="F9" r:id="rId14" xr:uid="{944D0070-EEFF-42C4-A376-45EF7E1900C3}"/>
    <hyperlink ref="F10" r:id="rId15" xr:uid="{051E7B0D-B9F6-4272-823A-EFBA9B83B277}"/>
    <hyperlink ref="F11" r:id="rId16" display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xr:uid="{4D0F5361-8FBC-42C2-AC8B-75904535A54F}"/>
    <hyperlink ref="F4" r:id="rId17" location="purchase " xr:uid="{EDAD4C1A-13ED-401E-A7B3-773F79E0B7DF}"/>
    <hyperlink ref="H4" r:id="rId18" xr:uid="{E885A0F9-1490-4005-B95E-615C88AFFE60}"/>
    <hyperlink ref="F5" r:id="rId19" xr:uid="{7D07374E-49CB-41A4-B0AD-B409A01AD317}"/>
    <hyperlink ref="G4" r:id="rId20" xr:uid="{903D6F8A-F34D-463C-B152-707B517951CA}"/>
    <hyperlink ref="F6" r:id="rId21" xr:uid="{C87A00E0-9881-47B4-A0A2-0AB0349B95AF}"/>
    <hyperlink ref="F8" r:id="rId22" xr:uid="{D24E31FA-2D46-403F-9ED7-1E7E3DA76E8D}"/>
    <hyperlink ref="G12" r:id="rId23" xr:uid="{A597D4EE-84C5-4134-991C-FAB0F626B247}"/>
    <hyperlink ref="G13" r:id="rId24" xr:uid="{E0FF45B0-5F21-4EFE-B194-1050C9D31011}"/>
    <hyperlink ref="F12" r:id="rId25" xr:uid="{C6C408F6-C544-4744-A00B-D7B1474625A4}"/>
    <hyperlink ref="F13" r:id="rId26" xr:uid="{BA1C7419-F659-4CED-B7A3-9CBB2A123385}"/>
    <hyperlink ref="F14" r:id="rId27" xr:uid="{BBA8D896-3A9A-4A6B-9801-1527738F436F}"/>
    <hyperlink ref="F15" r:id="rId28" xr:uid="{202D4D2F-D53E-4202-8D90-695F671C85C3}"/>
    <hyperlink ref="G15" r:id="rId29" xr:uid="{6BB39130-81F1-4E62-82A5-717AF0FB5DF1}"/>
    <hyperlink ref="G14" r:id="rId30" xr:uid="{AF4907B9-5383-40B0-99EF-519EF7D37AA2}"/>
    <hyperlink ref="F17" r:id="rId31" xr:uid="{75C25A43-F92E-43ED-8200-D8FF12EC8D2B}"/>
    <hyperlink ref="G20" r:id="rId32" xr:uid="{59174E84-03B1-41C0-8B6B-1FDA71D7F8E2}"/>
    <hyperlink ref="F20" r:id="rId33" xr:uid="{C0C9441D-60D4-4AC5-AE8E-62B83A763C8A}"/>
    <hyperlink ref="F49" r:id="rId34" xr:uid="{BA119562-0602-43B0-B411-B8D5518C3F58}"/>
    <hyperlink ref="F51" r:id="rId35" xr:uid="{435AB1B4-0454-4CC8-ACD5-FFD0805B0A50}"/>
    <hyperlink ref="F50" r:id="rId36" xr:uid="{F4016E9E-85A1-4334-9514-4A43984D8FFD}"/>
    <hyperlink ref="F59" r:id="rId37" xr:uid="{54FA67E7-6D4A-452A-8B49-5A165A217AC9}"/>
    <hyperlink ref="F63" r:id="rId38" xr:uid="{B725CABD-BFDC-45F9-9388-0FE16D3F2E6F}"/>
    <hyperlink ref="F64" r:id="rId39" xr:uid="{15E49949-E535-4EAC-B19C-E6F1C64E322E}"/>
    <hyperlink ref="F70" r:id="rId40" xr:uid="{13223F3E-687A-4407-865F-3F8A93F031D4}"/>
    <hyperlink ref="F79" r:id="rId41" xr:uid="{CA3628FB-23AE-4E45-8028-CBA7A7E1EE3D}"/>
    <hyperlink ref="F94" r:id="rId42" xr:uid="{1E6A4AF2-493C-4B80-A1C4-7492082B6A99}"/>
    <hyperlink ref="F7" r:id="rId43" xr:uid="{BD35A603-8840-4443-9AEF-C319E1A67BD7}"/>
    <hyperlink ref="F18" r:id="rId44" xr:uid="{867D17BD-EEFD-4862-87BB-81736673FAE4}"/>
    <hyperlink ref="G18" r:id="rId45" display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xr:uid="{B6AA151B-A5DA-4DCE-BFFC-0C857633CB6C}"/>
    <hyperlink ref="F19" r:id="rId46" display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xr:uid="{FB61CFEC-E2E0-4835-A54E-33C5E4FCF900}"/>
    <hyperlink ref="F16" r:id="rId47" display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 " xr:uid="{A481D645-26C6-42DF-81CB-110B712D9724}"/>
    <hyperlink ref="F68" r:id="rId48" xr:uid="{8CD609A4-61A5-4F97-A247-953E352C4254}"/>
    <hyperlink ref="F83" r:id="rId49" xr:uid="{B0CE2BCD-314F-4A08-9652-88FF31C8E291}"/>
    <hyperlink ref="F84" r:id="rId50" xr:uid="{D0A3FA23-4552-4103-8BF2-FDF763627CBF}"/>
    <hyperlink ref="F85" r:id="rId51" xr:uid="{7E5D1903-D0BA-4A95-8CD7-3514A7D1363C}"/>
    <hyperlink ref="F86" r:id="rId52" xr:uid="{F1B85263-B879-4449-9FA9-DC350C67ACE6}"/>
    <hyperlink ref="F87" r:id="rId53" xr:uid="{59018FB3-D6BC-4B6A-B884-23DA93E923A1}"/>
    <hyperlink ref="F45" r:id="rId54" xr:uid="{0298A4E1-6891-41D1-B484-99D7FAA9FF26}"/>
    <hyperlink ref="F47" r:id="rId55" xr:uid="{349F69E6-64C9-4ADD-99F6-1B88AFA1D92B}"/>
    <hyperlink ref="F48" r:id="rId56" xr:uid="{DA5255AD-AF5C-4DA0-AEB4-88ED2E07186F}"/>
    <hyperlink ref="G21" r:id="rId57" xr:uid="{6B482F62-521B-48B2-8D76-DFAD60724D19}"/>
    <hyperlink ref="F21" r:id="rId58" xr:uid="{7E1F9107-B372-46B6-B53B-A3415971A02D}"/>
    <hyperlink ref="F66" r:id="rId59" xr:uid="{98B991B3-7E1E-47E0-B354-A50BE03A5213}"/>
    <hyperlink ref="F65" r:id="rId60" xr:uid="{42E39338-5E8F-4F3A-BED5-9A99CCA1BA1F}"/>
    <hyperlink ref="F67" r:id="rId61" xr:uid="{32A3830B-F2F2-48A9-B4C1-A42AAFC3F9AF}"/>
    <hyperlink ref="F24" r:id="rId62" xr:uid="{8D652209-FE7C-485F-A34B-AFA88F73AC90}"/>
    <hyperlink ref="F23" r:id="rId63" xr:uid="{5B6580E3-5D3F-4260-B184-4D1DE18ECD7C}"/>
    <hyperlink ref="F25" r:id="rId64" xr:uid="{8CEAC826-3490-41A5-AE56-B182B611005B}"/>
    <hyperlink ref="F30" r:id="rId65" xr:uid="{793C8E44-3695-447B-899F-D7D6933AD9C0}"/>
    <hyperlink ref="F29" r:id="rId66" xr:uid="{A7B7707E-C7E7-4E07-A1FB-7B886739F93B}"/>
    <hyperlink ref="F26" r:id="rId67" xr:uid="{79222747-EB73-4830-BB66-EEB992C46212}"/>
    <hyperlink ref="F27" r:id="rId68" xr:uid="{35D2F597-7C15-4EB7-8DDC-2C1BCD2A4B18}"/>
    <hyperlink ref="F31" r:id="rId69" location="purchaseoptions " xr:uid="{32F981C0-8818-4C5A-8FC4-24C14C5F44F6}"/>
    <hyperlink ref="F32" r:id="rId70" xr:uid="{02BC06B1-D2B3-4A05-92E6-EC08CF33712B}"/>
    <hyperlink ref="F34" r:id="rId71" xr:uid="{B72CA2C1-FA05-473E-8460-A34777A0E7DC}"/>
    <hyperlink ref="F35" r:id="rId72" xr:uid="{1688D8EF-E213-4662-A2FC-7BA1961E6805}"/>
    <hyperlink ref="F36" r:id="rId73" xr:uid="{15CF0488-4D37-4FEE-9A80-329C77AEB553}"/>
    <hyperlink ref="F37" r:id="rId74" xr:uid="{D918C2C4-F4B0-420E-8136-859BA8E8E41A}"/>
    <hyperlink ref="F38" r:id="rId75" xr:uid="{310F3A3E-26B1-46B6-A368-34430B0D5551}"/>
    <hyperlink ref="F41" r:id="rId76" xr:uid="{49BE7367-D092-4BB4-96FF-204B0A97C9D4}"/>
    <hyperlink ref="F39" r:id="rId77" xr:uid="{611D993A-9E9B-4744-AA85-ED9A0285E001}"/>
    <hyperlink ref="F40" r:id="rId78" xr:uid="{10C659CC-EA9A-46BF-8115-9DEBFC4E42B3}"/>
    <hyperlink ref="F43" r:id="rId79" xr:uid="{AE7C9007-5D78-4595-BD0A-BAA4E766DC16}"/>
    <hyperlink ref="F42" r:id="rId80" xr:uid="{3F9CCE51-9A2B-43B2-9CF8-B4B9041C4884}"/>
    <hyperlink ref="F69" r:id="rId81" xr:uid="{E4EEFA47-D81B-4D59-BC56-2547439B4957}"/>
    <hyperlink ref="F71" r:id="rId82" xr:uid="{313540DD-C082-411E-B328-69C5528A7421}"/>
    <hyperlink ref="F54" r:id="rId83" xr:uid="{E767338B-A1D9-45AF-9A19-95A27ED5B27A}"/>
    <hyperlink ref="F52" r:id="rId84" xr:uid="{383E5BDA-8781-4568-A9C5-CCCB1D044CE9}"/>
    <hyperlink ref="F56" r:id="rId85" xr:uid="{F9F35130-BED0-403C-B050-9415CF18590B}"/>
    <hyperlink ref="F57" r:id="rId86" xr:uid="{0AD3EB31-2499-4E03-A2D6-6823D826C50E}"/>
    <hyperlink ref="F58" r:id="rId87" xr:uid="{BD8B5B92-A5FE-4CBC-B04C-450AFECEB770}"/>
    <hyperlink ref="F53" r:id="rId88" xr:uid="{2A607306-2DA8-4C01-889E-3BC50132F42C}"/>
    <hyperlink ref="F55" r:id="rId89" xr:uid="{D3BA1081-C453-45B4-A7C9-1729C3B34727}"/>
  </hyperlinks>
  <pageMargins left="0.7" right="0.7" top="0.75" bottom="0.75" header="0.3" footer="0.3"/>
  <pageSetup orientation="landscape" horizontalDpi="4294967293" r:id="rId90"/>
  <tableParts count="1">
    <tablePart r:id="rId9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31780F-42AA-4068-A6C0-B617BBFF4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077859-02E9-494B-9F27-3FE3E205E5F0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E668A8B2-7358-467B-8C17-973095DA58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Equipment List</vt:lpstr>
      <vt:lpstr>Custom Equipment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 Versloot</dc:creator>
  <cp:lastModifiedBy>Josie Versloot</cp:lastModifiedBy>
  <cp:lastPrinted>2023-02-10T16:26:24Z</cp:lastPrinted>
  <dcterms:created xsi:type="dcterms:W3CDTF">2023-02-10T15:31:07Z</dcterms:created>
  <dcterms:modified xsi:type="dcterms:W3CDTF">2023-02-22T17:51:27Z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