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3 Low Profile Switch/Documentation/"/>
    </mc:Choice>
  </mc:AlternateContent>
  <xr:revisionPtr revIDLastSave="0" documentId="8_{48EF91C5-6D8D-46B0-B4C7-20BE8A54B249}" xr6:coauthVersionLast="47" xr6:coauthVersionMax="47" xr10:uidLastSave="{00000000-0000-0000-0000-000000000000}"/>
  <bookViews>
    <workbookView xWindow="13995" yWindow="0" windowWidth="14805" windowHeight="1504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<sst xmlns="http://schemas.openxmlformats.org/spreadsheetml/2006/main" count="43" uniqueCount="39">
  <si>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</si>
  <si>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</si>
  <si>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</si>
  <si>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</si>
  <si>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</si>
  <si>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</si>
  <si>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</si>
  <si>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</si>
  <si>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</si>
  <si>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</si>
  <si>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</si>
  <si>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</si>
  <si>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</si>
  <si>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</si>
  <si>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</si>
  <si>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</si>
  <si>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</si>
  <si>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</si>
  <si>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</si>
  <si>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</si>
  <si>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</si>
  <si>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</si>
  <si>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Low Profile Switch</t>
  </si>
  <si>
    <t>Low_Profile_Switch_Top</t>
  </si>
  <si>
    <t>Low_Profile_Switch_Bottom</t>
  </si>
  <si>
    <t>Date Created: 5/13/2022</t>
  </si>
  <si>
    <t>3.5 mm mono cable</t>
  </si>
  <si>
    <t>12 mm tactile switch</t>
  </si>
  <si>
    <t>Part Number</t>
  </si>
  <si>
    <t>839-1039-ND</t>
  </si>
  <si>
    <t>SW801-ND</t>
  </si>
  <si>
    <t>3.5 mm mono cable - may be found at your local dollar store</t>
  </si>
  <si>
    <t>Soldering Iron</t>
  </si>
  <si>
    <t>Wire Strippers</t>
  </si>
  <si>
    <t>Wire Cutters</t>
  </si>
  <si>
    <t>Hot Glue Gun</t>
  </si>
  <si>
    <t>https://www.digikey.ca/short/pt54w9</t>
  </si>
  <si>
    <t>https://www.digikey.ca/short/jvzq2d</t>
  </si>
  <si>
    <t>https://www.primecables.ca/p-370665-cab-aud-200-all-35mm-18-inch-mono-ts-male-to-male-28awg-ft4-cable-black?from_pla=google&amp;sku=383506&amp;gclid=CjwKCAjwj42UBhAAEiwACIhADlG2HhqzfKFpB58oqaw32cXSKZG_Y4KU72dwvWPHjdxceB2x-GCNZxoCNtIQAvD_BwE#sku383506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</si>
</sst>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short/jvzq2d" TargetMode="External"/><Relationship Id="rId1" Type="http://schemas.openxmlformats.org/officeDocument/2006/relationships/hyperlink" Target="https://www.digikey.ca/short/pt54w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86" workbookViewId="0">
      <selection activeCell="B31" sqref="B31"/>
    </sheetView>
  </sheetViews>
  <sheetFormatPr defaultRowHeight="15" x14ac:dyDescent="0.25"/>
  <cols>
    <col min="1" max="1" width="97.85546875" customWidth="1"/>
    <col min="2" max="2" width="37.28515625" bestFit="1" customWidth="1"/>
    <col min="3" max="3" width="15.85546875" customWidth="1"/>
    <col min="4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22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25</v>
      </c>
      <c r="C2" s="5">
        <f>SUM(G5:G12)+E19</f>
        <v>6.1099999999999994</v>
      </c>
      <c r="D2" s="24">
        <f>SUM(F14:F18)/60</f>
        <v>1.6833333333333333</v>
      </c>
      <c r="E2" s="6">
        <f>SUM(D14:D18)</f>
        <v>23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28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26</v>
      </c>
      <c r="B5" t="s">
        <v>29</v>
      </c>
      <c r="C5">
        <v>1</v>
      </c>
      <c r="D5">
        <v>1</v>
      </c>
      <c r="E5" s="9">
        <v>4.4400000000000004</v>
      </c>
      <c r="F5" s="17">
        <f>E5/D5</f>
        <v>4.4400000000000004</v>
      </c>
      <c r="G5" s="17">
        <f>F5*C5</f>
        <v>4.4400000000000004</v>
      </c>
      <c r="I5" s="8" t="s">
        <v>36</v>
      </c>
    </row>
    <row r="6" spans="1:12" x14ac:dyDescent="0.25">
      <c r="A6" t="s">
        <v>27</v>
      </c>
      <c r="B6" t="s">
        <v>30</v>
      </c>
      <c r="C6">
        <v>1</v>
      </c>
      <c r="D6">
        <v>1</v>
      </c>
      <c r="E6" s="9">
        <v>0.98</v>
      </c>
      <c r="F6" s="17">
        <f>E6/D6</f>
        <v>0.98</v>
      </c>
      <c r="G6" s="17">
        <f>F6*C6</f>
        <v>0.98</v>
      </c>
      <c r="I6" s="8" t="s">
        <v>37</v>
      </c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30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25">
      <c r="A14" t="s">
        <v>23</v>
      </c>
      <c r="C14">
        <v>1</v>
      </c>
      <c r="D14">
        <v>11</v>
      </c>
      <c r="E14" s="17">
        <f>(D14/1000)*$B$12</f>
        <v>0.32999999999999996</v>
      </c>
      <c r="F14">
        <v>46</v>
      </c>
      <c r="G14" s="8"/>
    </row>
    <row r="15" spans="1:12" x14ac:dyDescent="0.25">
      <c r="A15" t="s">
        <v>24</v>
      </c>
      <c r="C15">
        <v>1</v>
      </c>
      <c r="D15">
        <v>12</v>
      </c>
      <c r="E15" s="17">
        <f t="shared" ref="E15:E18" si="0">(D15/1000)*$B$12</f>
        <v>0.36</v>
      </c>
      <c r="F15">
        <v>55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18</v>
      </c>
      <c r="E19" s="21">
        <f>SUM(E14:E18)</f>
        <v>0.69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32</v>
      </c>
    </row>
    <row r="22" spans="1:12" x14ac:dyDescent="0.25">
      <c r="A22" t="s">
        <v>33</v>
      </c>
    </row>
    <row r="23" spans="1:12" x14ac:dyDescent="0.25">
      <c r="A23" t="s">
        <v>34</v>
      </c>
    </row>
    <row r="24" spans="1:12" x14ac:dyDescent="0.25">
      <c r="A24" t="s">
        <v>35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11</v>
      </c>
    </row>
    <row r="29" spans="1:12" x14ac:dyDescent="0.25">
      <c r="A29" t="s">
        <v>26</v>
      </c>
      <c r="B29" t="s">
        <v>38</v>
      </c>
    </row>
    <row r="30" spans="1:12" x14ac:dyDescent="0.25">
      <c r="A30" t="s">
        <v>31</v>
      </c>
    </row>
  </sheetData>
  <hyperlinks>
    <hyperlink ref="I5" r:id="rId1" xr:uid="{E97A6C15-AA22-465C-A762-77C71C5403E5}"/>
    <hyperlink ref="I6" r:id="rId2" xr:uid="{31586B80-3E21-482D-BCCB-3F9A7BEBC1D7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4" ma:contentTypeDescription="Create a new document." ma:contentTypeScope="" ma:versionID="25bda75a6dfd96e5db8925d9b32884bb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31df18040434d6f7ef0c4bb9a7cb71fe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18a8af-5d48-45b1-a7fb-cef00c107a7a">
      <Terms xmlns="http://schemas.microsoft.com/office/infopath/2007/PartnerControls"/>
    </lcf76f155ced4ddcb4097134ff3c332f>
    <TaxCatchAll xmlns="715913e6-4bf0-458f-8160-f18e142d04ff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684185-D501-4289-B394-1814BA561FF1}"/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2022-05-17T17:42:59Z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