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F332C80C-838A-4F7B-9F93-DEF4D28E70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E4" i="1"/>
  <c r="E14" i="1" s="1"/>
  <c r="E5" i="1"/>
  <c r="L3" i="1"/>
  <c r="L16" i="1" s="1"/>
  <c r="L2" i="1"/>
  <c r="E18" i="1" l="1"/>
  <c r="E19" i="1"/>
</calcChain>
</file>

<file path=xl/sharedStrings.xml><?xml version="1.0" encoding="utf-8"?>
<sst xmlns="http://schemas.openxmlformats.org/spreadsheetml/2006/main" count="36" uniqueCount="32">
  <si>
    <t>Part</t>
  </si>
  <si>
    <t>Qty</t>
  </si>
  <si>
    <t>Unit Cost</t>
  </si>
  <si>
    <t>Total Cost</t>
  </si>
  <si>
    <t>Link</t>
  </si>
  <si>
    <t>Model</t>
  </si>
  <si>
    <t>Manufacturer</t>
  </si>
  <si>
    <t>Part Type</t>
  </si>
  <si>
    <t>Filament (g)</t>
  </si>
  <si>
    <t>Filament Cost</t>
  </si>
  <si>
    <t>Print Time</t>
  </si>
  <si>
    <t>Top</t>
  </si>
  <si>
    <t>Base</t>
  </si>
  <si>
    <t>Cable</t>
  </si>
  <si>
    <t>COTS</t>
  </si>
  <si>
    <t>3D Print</t>
  </si>
  <si>
    <t>2.5h</t>
  </si>
  <si>
    <t>Shipping</t>
  </si>
  <si>
    <t>Digikey</t>
  </si>
  <si>
    <t>Tactile Switch</t>
  </si>
  <si>
    <t>Heat shrink</t>
  </si>
  <si>
    <t>Foam tape</t>
  </si>
  <si>
    <t>Solder</t>
  </si>
  <si>
    <t>Part Cost</t>
  </si>
  <si>
    <t>Shipping Cost</t>
  </si>
  <si>
    <t>3D Printing Cost</t>
  </si>
  <si>
    <t>One-off Cost</t>
  </si>
  <si>
    <t>Material Cost</t>
  </si>
  <si>
    <t>https://www.digikey.ca/short/p4ft0w</t>
  </si>
  <si>
    <t>Supplier</t>
  </si>
  <si>
    <t>B3F-5050</t>
  </si>
  <si>
    <t>Omron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</si>
</sst>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5.140625" bestFit="1" customWidth="1"/>
    <col min="5" max="5" width="9.7109375" bestFit="1" customWidth="1"/>
    <col min="6" max="6" width="9.7109375" customWidth="1"/>
    <col min="7" max="7" width="35.28515625" bestFit="1" customWidth="1"/>
    <col min="10" max="10" width="13.140625" bestFit="1" customWidth="1"/>
    <col min="11" max="11" width="11.7109375" bestFit="1" customWidth="1"/>
    <col min="12" max="12" width="13.28515625" style="1" bestFit="1" customWidth="1"/>
    <col min="13" max="13" width="10.140625" bestFit="1" customWidth="1"/>
  </cols>
  <sheetData>
    <row r="1" spans="1:13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29</v>
      </c>
      <c r="J1" s="3" t="s">
        <v>6</v>
      </c>
      <c r="K1" s="3" t="s">
        <v>8</v>
      </c>
      <c r="L1" s="4" t="s">
        <v>9</v>
      </c>
      <c r="M1" s="3" t="s">
        <v>10</v>
      </c>
    </row>
    <row r="2" spans="1:13" x14ac:dyDescent="0.25">
      <c r="A2" t="s">
        <v>11</v>
      </c>
      <c r="C2">
        <v>1</v>
      </c>
      <c r="K2">
        <v>43</v>
      </c>
      <c r="L2" s="1">
        <f>K2*0.05</f>
        <v>2.15</v>
      </c>
      <c r="M2" t="s">
        <v>16</v>
      </c>
    </row>
    <row r="3" spans="1:13" x14ac:dyDescent="0.25">
      <c r="A3" t="s">
        <v>12</v>
      </c>
      <c r="B3" t="s">
        <v>15</v>
      </c>
      <c r="C3">
        <v>1</v>
      </c>
      <c r="K3">
        <v>43</v>
      </c>
      <c r="L3" s="1">
        <f>K3*0.05</f>
        <v>2.15</v>
      </c>
      <c r="M3" t="s">
        <v>16</v>
      </c>
    </row>
    <row r="4" spans="1:13" x14ac:dyDescent="0.25">
      <c r="A4" t="s">
        <v>13</v>
      </c>
      <c r="B4" t="s">
        <v>14</v>
      </c>
      <c r="C4">
        <v>1</v>
      </c>
      <c r="D4">
        <v>5.2</v>
      </c>
      <c r="E4">
        <f>D4*C4</f>
        <v>5.2</v>
      </c>
      <c r="G4" t="s">
        <v>28</v>
      </c>
      <c r="I4" t="s">
        <v>18</v>
      </c>
    </row>
    <row r="5" spans="1:13" x14ac:dyDescent="0.25">
      <c r="A5" t="s">
        <v>19</v>
      </c>
      <c r="B5" t="s">
        <v>14</v>
      </c>
      <c r="C5">
        <v>2</v>
      </c>
      <c r="D5">
        <v>0.93</v>
      </c>
      <c r="E5">
        <f>D5*C5</f>
        <v>1.86</v>
      </c>
      <c r="H5" t="s">
        <v>30</v>
      </c>
      <c r="I5" t="s">
        <v>18</v>
      </c>
      <c r="J5" t="s">
        <v>31</v>
      </c>
    </row>
    <row r="6" spans="1:13" x14ac:dyDescent="0.25">
      <c r="A6" t="s">
        <v>20</v>
      </c>
    </row>
    <row r="7" spans="1:13" x14ac:dyDescent="0.25">
      <c r="A7" t="s">
        <v>21</v>
      </c>
    </row>
    <row r="8" spans="1:13" x14ac:dyDescent="0.25">
      <c r="A8" t="s">
        <v>22</v>
      </c>
    </row>
    <row r="10" spans="1:13" x14ac:dyDescent="0.25">
      <c r="A10" t="s">
        <v>18</v>
      </c>
      <c r="F10">
        <v>8</v>
      </c>
    </row>
    <row r="14" spans="1:13" x14ac:dyDescent="0.25">
      <c r="A14" t="s">
        <v>23</v>
      </c>
      <c r="E14">
        <f>SUM(E2:E10)</f>
        <v>7.0600000000000005</v>
      </c>
    </row>
    <row r="15" spans="1:13" x14ac:dyDescent="0.25">
      <c r="A15" t="s">
        <v>24</v>
      </c>
      <c r="F15">
        <f>SUM(F2:F10)</f>
        <v>8</v>
      </c>
    </row>
    <row r="16" spans="1:13" x14ac:dyDescent="0.25">
      <c r="A16" t="s">
        <v>25</v>
      </c>
      <c r="L16" s="1">
        <f>SUM(L2:L10)</f>
        <v>4.3</v>
      </c>
    </row>
    <row r="18" spans="1:5" x14ac:dyDescent="0.25">
      <c r="A18" t="s">
        <v>27</v>
      </c>
      <c r="E18" s="2">
        <f>E14+L16</f>
        <v>11.36</v>
      </c>
    </row>
    <row r="19" spans="1:5" x14ac:dyDescent="0.25">
      <c r="A19" t="s">
        <v>26</v>
      </c>
      <c r="E19" s="2">
        <f>E14+F15+L16</f>
        <v>19.36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2" ma:contentTypeDescription="Create a new document." ma:contentTypeScope="" ma:versionID="c1c974e075ae6ad637ed0c9d0de986aa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6f8b78299b17ebfa6252ff38db7b045f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160BDD-A715-4C28-B661-2871D4CB9943}"/>
</file>

<file path=customXml/itemProps2.xml><?xml version="1.0" encoding="utf-8"?>
<ds:datastoreItem xmlns:ds="http://schemas.openxmlformats.org/officeDocument/2006/customXml" ds:itemID="{8B3F1437-F795-493A-AA3F-8D8D137A402C}"/>
</file>

<file path=customXml/itemProps3.xml><?xml version="1.0" encoding="utf-8"?>
<ds:datastoreItem xmlns:ds="http://schemas.openxmlformats.org/officeDocument/2006/customXml" ds:itemID="{5EBB0B60-D8F9-48E0-B80B-6B0F9408C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