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ristinam\NSS\Downloads\"/>
    </mc:Choice>
  </mc:AlternateContent>
  <xr:revisionPtr revIDLastSave="0" documentId="13_ncr:1_{2AAC5C25-F289-449B-AAC1-99D6855647D6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0" i="1"/>
  <c r="E11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<sst xmlns="http://schemas.openxmlformats.org/spreadsheetml/2006/main" count="39" uniqueCount="35">
  <si>
    <t>Pen Ball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</si>
  <si>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</si>
  <si>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</si>
  <si>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</si>
  <si>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V1.1</t>
    </r>
  </si>
  <si>
    <t>Last Updated: 2023-Jun-30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</si>
  <si>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</si>
  <si>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</si>
  <si>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</si>
  <si>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</si>
  <si>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</si>
  <si>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</si>
  <si>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</si>
  <si>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</si>
  <si>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</si>
  <si>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Hardware</t>
  </si>
  <si>
    <t>M4- 0.70 Machine Screw Nut</t>
  </si>
  <si>
    <t>https://www.homedepot.ca/product/paulin-metric-hex-nut-m4-70-16pcs/1001588036</t>
  </si>
  <si>
    <t>https://www.homedepot.ca/product/paulin-pan-square-machine-screw-m4-70-x-16-12pcs/1001588009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</si>
  <si>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</si>
  <si>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</si>
  <si>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</si>
  <si>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</si>
  <si>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</si>
  <si>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</si>
  <si>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r>
      <t xml:space="preserve">x_Pen_ball_y_Pen_hole.STL       </t>
    </r>
    <r>
      <rPr>
        <i/>
        <sz val="11"/>
        <color theme="1"/>
        <rFont val="Calibri"/>
        <family val="2"/>
        <scheme val="minor"/>
      </rPr>
      <t xml:space="preserve"> Where “x” is the pen ball sizing and “y” is the pen hole sizing</t>
    </r>
  </si>
  <si>
    <t>Pen ball STL includes both top and bottom of pen ball</t>
  </si>
  <si>
    <t>Total Print Cost:</t>
  </si>
  <si>
    <t>Tools for Assembly</t>
  </si>
  <si>
    <t xml:space="preserve">3D Printer </t>
  </si>
  <si>
    <t>Screw Driver</t>
  </si>
  <si>
    <t>Alternatives (if there are other sources for some parts link them below)</t>
  </si>
  <si>
    <t>Part and description</t>
  </si>
  <si>
    <t>Note that some printers are less accurate and M4 size hardware may not fit. It is recommended that you go to a hardware store and test different bolt sizes for the palm pen that is created</t>
  </si>
  <si>
    <t>M4- 0.70 X 16 Machine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</si>
</sst>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44" fontId="0" fillId="8" borderId="9" xfId="1" applyFont="1" applyFill="1" applyBorder="1"/>
    <xf numFmtId="0" fontId="0" fillId="5" borderId="10" xfId="0" applyFill="1" applyBorder="1"/>
    <xf numFmtId="0" fontId="0" fillId="8" borderId="1" xfId="0" applyFill="1" applyBorder="1"/>
    <xf numFmtId="44" fontId="0" fillId="6" borderId="11" xfId="1" applyFont="1" applyFill="1" applyBorder="1"/>
    <xf numFmtId="44" fontId="0" fillId="0" borderId="0" xfId="1" applyFont="1" applyFill="1" applyBorder="1"/>
    <xf numFmtId="0" fontId="0" fillId="0" borderId="0" xfId="0" applyAlignment="1">
      <alignment wrapText="1"/>
    </xf>
    <xf numFmtId="0" fontId="0" fillId="9" borderId="0" xfId="0" applyFill="1" applyAlignment="1">
      <alignment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A6" sqref="A6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3" width="15.88671875" customWidth="1"/>
    <col min="4" max="4" width="18.4414062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6" x14ac:dyDescent="0.65">
      <c r="A1" s="1" t="s">
        <v>0</v>
      </c>
      <c r="C1" s="2" t="s">
        <v>1</v>
      </c>
      <c r="D1" s="3" t="s">
        <v>2</v>
      </c>
      <c r="E1" s="4" t="s">
        <v>3</v>
      </c>
    </row>
    <row r="2" spans="1:12" ht="18" x14ac:dyDescent="0.35">
      <c r="A2" s="14" t="s">
        <v>4</v>
      </c>
      <c r="B2" s="12" t="s">
        <v>5</v>
      </c>
      <c r="C2" s="5">
        <f>SUM(G5:G8)+E11</f>
        <v>3.0741666666666667</v>
      </c>
      <c r="D2" s="22">
        <f>SUM(F10:F10)/60</f>
        <v>8.3333333333333339</v>
      </c>
      <c r="E2" s="6">
        <f>SUM(D10:D10)</f>
        <v>47</v>
      </c>
    </row>
    <row r="3" spans="1:12" ht="16.2" thickBot="1" x14ac:dyDescent="0.35">
      <c r="A3" s="15" t="s">
        <v>6</v>
      </c>
    </row>
    <row r="4" spans="1:12" ht="15" thickBot="1" x14ac:dyDescent="0.35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 x14ac:dyDescent="0.3">
      <c r="A5" t="s">
        <v>15</v>
      </c>
      <c r="B5" t="s">
        <v>16</v>
      </c>
      <c r="C5">
        <v>4</v>
      </c>
      <c r="D5">
        <v>16</v>
      </c>
      <c r="E5" s="9">
        <v>2.97</v>
      </c>
      <c r="F5" s="17">
        <f>E5/D5</f>
        <v>0.18562500000000001</v>
      </c>
      <c r="G5" s="17">
        <f>F5*C5</f>
        <v>0.74250000000000005</v>
      </c>
      <c r="I5" s="8" t="s">
        <v>17</v>
      </c>
    </row>
    <row r="6" spans="1:12" x14ac:dyDescent="0.3">
      <c r="A6" t="s">
        <v>15</v>
      </c>
      <c r="B6" t="s">
        <v>34</v>
      </c>
      <c r="C6">
        <v>4</v>
      </c>
      <c r="D6">
        <v>12</v>
      </c>
      <c r="E6" s="9">
        <v>3.47</v>
      </c>
      <c r="F6" s="28">
        <f>E6/D6</f>
        <v>0.28916666666666668</v>
      </c>
      <c r="G6" s="28">
        <f>F6*C6</f>
        <v>1.1566666666666667</v>
      </c>
      <c r="I6" s="8" t="s">
        <v>18</v>
      </c>
    </row>
    <row r="7" spans="1:12" ht="15" thickBot="1" x14ac:dyDescent="0.35">
      <c r="E7" s="9"/>
      <c r="F7" s="29"/>
      <c r="G7" s="29"/>
      <c r="I7" s="8"/>
    </row>
    <row r="8" spans="1:12" ht="15" thickBot="1" x14ac:dyDescent="0.35">
      <c r="A8" s="23" t="s">
        <v>19</v>
      </c>
      <c r="B8" s="25">
        <v>25</v>
      </c>
      <c r="E8" s="9"/>
      <c r="F8" s="21"/>
      <c r="G8" s="21"/>
      <c r="L8" s="8"/>
    </row>
    <row r="9" spans="1:12" ht="15" thickBot="1" x14ac:dyDescent="0.35">
      <c r="A9" s="7" t="s">
        <v>20</v>
      </c>
      <c r="B9" s="24" t="s">
        <v>21</v>
      </c>
      <c r="C9" s="7" t="s">
        <v>9</v>
      </c>
      <c r="D9" s="7" t="s">
        <v>22</v>
      </c>
      <c r="E9" s="16" t="s">
        <v>23</v>
      </c>
      <c r="F9" s="7" t="s">
        <v>24</v>
      </c>
      <c r="G9" s="7" t="s">
        <v>14</v>
      </c>
    </row>
    <row r="10" spans="1:12" ht="38.4" customHeight="1" x14ac:dyDescent="0.3">
      <c r="A10" s="30" t="s">
        <v>25</v>
      </c>
      <c r="B10" s="30" t="s">
        <v>26</v>
      </c>
      <c r="C10">
        <v>1</v>
      </c>
      <c r="D10">
        <v>47</v>
      </c>
      <c r="E10" s="17">
        <f>(D10/1000)*$B$8</f>
        <v>1.175</v>
      </c>
      <c r="F10">
        <v>500</v>
      </c>
      <c r="G10" s="8"/>
    </row>
    <row r="11" spans="1:12" ht="15" thickBot="1" x14ac:dyDescent="0.35">
      <c r="A11" s="12"/>
      <c r="D11" s="19" t="s">
        <v>27</v>
      </c>
      <c r="E11" s="20">
        <f>SUM(E10:E10)</f>
        <v>1.175</v>
      </c>
      <c r="G11" s="13"/>
    </row>
    <row r="12" spans="1:12" ht="15" thickBot="1" x14ac:dyDescent="0.35">
      <c r="A12" s="10" t="s">
        <v>28</v>
      </c>
      <c r="B12" s="11"/>
      <c r="C12" s="11"/>
      <c r="D12" s="18"/>
      <c r="E12" s="18"/>
      <c r="F12" s="11"/>
      <c r="G12" s="11"/>
      <c r="H12" s="11"/>
      <c r="I12" s="11"/>
      <c r="J12" s="11"/>
      <c r="K12" s="11"/>
      <c r="L12" s="11"/>
    </row>
    <row r="13" spans="1:12" x14ac:dyDescent="0.3">
      <c r="A13" t="s">
        <v>29</v>
      </c>
    </row>
    <row r="14" spans="1:12" x14ac:dyDescent="0.3">
      <c r="A14" t="s">
        <v>30</v>
      </c>
    </row>
    <row r="15" spans="1:12" ht="15" thickBot="1" x14ac:dyDescent="0.35"/>
    <row r="16" spans="1:12" ht="15" thickBot="1" x14ac:dyDescent="0.35">
      <c r="A16" s="26" t="s">
        <v>31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2" ht="15" thickBot="1" x14ac:dyDescent="0.35">
      <c r="A17" s="27" t="s">
        <v>32</v>
      </c>
      <c r="B17" s="27" t="s">
        <v>14</v>
      </c>
    </row>
    <row r="18" spans="1:2" ht="28.8" x14ac:dyDescent="0.3">
      <c r="A18" s="31" t="s">
        <v>33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F0C3A6-4D90-4B86-B3E2-A849757257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Kristina Mok</cp:lastModifiedBy>
  <cp:revision/>
  <dcterms:created xsi:type="dcterms:W3CDTF">2021-04-20T01:54:08Z</dcterms:created>
  <dcterms:modified xsi:type="dcterms:W3CDTF">2023-07-05T16:55:32Z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