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neilsquiresoc.sharepoint.com/sites/MMC-Team/Shared Documents/Server/3 AT Library/WIP/Playback Switch/Documentation/Working_Documents/"/>
    </mc:Choice>
  </mc:AlternateContent>
  <xr:revisionPtr revIDLastSave="41" documentId="11_DC0E2523FAFE28515E8D5C5A1D4A6B02C3B15AFA" xr6:coauthVersionLast="47" xr6:coauthVersionMax="47" xr10:uidLastSave="{834F5424-D0CE-4C1B-968E-CDC1407172ED}"/>
  <bookViews>
    <workbookView xWindow="-108" yWindow="-108" windowWidth="23256" windowHeight="14016" xr2:uid="{00000000-000D-0000-FFFF-FFFF00000000}"/>
  </bookViews>
  <sheets>
    <sheet name="BOM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F8" i="1"/>
  <c r="F7" i="1"/>
  <c r="G7" i="1" s="1"/>
  <c r="D2" i="1" l="1"/>
  <c r="E2" i="1"/>
  <c r="E15" i="1"/>
  <c r="E16" i="1"/>
  <c r="E17" i="1"/>
  <c r="E18" i="1"/>
  <c r="E14" i="1"/>
  <c r="E19" i="1" l="1"/>
  <c r="F6" i="1"/>
  <c r="G6" i="1" s="1"/>
  <c r="F5" i="1"/>
  <c r="G5" i="1" s="1"/>
  <c r="C2" i="1" s="1"/>
</calcChain>
</file>

<file path=xl/sharedStrings.xml><?xml version="1.0" encoding="utf-8"?>
<sst xmlns="http://schemas.openxmlformats.org/spreadsheetml/2006/main" count="46" uniqueCount="41">
  <si>
    <t>Device: Playback Switch</t>
  </si>
  <si>
    <t>Total Cost</t>
  </si>
  <si>
    <t>Total Print time (hr)</t>
  </si>
  <si>
    <t>Total filament (g)</t>
  </si>
  <si>
    <r>
      <t xml:space="preserve">Version: </t>
    </r>
    <r>
      <rPr>
        <b/>
        <u/>
        <sz val="14"/>
        <color theme="1"/>
        <rFont val="Calibri"/>
        <family val="2"/>
        <scheme val="minor"/>
      </rPr>
      <t>V1.0</t>
    </r>
  </si>
  <si>
    <t>Date Created: 04/03/2024</t>
  </si>
  <si>
    <t>Commercial Parts:</t>
  </si>
  <si>
    <t>Part type (Electrical. Mechanical, Sanitization, ect)</t>
  </si>
  <si>
    <t>Part Name</t>
  </si>
  <si>
    <t>Quantity Needed</t>
  </si>
  <si>
    <t>Pkg Quantity</t>
  </si>
  <si>
    <t>Price per package</t>
  </si>
  <si>
    <t>Price per Unit</t>
  </si>
  <si>
    <t>Price for qty needed</t>
  </si>
  <si>
    <t>Link</t>
  </si>
  <si>
    <t>Mechanical</t>
  </si>
  <si>
    <t>4 Color Voice Recording Button</t>
  </si>
  <si>
    <t>https://www.amazon.ca/gp/product/B09V1JJ3D1/ref=ppx_yo_dt_b_asin_title_o03_s00?ie=UTF8&amp;psc=1</t>
  </si>
  <si>
    <t>Electrical</t>
  </si>
  <si>
    <t>Tactile Switch</t>
  </si>
  <si>
    <t>https://www.digikey.ca/en/products/detail/omron-electronics-inc-emc-div/B3F-5050/368377</t>
  </si>
  <si>
    <t>3.5mm audio cable</t>
  </si>
  <si>
    <t>https://www.digikey.ca/en/products/detail/cnc-tech/770-10040-00050/3868284</t>
  </si>
  <si>
    <t>Cable Tie</t>
  </si>
  <si>
    <t>https://www.digikey.ca/en/products/detail/3m/CT4NT18-M/2721151</t>
  </si>
  <si>
    <t>3D Printed Parts                                                                                     ESTIMATED PRICING USING 1KG ROLL COST:</t>
  </si>
  <si>
    <t>Part</t>
  </si>
  <si>
    <t>Description</t>
  </si>
  <si>
    <t>TOTAL Mass (g)</t>
  </si>
  <si>
    <t>Estimated Price</t>
  </si>
  <si>
    <t>Print Time (Min)</t>
  </si>
  <si>
    <t>Total Print Cost:</t>
  </si>
  <si>
    <t>Tools for Assembly</t>
  </si>
  <si>
    <t>Switch Tester</t>
  </si>
  <si>
    <t>Soldering Iron</t>
  </si>
  <si>
    <t>Hot Glue Gun</t>
  </si>
  <si>
    <t>1/8th inch drill bit/drill</t>
  </si>
  <si>
    <t>Phillips head screwsdriver</t>
  </si>
  <si>
    <t>Flat head screwdriver or other similar prying tool</t>
  </si>
  <si>
    <t>Alternatives (if there are other sources for some parts link them below)</t>
  </si>
  <si>
    <t>Part and description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</si>
</sst>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</numFmts>
  <fonts count="1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28"/>
      <color theme="1"/>
      <name val="Roboto Black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rgb="FFD9D9D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6" fillId="0" borderId="0" applyNumberFormat="0" applyFill="0" applyBorder="0" applyAlignment="0" applyProtection="0"/>
  </cellStyleXfs>
  <cellXfs count="32">
    <xf numFmtId="0" fontId="0" fillId="0" borderId="0" xfId="0"/>
    <xf numFmtId="0" fontId="5" fillId="0" borderId="0" xfId="0" applyFont="1"/>
    <xf numFmtId="0" fontId="2" fillId="2" borderId="0" xfId="2" applyFont="1"/>
    <xf numFmtId="0" fontId="3" fillId="3" borderId="0" xfId="3" applyFont="1"/>
    <xf numFmtId="0" fontId="2" fillId="4" borderId="0" xfId="4" applyFont="1"/>
    <xf numFmtId="44" fontId="4" fillId="2" borderId="0" xfId="2" applyNumberFormat="1"/>
    <xf numFmtId="0" fontId="4" fillId="4" borderId="0" xfId="4"/>
    <xf numFmtId="0" fontId="0" fillId="5" borderId="1" xfId="0" applyFill="1" applyBorder="1"/>
    <xf numFmtId="0" fontId="6" fillId="0" borderId="0" xfId="5"/>
    <xf numFmtId="164" fontId="0" fillId="0" borderId="0" xfId="1" applyFont="1"/>
    <xf numFmtId="0" fontId="0" fillId="5" borderId="2" xfId="0" applyFill="1" applyBorder="1"/>
    <xf numFmtId="0" fontId="0" fillId="5" borderId="3" xfId="0" applyFill="1" applyBorder="1"/>
    <xf numFmtId="0" fontId="3" fillId="0" borderId="0" xfId="0" applyFont="1"/>
    <xf numFmtId="164" fontId="0" fillId="0" borderId="0" xfId="1" applyFont="1" applyFill="1"/>
    <xf numFmtId="0" fontId="8" fillId="0" borderId="0" xfId="0" applyFont="1"/>
    <xf numFmtId="0" fontId="7" fillId="5" borderId="1" xfId="0" applyFont="1" applyFill="1" applyBorder="1"/>
    <xf numFmtId="0" fontId="0" fillId="5" borderId="5" xfId="0" applyFill="1" applyBorder="1"/>
    <xf numFmtId="164" fontId="0" fillId="6" borderId="4" xfId="1" applyFont="1" applyFill="1" applyBorder="1"/>
    <xf numFmtId="0" fontId="0" fillId="6" borderId="4" xfId="0" applyFill="1" applyBorder="1"/>
    <xf numFmtId="0" fontId="0" fillId="5" borderId="6" xfId="0" applyFill="1" applyBorder="1"/>
    <xf numFmtId="0" fontId="3" fillId="6" borderId="4" xfId="0" applyFont="1" applyFill="1" applyBorder="1"/>
    <xf numFmtId="164" fontId="3" fillId="6" borderId="4" xfId="0" applyNumberFormat="1" applyFont="1" applyFill="1" applyBorder="1"/>
    <xf numFmtId="0" fontId="0" fillId="7" borderId="0" xfId="0" applyFill="1"/>
    <xf numFmtId="164" fontId="0" fillId="7" borderId="0" xfId="1" applyFont="1" applyFill="1" applyBorder="1"/>
    <xf numFmtId="2" fontId="10" fillId="3" borderId="0" xfId="3" applyNumberFormat="1" applyFont="1"/>
    <xf numFmtId="0" fontId="3" fillId="5" borderId="7" xfId="0" applyFont="1" applyFill="1" applyBorder="1"/>
    <xf numFmtId="0" fontId="0" fillId="5" borderId="8" xfId="0" applyFill="1" applyBorder="1"/>
    <xf numFmtId="0" fontId="0" fillId="0" borderId="9" xfId="0" applyBorder="1"/>
    <xf numFmtId="164" fontId="0" fillId="8" borderId="10" xfId="1" applyFont="1" applyFill="1" applyBorder="1"/>
    <xf numFmtId="0" fontId="0" fillId="5" borderId="11" xfId="0" applyFill="1" applyBorder="1"/>
    <xf numFmtId="0" fontId="0" fillId="8" borderId="1" xfId="0" applyFill="1" applyBorder="1"/>
    <xf numFmtId="164" fontId="0" fillId="0" borderId="0" xfId="1" applyFont="1" applyFill="1" applyBorder="1"/>
  </cellXfs>
  <cellStyles count="6">
    <cellStyle name="60% - Accent4" xfId="3" builtinId="44"/>
    <cellStyle name="Accent2" xfId="2" builtinId="33"/>
    <cellStyle name="Accent5" xfId="4" builtinId="45"/>
    <cellStyle name="Currency" xfId="1" builtinId="4"/>
    <cellStyle name="Hyperlink" xfId="5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igikey.ca/en/products/detail/cnc-tech/770-10040-00050/3868284" TargetMode="External"/><Relationship Id="rId2" Type="http://schemas.openxmlformats.org/officeDocument/2006/relationships/hyperlink" Target="https://www.digikey.ca/en/products/detail/omron-electronics-inc-emc-div/B3F-5050/368377" TargetMode="External"/><Relationship Id="rId1" Type="http://schemas.openxmlformats.org/officeDocument/2006/relationships/hyperlink" Target="https://www.amazon.ca/gp/product/B09V1JJ3D1/ref=ppx_yo_dt_b_asin_title_o03_s00?ie=UTF8&amp;psc=1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igikey.ca/en/products/detail/3m/CT4NT18-M/272115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"/>
  <sheetViews>
    <sheetView tabSelected="1" topLeftCell="G1" workbookViewId="0">
      <selection activeCell="I8" sqref="I8"/>
    </sheetView>
  </sheetViews>
  <sheetFormatPr defaultRowHeight="14.45"/>
  <cols>
    <col min="1" max="1" width="89.42578125" bestFit="1" customWidth="1"/>
    <col min="2" max="2" width="37.28515625" bestFit="1" customWidth="1"/>
    <col min="3" max="4" width="15.85546875" customWidth="1"/>
    <col min="5" max="5" width="18.7109375" customWidth="1"/>
    <col min="6" max="6" width="15.140625" customWidth="1"/>
    <col min="7" max="7" width="20.42578125" customWidth="1"/>
    <col min="8" max="8" width="17.28515625" customWidth="1"/>
    <col min="9" max="9" width="17.42578125" bestFit="1" customWidth="1"/>
    <col min="10" max="10" width="17.7109375" bestFit="1" customWidth="1"/>
    <col min="11" max="11" width="12.28515625" bestFit="1" customWidth="1"/>
    <col min="12" max="12" width="89.85546875" bestFit="1" customWidth="1"/>
  </cols>
  <sheetData>
    <row r="1" spans="1:12" ht="36">
      <c r="A1" s="1" t="s">
        <v>0</v>
      </c>
      <c r="C1" s="2" t="s">
        <v>1</v>
      </c>
      <c r="D1" s="3" t="s">
        <v>2</v>
      </c>
      <c r="E1" s="4" t="s">
        <v>3</v>
      </c>
    </row>
    <row r="2" spans="1:12" ht="18">
      <c r="A2" s="14" t="s">
        <v>4</v>
      </c>
      <c r="B2" s="12" t="s">
        <v>5</v>
      </c>
      <c r="C2" s="5">
        <f>SUM(G5:G12)+E19</f>
        <v>7.2975000000000003</v>
      </c>
      <c r="D2" s="24">
        <f>SUM(F14:F18)/60</f>
        <v>0</v>
      </c>
      <c r="E2" s="6">
        <f>SUM(D14:D18)</f>
        <v>0</v>
      </c>
    </row>
    <row r="3" spans="1:12" ht="16.149999999999999" thickBot="1">
      <c r="A3" s="15" t="s">
        <v>6</v>
      </c>
    </row>
    <row r="4" spans="1:12" ht="15" thickBot="1">
      <c r="A4" s="7" t="s">
        <v>7</v>
      </c>
      <c r="B4" s="7" t="s">
        <v>8</v>
      </c>
      <c r="C4" s="7" t="s">
        <v>9</v>
      </c>
      <c r="D4" s="7" t="s">
        <v>10</v>
      </c>
      <c r="E4" s="7" t="s">
        <v>11</v>
      </c>
      <c r="F4" s="16" t="s">
        <v>12</v>
      </c>
      <c r="G4" s="16" t="s">
        <v>13</v>
      </c>
      <c r="H4" s="7"/>
      <c r="I4" s="7" t="s">
        <v>14</v>
      </c>
      <c r="J4" s="7"/>
      <c r="K4" s="7"/>
    </row>
    <row r="5" spans="1:12" ht="15">
      <c r="A5" t="s">
        <v>15</v>
      </c>
      <c r="B5" t="s">
        <v>16</v>
      </c>
      <c r="C5">
        <v>1</v>
      </c>
      <c r="D5">
        <v>4</v>
      </c>
      <c r="E5" s="9">
        <v>16.489999999999998</v>
      </c>
      <c r="F5" s="17">
        <f>E5/D5</f>
        <v>4.1224999999999996</v>
      </c>
      <c r="G5" s="17">
        <f>F5*C5</f>
        <v>4.1224999999999996</v>
      </c>
      <c r="I5" s="8" t="s">
        <v>17</v>
      </c>
    </row>
    <row r="6" spans="1:12" ht="15">
      <c r="A6" t="s">
        <v>18</v>
      </c>
      <c r="B6" t="s">
        <v>19</v>
      </c>
      <c r="C6">
        <v>1</v>
      </c>
      <c r="D6">
        <v>1</v>
      </c>
      <c r="E6" s="9">
        <v>1.02</v>
      </c>
      <c r="F6" s="17">
        <f>E6/D6</f>
        <v>1.02</v>
      </c>
      <c r="G6" s="17">
        <f>F6*C6</f>
        <v>1.02</v>
      </c>
      <c r="I6" s="8" t="s">
        <v>20</v>
      </c>
    </row>
    <row r="7" spans="1:12" ht="15">
      <c r="A7" t="s">
        <v>18</v>
      </c>
      <c r="B7" t="s">
        <v>21</v>
      </c>
      <c r="C7">
        <v>1</v>
      </c>
      <c r="D7">
        <v>2</v>
      </c>
      <c r="E7" s="9">
        <v>4.01</v>
      </c>
      <c r="F7" s="17">
        <f t="shared" ref="F7:F8" si="0">E7/D7</f>
        <v>2.0049999999999999</v>
      </c>
      <c r="G7" s="17">
        <f>F7*C7</f>
        <v>2.0049999999999999</v>
      </c>
      <c r="I7" s="8" t="s">
        <v>22</v>
      </c>
    </row>
    <row r="8" spans="1:12" ht="15">
      <c r="A8" t="s">
        <v>15</v>
      </c>
      <c r="B8" t="s">
        <v>23</v>
      </c>
      <c r="C8">
        <v>1</v>
      </c>
      <c r="D8">
        <v>1</v>
      </c>
      <c r="E8" s="31">
        <v>0.15</v>
      </c>
      <c r="F8" s="17">
        <f t="shared" si="0"/>
        <v>0.15</v>
      </c>
      <c r="G8" s="17">
        <f>F8*C8</f>
        <v>0.15</v>
      </c>
      <c r="I8" s="8" t="s">
        <v>24</v>
      </c>
    </row>
    <row r="9" spans="1:12">
      <c r="F9" s="17"/>
      <c r="G9" s="18"/>
    </row>
    <row r="11" spans="1:12" ht="15" thickBot="1">
      <c r="B11" s="27"/>
      <c r="F11" s="22"/>
      <c r="G11" s="22"/>
    </row>
    <row r="12" spans="1:12" ht="15" thickBot="1">
      <c r="A12" s="25" t="s">
        <v>25</v>
      </c>
      <c r="B12" s="28">
        <v>25</v>
      </c>
      <c r="E12" s="9"/>
      <c r="F12" s="23"/>
      <c r="G12" s="23"/>
      <c r="L12" s="8"/>
    </row>
    <row r="13" spans="1:12" ht="15" thickBot="1">
      <c r="A13" s="7" t="s">
        <v>26</v>
      </c>
      <c r="B13" s="26" t="s">
        <v>27</v>
      </c>
      <c r="C13" s="7" t="s">
        <v>9</v>
      </c>
      <c r="D13" s="7" t="s">
        <v>28</v>
      </c>
      <c r="E13" s="16" t="s">
        <v>29</v>
      </c>
      <c r="F13" s="7" t="s">
        <v>30</v>
      </c>
      <c r="G13" s="7" t="s">
        <v>14</v>
      </c>
    </row>
    <row r="14" spans="1:12">
      <c r="E14" s="17">
        <f>(D14/1000)*$B$12</f>
        <v>0</v>
      </c>
      <c r="G14" s="8"/>
    </row>
    <row r="15" spans="1:12">
      <c r="E15" s="17">
        <f t="shared" ref="E15:E18" si="1">(D15/1000)*$B$12</f>
        <v>0</v>
      </c>
      <c r="G15" s="8"/>
    </row>
    <row r="16" spans="1:12">
      <c r="E16" s="17">
        <f t="shared" si="1"/>
        <v>0</v>
      </c>
      <c r="G16" s="8"/>
    </row>
    <row r="17" spans="1:12">
      <c r="E17" s="17">
        <f t="shared" si="1"/>
        <v>0</v>
      </c>
      <c r="G17" s="8"/>
    </row>
    <row r="18" spans="1:12">
      <c r="E18" s="17">
        <f t="shared" si="1"/>
        <v>0</v>
      </c>
      <c r="G18" s="8"/>
    </row>
    <row r="19" spans="1:12" ht="15" thickBot="1">
      <c r="A19" s="12"/>
      <c r="D19" s="20" t="s">
        <v>31</v>
      </c>
      <c r="E19" s="21">
        <f>SUM(E14:E18)</f>
        <v>0</v>
      </c>
      <c r="G19" s="13"/>
    </row>
    <row r="20" spans="1:12" ht="15" thickBot="1">
      <c r="A20" s="10" t="s">
        <v>32</v>
      </c>
      <c r="B20" s="11"/>
      <c r="C20" s="11"/>
      <c r="D20" s="19"/>
      <c r="E20" s="19"/>
      <c r="F20" s="11"/>
      <c r="G20" s="11"/>
      <c r="H20" s="11"/>
      <c r="I20" s="11"/>
      <c r="J20" s="11"/>
      <c r="K20" s="11"/>
      <c r="L20" s="11"/>
    </row>
    <row r="21" spans="1:12">
      <c r="A21" t="s">
        <v>33</v>
      </c>
    </row>
    <row r="22" spans="1:12">
      <c r="A22" t="s">
        <v>34</v>
      </c>
    </row>
    <row r="23" spans="1:12">
      <c r="A23" t="s">
        <v>35</v>
      </c>
    </row>
    <row r="24" spans="1:12">
      <c r="A24" t="s">
        <v>36</v>
      </c>
    </row>
    <row r="25" spans="1:12">
      <c r="A25" t="s">
        <v>37</v>
      </c>
    </row>
    <row r="26" spans="1:12" ht="15" thickBot="1">
      <c r="A26" t="s">
        <v>38</v>
      </c>
    </row>
    <row r="27" spans="1:12" ht="15" thickBot="1">
      <c r="A27" s="29" t="s">
        <v>39</v>
      </c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</row>
    <row r="28" spans="1:12" ht="15" thickBot="1">
      <c r="A28" s="30" t="s">
        <v>40</v>
      </c>
      <c r="B28" s="30" t="s">
        <v>14</v>
      </c>
    </row>
  </sheetData>
  <hyperlinks>
    <hyperlink ref="I5" r:id="rId1" xr:uid="{AAC6C73E-3A48-4C65-992D-97E4F7993A54}"/>
    <hyperlink ref="I6" r:id="rId2" xr:uid="{360D6C8F-EDC6-4266-AEE5-FC9F4B351E45}"/>
    <hyperlink ref="I7" r:id="rId3" xr:uid="{62FB74A1-DED7-4BDC-ADF4-569CE9ED2DEC}"/>
    <hyperlink ref="I8" r:id="rId4" xr:uid="{13EA809F-EA04-4B27-A428-9B27735EFA6A}"/>
  </hyperlinks>
  <pageMargins left="0.7" right="0.7" top="0.75" bottom="0.75" header="0.3" footer="0.3"/>
  <pageSetup orientation="portrait" r:id="rId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8b325e6-602c-452a-8617-173bf47082c5" xsi:nil="true"/>
    <lcf76f155ced4ddcb4097134ff3c332f xmlns="8cf100d1-0775-4feb-8634-62999c4541bc">
      <Terms xmlns="http://schemas.microsoft.com/office/infopath/2007/PartnerControls"/>
    </lcf76f155ced4ddcb4097134ff3c332f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56CAEA290209545A9F8681F83603874" ma:contentTypeVersion="18" ma:contentTypeDescription="Create a new document." ma:contentTypeScope="" ma:versionID="e35f94ae33f6d332f6080062d75f0ffe">
  <xsd:schema xmlns:xsd="http://www.w3.org/2001/XMLSchema" xmlns:xs="http://www.w3.org/2001/XMLSchema" xmlns:p="http://schemas.microsoft.com/office/2006/metadata/properties" xmlns:ns2="8cf100d1-0775-4feb-8634-62999c4541bc" xmlns:ns3="38b325e6-602c-452a-8617-173bf47082c5" targetNamespace="http://schemas.microsoft.com/office/2006/metadata/properties" ma:root="true" ma:fieldsID="7e79f0fd5754c50ae17b688c6992d0ee" ns2:_="" ns3:_="">
    <xsd:import namespace="8cf100d1-0775-4feb-8634-62999c4541bc"/>
    <xsd:import namespace="38b325e6-602c-452a-8617-173bf47082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f100d1-0775-4feb-8634-62999c4541b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6" nillable="true" ma:displayName="Location" ma:internalName="MediaServiceLocatio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26ec1fed-e6ae-4c84-a4ac-123136fd931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8b325e6-602c-452a-8617-173bf47082c5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fa4f962d-b49e-4e9c-aab6-6f9508495272}" ma:internalName="TaxCatchAll" ma:showField="CatchAllData" ma:web="38b325e6-602c-452a-8617-173bf47082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40145F-09D2-466B-B9A2-2798696B0ADF}"/>
</file>

<file path=customXml/itemProps2.xml><?xml version="1.0" encoding="utf-8"?>
<ds:datastoreItem xmlns:ds="http://schemas.openxmlformats.org/officeDocument/2006/customXml" ds:itemID="{E4958292-C6C4-482B-887A-6CF9FB19AB74}"/>
</file>

<file path=customXml/itemProps3.xml><?xml version="1.0" encoding="utf-8"?>
<ds:datastoreItem xmlns:ds="http://schemas.openxmlformats.org/officeDocument/2006/customXml" ds:itemID="{CADB6F42-BC99-4098-8823-5C542BA34E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MMC Co-op</dc:creator>
  <cp:keywords/>
  <dc:description/>
  <cp:lastModifiedBy>Derrick Andrews</cp:lastModifiedBy>
  <cp:revision/>
  <dcterms:created xsi:type="dcterms:W3CDTF">2021-04-20T01:54:08Z</dcterms:created>
  <dcterms:modified xsi:type="dcterms:W3CDTF">2024-03-04T21:19:02Z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0x010100456CAEA290209545A9F8681F83603874</vt:lpwstr>
  </property>
  <property fmtid="{D5CDD505-2E9C-101B-9397-08002B2CF9AE}" pid="3" name="MediaServiceImageTags">
    <vt:lpwstr/>
  </property>
</Properties>
</file>