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2-08 Rocket Switch Interface/Rocket-Switch-Interface/Documentation/Working_Documents/"/>
    </mc:Choice>
  </mc:AlternateContent>
  <xr:revisionPtr revIDLastSave="84" documentId="13_ncr:1_{0B8E08CA-0295-4D81-99D4-E8041F22A9F7}" xr6:coauthVersionLast="47" xr6:coauthVersionMax="47" xr10:uidLastSave="{2255C19F-01BD-4B67-84E3-8203D0211EB4}"/>
  <bookViews>
    <workbookView xWindow="-120" yWindow="-120" windowWidth="29040" windowHeight="15840" xr2:uid="{00000000-000D-0000-FFFF-FFFF00000000}"/>
  </bookViews>
  <sheets>
    <sheet name="BOM V1.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7" i="1" l="1"/>
  <c r="H7" i="1" s="1"/>
  <c r="G8" i="1"/>
  <c r="G9" i="1"/>
  <c r="H9" i="1" s="1"/>
  <c r="G10" i="1"/>
  <c r="H10" i="1" s="1"/>
  <c r="G11" i="1"/>
  <c r="G6" i="1"/>
  <c r="H11" i="1"/>
  <c r="H8" i="1"/>
  <c r="J2" i="1"/>
  <c r="I2" i="1"/>
  <c r="H16" i="1"/>
  <c r="H17" i="1"/>
  <c r="H18" i="1"/>
  <c r="H19" i="1"/>
  <c r="H15" i="1"/>
  <c r="H20" i="1" l="1"/>
  <c r="H6" i="1"/>
  <c r="G2" i="1" l="1"/>
</calcChain>
</file>

<file path=xl/sharedStrings.xml><?xml version="1.0" encoding="utf-8"?>
<sst xmlns="http://schemas.openxmlformats.org/spreadsheetml/2006/main" count="60" uniqueCount="52">
  <si>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</si>
  <si>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</si>
  <si>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</si>
  <si>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</si>
  <si>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Part Name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</si>
  <si>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</si>
  <si>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</si>
  <si>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</si>
  <si>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</si>
  <si>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</si>
  <si>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</si>
  <si>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</si>
  <si>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</si>
  <si>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</si>
  <si>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</si>
  <si>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</si>
  <si>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</si>
  <si>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</si>
  <si>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</si>
  <si>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Electrical</t>
  </si>
  <si>
    <t xml:space="preserve">Adafruit Rotary Trinkey </t>
  </si>
  <si>
    <t>https://www.digikey.ca/en/products/detail/cui-devices/SJ-43514/368146</t>
  </si>
  <si>
    <t>https://www.digikey.ca/en/products/detail/stackpole-electronics-inc/CFM14JT4K70/1742213</t>
  </si>
  <si>
    <t xml:space="preserve">4.7 kOhms 1/4W Through Hole Resistor </t>
  </si>
  <si>
    <t xml:space="preserve">SJ-43514 3.5mm Jack Stereo </t>
  </si>
  <si>
    <t>https://www.digikey.ca/en/products/detail/adafruit-industries-llc/4964/14307384</t>
  </si>
  <si>
    <t>https://www.digikey.ca/en/products/detail/dialight/51513030250F/4965201</t>
  </si>
  <si>
    <t xml:space="preserve">Light Pipe </t>
  </si>
  <si>
    <t>Soldering iron</t>
  </si>
  <si>
    <t>Rocket-Switch-Interface-Bottom-Case</t>
  </si>
  <si>
    <t>Rocket-Switch-Interface-Top-Case</t>
  </si>
  <si>
    <t>Rocket-Switch-Interface-Jig</t>
  </si>
  <si>
    <t>https://github.com/makersmakingchange/Rocket-Switch-Interface/tree/main/Build_Files/3D_Print_Files/STL/Rocket-Switch-Interface-Bottom-Case.stl</t>
  </si>
  <si>
    <t>https://github.com/makersmakingchange/Rocket-Switch-Interface/tree/main/Build_Files/3D_Print_Files/STL/Rocket-Switch-Interface-Top-Case.stl</t>
  </si>
  <si>
    <t>https://github.com/makersmakingchange/Rocket-Switch-Interface/tree/main/Build_Files/3D_Print_Files/STL/Rocket-Switch-Interface-Jig.stl</t>
  </si>
  <si>
    <t>Part Label</t>
  </si>
  <si>
    <t>R1,R2</t>
  </si>
  <si>
    <t>SW1,SW2</t>
  </si>
  <si>
    <t>https://www.digikey.ca/en/products/detail/w%C3%BCrth-elektronik/97790603111/10056387</t>
  </si>
  <si>
    <t>M3 6MM Pan Head Machine Screw Phillip</t>
  </si>
  <si>
    <t xml:space="preserve">Alternate Links </t>
  </si>
  <si>
    <t xml:space="preserve">https://www.digikey.ca/en/products/detail/apm-hexseal/RM3X6MM-2701/612968 </t>
  </si>
  <si>
    <t>Last Updated: 2022-Oct-28</t>
  </si>
  <si>
    <t>Custom PCB</t>
  </si>
  <si>
    <t>PCB</t>
  </si>
  <si>
    <t>Unit Cost</t>
  </si>
  <si>
    <t>Rocket Switch Interface</t>
  </si>
  <si>
    <t>Part Type</t>
  </si>
  <si>
    <t>Screwdriver</t>
  </si>
  <si>
    <t>QTY</t>
  </si>
  <si>
    <t>QTY / PKG</t>
  </si>
  <si>
    <t>Commercial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</si>
</sst>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3" xfId="0" applyFill="1" applyBorder="1"/>
    <xf numFmtId="0" fontId="3" fillId="0" borderId="0" xfId="0" applyFont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6" xfId="0" applyFont="1" applyFill="1" applyBorder="1"/>
    <xf numFmtId="0" fontId="0" fillId="5" borderId="7" xfId="0" applyFill="1" applyBorder="1"/>
    <xf numFmtId="0" fontId="0" fillId="0" borderId="8" xfId="0" applyBorder="1"/>
    <xf numFmtId="0" fontId="0" fillId="8" borderId="1" xfId="0" applyFill="1" applyBorder="1"/>
    <xf numFmtId="0" fontId="0" fillId="0" borderId="4" xfId="0" applyBorder="1"/>
    <xf numFmtId="44" fontId="0" fillId="0" borderId="4" xfId="1" applyFont="1" applyBorder="1"/>
    <xf numFmtId="0" fontId="6" fillId="0" borderId="4" xfId="5" applyBorder="1"/>
    <xf numFmtId="0" fontId="0" fillId="5" borderId="10" xfId="0" applyFill="1" applyBorder="1"/>
    <xf numFmtId="44" fontId="0" fillId="8" borderId="1" xfId="1" applyFont="1" applyFill="1" applyBorder="1"/>
    <xf numFmtId="44" fontId="0" fillId="0" borderId="0" xfId="1" applyFont="1" applyFill="1" applyBorder="1"/>
    <xf numFmtId="0" fontId="6" fillId="0" borderId="0" xfId="5" applyBorder="1"/>
    <xf numFmtId="0" fontId="0" fillId="0" borderId="4" xfId="0" applyFill="1" applyBorder="1"/>
    <xf numFmtId="0" fontId="0" fillId="0" borderId="11" xfId="0" applyBorder="1"/>
    <xf numFmtId="0" fontId="0" fillId="0" borderId="12" xfId="0" applyBorder="1"/>
    <xf numFmtId="0" fontId="3" fillId="5" borderId="2" xfId="0" applyFont="1" applyFill="1" applyBorder="1"/>
    <xf numFmtId="0" fontId="3" fillId="5" borderId="9" xfId="0" applyFont="1" applyFill="1" applyBorder="1"/>
    <xf numFmtId="0" fontId="0" fillId="9" borderId="0" xfId="0" applyFill="1"/>
    <xf numFmtId="44" fontId="0" fillId="9" borderId="0" xfId="0" applyNumberFormat="1" applyFill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w%C3%BCrth-elektronik/97790603111/10056387" TargetMode="External"/><Relationship Id="rId3" Type="http://schemas.openxmlformats.org/officeDocument/2006/relationships/hyperlink" Target="https://www.digikey.ca/en/products/detail/stackpole-electronics-inc/CFM14JT4K70/1742213" TargetMode="External"/><Relationship Id="rId7" Type="http://schemas.openxmlformats.org/officeDocument/2006/relationships/hyperlink" Target="https://github.com/makersmakingchange/Rocket-Switch-Interface/tree/main/Build_Files/3D_Print_Files/STL/Rocket-Switch-Interface-Jig.stl" TargetMode="External"/><Relationship Id="rId2" Type="http://schemas.openxmlformats.org/officeDocument/2006/relationships/hyperlink" Target="https://www.digikey.ca/en/products/detail/cui-devices/SJ-43514/368146" TargetMode="External"/><Relationship Id="rId1" Type="http://schemas.openxmlformats.org/officeDocument/2006/relationships/hyperlink" Target="https://www.digikey.ca/en/products/detail/adafruit-industries-llc/4964/14307384" TargetMode="External"/><Relationship Id="rId6" Type="http://schemas.openxmlformats.org/officeDocument/2006/relationships/hyperlink" Target="https://github.com/makersmakingchange/Rocket-Switch-Interface/tree/main/Build_Files/3D_Print_Files/STL/Rocket-Switch-Interface-Top-Case.stl" TargetMode="External"/><Relationship Id="rId5" Type="http://schemas.openxmlformats.org/officeDocument/2006/relationships/hyperlink" Target="https://github.com/makersmakingchange/Rocket-Switch-Interface/tree/main/Build_Files/3D_Print_Files/STL/Rocket-Switch-Interface-Bottom-Case.st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en/products/detail/dialight/51513030250F/4965201" TargetMode="External"/><Relationship Id="rId9" Type="http://schemas.openxmlformats.org/officeDocument/2006/relationships/hyperlink" Target="https://www.digikey.ca/en/products/detail/apm-hexseal/RM3X6MM-2701/6129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A10" sqref="A10"/>
    </sheetView>
  </sheetViews>
  <sheetFormatPr defaultRowHeight="15" x14ac:dyDescent="0.25"/>
  <cols>
    <col min="1" max="1" width="89.42578125" bestFit="1" customWidth="1"/>
    <col min="2" max="2" width="22.7109375" customWidth="1"/>
    <col min="3" max="3" width="9.7109375" bestFit="1" customWidth="1"/>
    <col min="4" max="4" width="4.42578125" bestFit="1" customWidth="1"/>
    <col min="5" max="5" width="14.42578125" bestFit="1" customWidth="1"/>
    <col min="6" max="6" width="18.7109375" customWidth="1"/>
    <col min="7" max="7" width="18.7109375" bestFit="1" customWidth="1"/>
    <col min="8" max="8" width="20.425781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46</v>
      </c>
      <c r="G1" s="2" t="s">
        <v>0</v>
      </c>
      <c r="H1" s="37" t="s">
        <v>45</v>
      </c>
      <c r="I1" s="4" t="s">
        <v>2</v>
      </c>
      <c r="J1" s="3" t="s">
        <v>1</v>
      </c>
    </row>
    <row r="2" spans="1:12" ht="18.75" x14ac:dyDescent="0.3">
      <c r="A2" s="12" t="s">
        <v>3</v>
      </c>
      <c r="B2" s="11" t="s">
        <v>42</v>
      </c>
      <c r="C2" s="11"/>
      <c r="G2" s="5">
        <f>SUM(H6:H13)+H20</f>
        <v>21.341750000000001</v>
      </c>
      <c r="H2" s="38">
        <f>SUM(H6:H11)+H20</f>
        <v>21.341750000000001</v>
      </c>
      <c r="I2" s="6">
        <f>SUM(E15:E19)</f>
        <v>8.8699999999999992</v>
      </c>
      <c r="J2" s="20">
        <f>SUM(G15:G19)/60</f>
        <v>0.81666666666666665</v>
      </c>
    </row>
    <row r="3" spans="1:12" ht="19.5" thickBot="1" x14ac:dyDescent="0.35">
      <c r="A3" s="12"/>
      <c r="B3" s="11"/>
      <c r="C3" s="11"/>
      <c r="G3" s="5"/>
      <c r="H3" s="38"/>
      <c r="I3" s="6"/>
      <c r="J3" s="20"/>
    </row>
    <row r="4" spans="1:12" ht="16.5" thickBot="1" x14ac:dyDescent="0.3">
      <c r="A4" s="13" t="s">
        <v>51</v>
      </c>
    </row>
    <row r="5" spans="1:12" ht="15.75" thickBot="1" x14ac:dyDescent="0.3">
      <c r="A5" s="14" t="s">
        <v>4</v>
      </c>
      <c r="B5" s="14" t="s">
        <v>47</v>
      </c>
      <c r="C5" s="14" t="s">
        <v>35</v>
      </c>
      <c r="D5" s="14" t="s">
        <v>49</v>
      </c>
      <c r="E5" s="14" t="s">
        <v>50</v>
      </c>
      <c r="F5" s="14" t="s">
        <v>5</v>
      </c>
      <c r="G5" s="14" t="s">
        <v>6</v>
      </c>
      <c r="H5" s="14" t="s">
        <v>7</v>
      </c>
      <c r="I5" s="14" t="s">
        <v>8</v>
      </c>
      <c r="J5" s="7" t="s">
        <v>40</v>
      </c>
      <c r="K5" s="7"/>
    </row>
    <row r="6" spans="1:12" x14ac:dyDescent="0.25">
      <c r="A6" s="25" t="s">
        <v>20</v>
      </c>
      <c r="B6" s="34" t="s">
        <v>19</v>
      </c>
      <c r="C6" s="25"/>
      <c r="D6" s="25">
        <v>1</v>
      </c>
      <c r="E6" s="25">
        <v>1</v>
      </c>
      <c r="F6" s="26">
        <v>9.73</v>
      </c>
      <c r="G6" s="26">
        <f>F6/E6</f>
        <v>9.73</v>
      </c>
      <c r="H6" s="15">
        <f>G6*D6</f>
        <v>9.73</v>
      </c>
      <c r="I6" s="27" t="s">
        <v>25</v>
      </c>
    </row>
    <row r="7" spans="1:12" x14ac:dyDescent="0.25">
      <c r="A7" s="25" t="s">
        <v>24</v>
      </c>
      <c r="B7" s="25" t="s">
        <v>19</v>
      </c>
      <c r="C7" s="25" t="s">
        <v>37</v>
      </c>
      <c r="D7" s="25">
        <v>2</v>
      </c>
      <c r="E7" s="25">
        <v>1</v>
      </c>
      <c r="F7" s="26">
        <v>1.48</v>
      </c>
      <c r="G7" s="26">
        <f t="shared" ref="G7:G11" si="0">F7/E7</f>
        <v>1.48</v>
      </c>
      <c r="H7" s="15">
        <f>G7*D7</f>
        <v>2.96</v>
      </c>
      <c r="I7" s="27" t="s">
        <v>21</v>
      </c>
    </row>
    <row r="8" spans="1:12" x14ac:dyDescent="0.25">
      <c r="A8" s="25" t="s">
        <v>23</v>
      </c>
      <c r="B8" s="25" t="s">
        <v>19</v>
      </c>
      <c r="C8" s="25" t="s">
        <v>36</v>
      </c>
      <c r="D8" s="25">
        <v>2</v>
      </c>
      <c r="E8" s="25">
        <v>1</v>
      </c>
      <c r="F8" s="26">
        <v>0.15</v>
      </c>
      <c r="G8" s="26">
        <f t="shared" si="0"/>
        <v>0.15</v>
      </c>
      <c r="H8" s="15">
        <f>G8*D8</f>
        <v>0.3</v>
      </c>
      <c r="I8" s="27" t="s">
        <v>22</v>
      </c>
    </row>
    <row r="9" spans="1:12" x14ac:dyDescent="0.25">
      <c r="A9" s="25" t="s">
        <v>27</v>
      </c>
      <c r="B9" s="25" t="s">
        <v>19</v>
      </c>
      <c r="C9" s="25"/>
      <c r="D9" s="25">
        <v>1</v>
      </c>
      <c r="E9" s="25">
        <v>1</v>
      </c>
      <c r="F9" s="26">
        <v>1.7</v>
      </c>
      <c r="G9" s="26">
        <f t="shared" si="0"/>
        <v>1.7</v>
      </c>
      <c r="H9" s="15">
        <f>G9*D9</f>
        <v>1.7</v>
      </c>
      <c r="I9" s="27" t="s">
        <v>26</v>
      </c>
    </row>
    <row r="10" spans="1:12" x14ac:dyDescent="0.25">
      <c r="A10" s="25" t="s">
        <v>39</v>
      </c>
      <c r="B10" s="34" t="s">
        <v>19</v>
      </c>
      <c r="C10" s="25"/>
      <c r="D10" s="25">
        <v>1</v>
      </c>
      <c r="E10" s="25">
        <v>1</v>
      </c>
      <c r="F10" s="26">
        <v>0.43</v>
      </c>
      <c r="G10" s="26">
        <f t="shared" si="0"/>
        <v>0.43</v>
      </c>
      <c r="H10" s="15">
        <f>G10*D10</f>
        <v>0.43</v>
      </c>
      <c r="I10" s="27" t="s">
        <v>38</v>
      </c>
      <c r="J10" s="8" t="s">
        <v>41</v>
      </c>
    </row>
    <row r="11" spans="1:12" x14ac:dyDescent="0.25">
      <c r="A11" s="32" t="s">
        <v>43</v>
      </c>
      <c r="B11" s="33" t="s">
        <v>19</v>
      </c>
      <c r="C11" s="25" t="s">
        <v>44</v>
      </c>
      <c r="D11" s="25">
        <v>1</v>
      </c>
      <c r="E11" s="25">
        <v>5</v>
      </c>
      <c r="F11" s="26">
        <v>30</v>
      </c>
      <c r="G11" s="26">
        <f t="shared" si="0"/>
        <v>6</v>
      </c>
      <c r="H11" s="15">
        <f>G11*D11</f>
        <v>6</v>
      </c>
      <c r="I11" s="31"/>
      <c r="J11" s="8"/>
    </row>
    <row r="12" spans="1:12" ht="15.75" thickBot="1" x14ac:dyDescent="0.3">
      <c r="B12" s="23"/>
      <c r="G12" s="18"/>
      <c r="H12" s="18"/>
    </row>
    <row r="13" spans="1:12" ht="15.75" thickBot="1" x14ac:dyDescent="0.3">
      <c r="A13" s="21" t="s">
        <v>9</v>
      </c>
      <c r="B13" s="29">
        <v>25</v>
      </c>
      <c r="C13" s="30"/>
      <c r="F13" s="9"/>
      <c r="G13" s="19"/>
      <c r="H13" s="19"/>
      <c r="L13" s="8"/>
    </row>
    <row r="14" spans="1:12" ht="15.75" thickBot="1" x14ac:dyDescent="0.3">
      <c r="A14" s="7" t="s">
        <v>10</v>
      </c>
      <c r="B14" s="22" t="s">
        <v>11</v>
      </c>
      <c r="C14" s="7"/>
      <c r="D14" s="7" t="s">
        <v>49</v>
      </c>
      <c r="E14" s="7" t="s">
        <v>12</v>
      </c>
      <c r="G14" s="7" t="s">
        <v>14</v>
      </c>
      <c r="H14" s="14" t="s">
        <v>13</v>
      </c>
      <c r="I14" s="7" t="s">
        <v>8</v>
      </c>
    </row>
    <row r="15" spans="1:12" x14ac:dyDescent="0.25">
      <c r="A15" t="s">
        <v>29</v>
      </c>
      <c r="D15">
        <v>1</v>
      </c>
      <c r="E15">
        <v>4.53</v>
      </c>
      <c r="G15">
        <v>22</v>
      </c>
      <c r="H15" s="15">
        <f>(E15/1000)*$B$13</f>
        <v>0.11325</v>
      </c>
      <c r="I15" s="8" t="s">
        <v>32</v>
      </c>
    </row>
    <row r="16" spans="1:12" x14ac:dyDescent="0.25">
      <c r="A16" t="s">
        <v>30</v>
      </c>
      <c r="D16">
        <v>1</v>
      </c>
      <c r="E16">
        <v>3.83</v>
      </c>
      <c r="G16">
        <v>22</v>
      </c>
      <c r="H16" s="15">
        <f>(E16/1000)*$B$13</f>
        <v>9.5750000000000002E-2</v>
      </c>
      <c r="I16" s="8" t="s">
        <v>33</v>
      </c>
    </row>
    <row r="17" spans="1:12" x14ac:dyDescent="0.25">
      <c r="A17" t="s">
        <v>31</v>
      </c>
      <c r="D17">
        <v>1</v>
      </c>
      <c r="E17">
        <v>0.51</v>
      </c>
      <c r="G17">
        <v>5</v>
      </c>
      <c r="H17" s="15">
        <f>(E17/1000)*$B$13</f>
        <v>1.2750000000000001E-2</v>
      </c>
      <c r="I17" s="8" t="s">
        <v>34</v>
      </c>
    </row>
    <row r="18" spans="1:12" x14ac:dyDescent="0.25">
      <c r="H18" s="15">
        <f>(E18/1000)*$B$13</f>
        <v>0</v>
      </c>
    </row>
    <row r="19" spans="1:12" x14ac:dyDescent="0.25">
      <c r="H19" s="15">
        <f>(E19/1000)*$B$13</f>
        <v>0</v>
      </c>
    </row>
    <row r="20" spans="1:12" ht="15.75" thickBot="1" x14ac:dyDescent="0.3">
      <c r="A20" s="11"/>
      <c r="G20" s="16" t="s">
        <v>15</v>
      </c>
      <c r="H20" s="17">
        <f>SUM(H15:H19)</f>
        <v>0.22175000000000003</v>
      </c>
    </row>
    <row r="21" spans="1:12" ht="15.75" thickBot="1" x14ac:dyDescent="0.3">
      <c r="A21" s="35" t="s">
        <v>16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25">
      <c r="A22" t="s">
        <v>28</v>
      </c>
    </row>
    <row r="23" spans="1:12" x14ac:dyDescent="0.25">
      <c r="A23" t="s">
        <v>48</v>
      </c>
    </row>
    <row r="27" spans="1:12" ht="15.75" thickBot="1" x14ac:dyDescent="0.3"/>
    <row r="28" spans="1:12" ht="15.75" thickBot="1" x14ac:dyDescent="0.3">
      <c r="A28" s="36" t="s">
        <v>17</v>
      </c>
      <c r="B28" s="28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ht="15.75" thickBot="1" x14ac:dyDescent="0.3">
      <c r="A29" s="24" t="s">
        <v>18</v>
      </c>
      <c r="B29" s="24" t="s">
        <v>8</v>
      </c>
    </row>
  </sheetData>
  <hyperlinks>
    <hyperlink ref="I6" r:id="rId1" xr:uid="{68798AB1-ED18-4CA0-9F96-1EA49F62F7AB}"/>
    <hyperlink ref="I7" r:id="rId2" xr:uid="{6D7C3FAC-9999-4CB2-806E-9D1594A9D98A}"/>
    <hyperlink ref="I8" r:id="rId3" xr:uid="{C8CD3D57-1547-450D-A147-865562893909}"/>
    <hyperlink ref="I9" r:id="rId4" xr:uid="{4065E158-A827-4FF5-854E-CBEAF2D0D676}"/>
    <hyperlink ref="I15" r:id="rId5" xr:uid="{B41A4413-2ABB-4359-A262-60B9A31608F4}"/>
    <hyperlink ref="I16" r:id="rId6" xr:uid="{4D73C4B4-5CBA-4FF8-B109-99807E5BCBAA}"/>
    <hyperlink ref="I17" r:id="rId7" xr:uid="{E43B10BD-3457-44C1-99AA-B2F71589D740}"/>
    <hyperlink ref="I10" r:id="rId8" xr:uid="{21D00CDE-17F9-4F1E-9627-E4476FAC8379}"/>
    <hyperlink ref="J10" r:id="rId9" xr:uid="{BB0E76AB-B6EE-4EB3-A2B6-A064D6AED3EE}"/>
  </hyperlinks>
  <pageMargins left="0.7" right="0.7" top="0.75" bottom="0.75" header="0.3" footer="0.3"/>
  <pageSetup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6" ma:contentTypeDescription="Create a new document." ma:contentTypeScope="" ma:versionID="a38268523a36e7284a4a2063ac01106c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90835d1009e2f2eb5b198bf07e33774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9f6c1f-8ad0-4eb8-bb2b-fb0b622a341e">
      <Terms xmlns="http://schemas.microsoft.com/office/infopath/2007/PartnerControls"/>
    </lcf76f155ced4ddcb4097134ff3c332f>
    <TaxCatchAll xmlns="72c39c84-b0a3-45a2-a38c-ff46bb47f11f" xsi:nil="true"/>
  </documentManagement>
</p:properties>
</file>

<file path=customXml/itemProps1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B2BBFF-090D-40DF-B5CC-B4F2201C74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openxmlformats.org/package/2006/metadata/core-properties"/>
    <ds:schemaRef ds:uri="http://purl.org/dc/elements/1.1/"/>
    <ds:schemaRef ds:uri="1ccc884c-acc6-4907-b9d9-a5a76f4fb80e"/>
    <ds:schemaRef ds:uri="http://schemas.microsoft.com/office/2006/documentManagement/types"/>
    <ds:schemaRef ds:uri="http://purl.org/dc/dcmitype/"/>
    <ds:schemaRef ds:uri="http://www.w3.org/XML/1998/namespace"/>
    <ds:schemaRef ds:uri="e4aa5b0e-c599-4492-a04c-87c1e111489c"/>
    <ds:schemaRef ds:uri="http://schemas.microsoft.com/office/infopath/2007/PartnerControls"/>
    <ds:schemaRef ds:uri="http://schemas.microsoft.com/office/2006/metadata/properties"/>
    <ds:schemaRef ds:uri="http://purl.org/dc/terms/"/>
    <ds:schemaRef ds:uri="cf9f6c1f-8ad0-4eb8-bb2b-fb0b622a341e"/>
    <ds:schemaRef ds:uri="72c39c84-b0a3-45a2-a38c-ff46bb47f1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V1.0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2022-11-16T17:00:35Z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