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Team/Shared Documents/Server/3 AT Library/WIP/Switch Adapted Nerf Gun/Documentation/Working_Documents/"/>
    </mc:Choice>
  </mc:AlternateContent>
  <xr:revisionPtr revIDLastSave="56" documentId="11_DC0E2523FAFE28515E8D5C5A1D4A6B02C3B15AFA" xr6:coauthVersionLast="47" xr6:coauthVersionMax="47" xr10:uidLastSave="{8C7ED0E2-6519-4DE5-8CB7-FB66B0029A50}"/>
  <bookViews>
    <workbookView xWindow="2616" yWindow="2616" windowWidth="17280" windowHeight="10044" xr2:uid="{00000000-000D-0000-FFFF-FFFF00000000}"/>
  </bookViews>
  <sheets>
    <sheet name="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9" i="1"/>
  <c r="G9" i="1" s="1"/>
  <c r="F10" i="1"/>
  <c r="G10" i="1" s="1"/>
  <c r="G8" i="1"/>
  <c r="F8" i="1"/>
  <c r="F7" i="1"/>
  <c r="G7" i="1" s="1"/>
  <c r="D2" i="1" l="1"/>
  <c r="E2" i="1"/>
  <c r="E15" i="1"/>
  <c r="E16" i="1"/>
  <c r="E17" i="1"/>
  <c r="E18" i="1"/>
  <c r="E14" i="1"/>
  <c r="E19" i="1" l="1"/>
  <c r="G6" i="1"/>
  <c r="F5" i="1"/>
  <c r="G5" i="1" s="1"/>
  <c r="C2" i="1" l="1"/>
</calcChain>
</file>

<file path=xl/sharedStrings.xml><?xml version="1.0" encoding="utf-8"?>
<sst xmlns="http://schemas.openxmlformats.org/spreadsheetml/2006/main" count="50" uniqueCount="43">
  <si>
    <t>Total Cost</t>
  </si>
  <si>
    <t>Total Print time (hr)</t>
  </si>
  <si>
    <t>Total filament (g)</t>
  </si>
  <si>
    <r>
      <t xml:space="preserve">Version: </t>
    </r>
    <r>
      <rPr>
        <b/>
        <u/>
        <sz val="14"/>
        <color theme="1"/>
        <rFont val="Calibri"/>
        <family val="2"/>
        <scheme val="minor"/>
      </rPr>
      <t>V1.0</t>
    </r>
  </si>
  <si>
    <t>Commercial Parts:</t>
  </si>
  <si>
    <t>Part type (Electrical. Mechanical, Sanitization, ect)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</si>
  <si>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</si>
  <si>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</si>
  <si>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</si>
  <si>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</si>
  <si>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</si>
  <si>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</si>
  <si>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</si>
  <si>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</si>
  <si>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</si>
  <si>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</si>
  <si>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</si>
  <si>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</si>
  <si>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Print Time (Min)</t>
  </si>
  <si>
    <t>Total Print Cost:</t>
  </si>
  <si>
    <t>Tools for Assembly</t>
  </si>
  <si>
    <t>Alternatives (if there are other sources for some parts link them below)</t>
  </si>
  <si>
    <t>Part and description</t>
  </si>
  <si>
    <t>Device: Switch Adapted Nerf Gun</t>
  </si>
  <si>
    <t>Date Created: 01/06/2023</t>
  </si>
  <si>
    <t>Nerf N-Strike Elite HyperFire Blaseter</t>
  </si>
  <si>
    <t>D Cell Battery</t>
  </si>
  <si>
    <t>1/4-20 T Nut</t>
  </si>
  <si>
    <t>1/4-20 Bolt</t>
  </si>
  <si>
    <t>Mechanical</t>
  </si>
  <si>
    <t>Electrical</t>
  </si>
  <si>
    <t>Desk Stand</t>
  </si>
  <si>
    <t>Bolt Stand</t>
  </si>
  <si>
    <t>Allows the gun to stand unsupported on a surface</t>
  </si>
  <si>
    <t>Allows the gun to be attacked to a 1/4-20 system</t>
  </si>
  <si>
    <t>https://www.amazon.ca/Duracell-CopperTop-Batteries-recloseable-all-purpose/dp/B00000JHQC/ref=sr_1_1_sspa?keywords=d%2Bbattery&amp;qid=1673039608&amp;sr=8-1-spons&amp;spLa=ZW5jcnlwdGVkUXVhbGlmaWVyPUFZTDM2TTNDMlo2TVkmZW5jcnlwdGVkSWQ9QTA0MzEzNzYxQlhYMkJFQ0tJVFJWJmVuY3J5cHRlZEFkSWQ9QTA5NzkwODk0N1NHTlhNMTA3WjYmd2lkZ2V0TmFtZT1zcF9hdGYmYWN0aW9uPWNsaWNrUmVkaXJlY3QmZG9Ob3RMb2dDbGljaz10cnVl&amp;th=1</t>
  </si>
  <si>
    <t>https://www.amazon.ca/dp/B018KLHT5O?psc=1&amp;ref=ppx_yo2ov_dt_b_product_details</t>
  </si>
  <si>
    <t>https://www.amazon.ca/GRAINGER-APPROVED-T-Nut-Prongs-PK100/dp/B01LX85C5U/ref=sr_1_3?crid=1C6D6G6DRKCGE&amp;keywords=t+nut+1%2F4+20+3+prong&amp;qid=1673039889&amp;sprefix=t+nut+1%2F4+20+3+prong%2Caps%2C146&amp;sr=8-3</t>
  </si>
  <si>
    <t>https://www.amazon.ca/Stainless-Button-Socket-Screws-Machine/dp/B097NWWQFC/ref=sr_1_2_sspa?crid=FGZD98ZF2STQ&amp;keywords=1%2F4%2B20%2Bbolt&amp;qid=1673039999&amp;sprefix=1%2F4%2B20%2Bbolt%2Caps%2C143&amp;sr=8-2-spons&amp;spLa=ZW5jcnlwdGVkUXVhbGlmaWVyPUExWjdKN1hCMzhGOEtIJmVuY3J5cHRlZElkPUEwMzc3NDA1MzRGMFJSRE9YWEFBRyZlbmNyeXB0ZWRBZElkPUEwNDQxNDI5M0w1RFlKRkhNVDVQNiZ3aWRnZXROYW1lPXNwX2F0ZiZhY3Rpb249Y2xpY2tSZWRpcmVjdCZkb05vdExvZ0NsaWNrPXRydWU&amp;th=1</t>
  </si>
  <si>
    <t>Mono Jack</t>
  </si>
  <si>
    <t>Toggle Switch</t>
  </si>
  <si>
    <t>https://www.amazon.ca/Gikfun-MTS102-Position-Toggle-Arduino/dp/B01BWL7Z44/ref=sr_1_1_sspa?keywords=toggle+switch&amp;qid=1673373513&amp;sprefix=toggle+swi%2Caps%2C145&amp;sr=8-1-spons&amp;psc=1&amp;spLa=ZW5jcnlwdGVkUXVhbGlmaWVyPUExRFBEMFpXQzRXMFNVJmVuY3J5cHRlZElkPUEwMTI4ODYxMjVJRlRGOVRGVFY2TiZlbmNyeXB0ZWRBZElkPUEwOTU2NjQzM0ZBWEYyVzNJNDI5SSZ3aWRnZXROYW1lPXNwX2F0ZiZhY3Rpb249Y2xpY2tSZWRpcmVjdCZkb05vdExvZ0NsaWNrPXRydWU=</t>
  </si>
  <si>
    <t>https://www.amazon.ca/10Pcs-Socket-Chassis-Adapter-Connector/dp/B07R9SV6F5/ref=sr_1_57?crid=JA0ZLQO94SU3&amp;keywords=3.5mm+mono+jack+socket&amp;qid=1673374082&amp;sprefix=3+5mm+mono+jack+socket%2Caps%2C163&amp;sr=8-57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</si>
</sst>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2" fontId="10" fillId="3" borderId="0" xfId="3" applyNumberFormat="1" applyFont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44" fontId="0" fillId="0" borderId="0" xfId="1" applyFont="1" applyFill="1" applyBorder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2" workbookViewId="0">
      <selection activeCell="G6" sqref="G6"/>
    </sheetView>
  </sheetViews>
  <sheetFormatPr defaultRowHeight="14.4"/>
  <cols>
    <col min="1" max="1" width="89.44140625" bestFit="1" customWidth="1"/>
    <col min="2" max="2" width="44.44140625" bestFit="1" customWidth="1"/>
    <col min="3" max="4" width="15.88671875" customWidth="1"/>
    <col min="5" max="5" width="18.6640625" customWidth="1"/>
    <col min="6" max="6" width="15.109375" customWidth="1"/>
    <col min="7" max="7" width="20.44140625" customWidth="1"/>
    <col min="8" max="8" width="17.33203125" customWidth="1"/>
    <col min="9" max="9" width="17.44140625" bestFit="1" customWidth="1"/>
    <col min="10" max="10" width="17.6640625" bestFit="1" customWidth="1"/>
    <col min="11" max="11" width="12.33203125" bestFit="1" customWidth="1"/>
    <col min="12" max="12" width="89.88671875" bestFit="1" customWidth="1"/>
  </cols>
  <sheetData>
    <row r="1" spans="1:12" ht="34.799999999999997">
      <c r="A1" s="1" t="s">
        <v>23</v>
      </c>
      <c r="C1" s="2" t="s">
        <v>0</v>
      </c>
      <c r="D1" s="3" t="s">
        <v>1</v>
      </c>
      <c r="E1" s="4" t="s">
        <v>2</v>
      </c>
    </row>
    <row r="2" spans="1:12" ht="18">
      <c r="A2" s="14" t="s">
        <v>3</v>
      </c>
      <c r="B2" s="12" t="s">
        <v>24</v>
      </c>
      <c r="C2" s="5">
        <f>SUM(G5:G12)+E19</f>
        <v>92.301900000000003</v>
      </c>
      <c r="D2" s="23">
        <f>SUM(F14:F18)/60</f>
        <v>8.6333333333333329</v>
      </c>
      <c r="E2" s="6">
        <f>SUM(D14:D18)</f>
        <v>64</v>
      </c>
    </row>
    <row r="3" spans="1:12" ht="16.2" thickBot="1">
      <c r="A3" s="15" t="s">
        <v>4</v>
      </c>
    </row>
    <row r="4" spans="1:12" ht="15" thickBot="1">
      <c r="A4" s="7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16" t="s">
        <v>10</v>
      </c>
      <c r="G4" s="16" t="s">
        <v>11</v>
      </c>
      <c r="H4" s="7"/>
      <c r="I4" s="7" t="s">
        <v>12</v>
      </c>
      <c r="J4" s="7"/>
      <c r="K4" s="7"/>
    </row>
    <row r="5" spans="1:12">
      <c r="A5" t="s">
        <v>29</v>
      </c>
      <c r="B5" t="s">
        <v>25</v>
      </c>
      <c r="C5">
        <v>1</v>
      </c>
      <c r="D5">
        <v>1</v>
      </c>
      <c r="E5" s="9">
        <v>71.989999999999995</v>
      </c>
      <c r="F5" s="17">
        <f>E5/D5</f>
        <v>71.989999999999995</v>
      </c>
      <c r="G5" s="17">
        <f>F5*C5</f>
        <v>71.989999999999995</v>
      </c>
      <c r="I5" s="8" t="s">
        <v>36</v>
      </c>
    </row>
    <row r="6" spans="1:12">
      <c r="A6" t="s">
        <v>30</v>
      </c>
      <c r="B6" t="s">
        <v>26</v>
      </c>
      <c r="C6">
        <v>4</v>
      </c>
      <c r="D6">
        <v>4</v>
      </c>
      <c r="E6" s="9">
        <v>12.82</v>
      </c>
      <c r="F6" s="17">
        <f>E6/D6</f>
        <v>3.2050000000000001</v>
      </c>
      <c r="G6" s="17">
        <f>F6*C6</f>
        <v>12.82</v>
      </c>
      <c r="I6" s="8" t="s">
        <v>35</v>
      </c>
    </row>
    <row r="7" spans="1:12">
      <c r="A7" t="s">
        <v>29</v>
      </c>
      <c r="B7" t="s">
        <v>27</v>
      </c>
      <c r="C7">
        <v>3</v>
      </c>
      <c r="D7">
        <v>100</v>
      </c>
      <c r="E7" s="9">
        <v>51.59</v>
      </c>
      <c r="F7" s="17">
        <f t="shared" ref="F7:F10" si="0">E7/D7</f>
        <v>0.51590000000000003</v>
      </c>
      <c r="G7" s="17">
        <f>F7*C7</f>
        <v>1.5477000000000001</v>
      </c>
      <c r="I7" s="8" t="s">
        <v>37</v>
      </c>
    </row>
    <row r="8" spans="1:12">
      <c r="A8" t="s">
        <v>29</v>
      </c>
      <c r="B8" t="s">
        <v>28</v>
      </c>
      <c r="C8">
        <v>2</v>
      </c>
      <c r="D8">
        <v>25</v>
      </c>
      <c r="E8" s="30">
        <v>17.989999999999998</v>
      </c>
      <c r="F8" s="17">
        <f t="shared" si="0"/>
        <v>0.71959999999999991</v>
      </c>
      <c r="G8" s="17">
        <f>F8*C8</f>
        <v>1.4391999999999998</v>
      </c>
      <c r="I8" t="s">
        <v>38</v>
      </c>
    </row>
    <row r="9" spans="1:12">
      <c r="A9" t="s">
        <v>30</v>
      </c>
      <c r="B9" t="s">
        <v>40</v>
      </c>
      <c r="C9">
        <v>1</v>
      </c>
      <c r="D9">
        <v>10</v>
      </c>
      <c r="E9" s="30">
        <v>15.96</v>
      </c>
      <c r="F9" s="17">
        <f t="shared" si="0"/>
        <v>1.5960000000000001</v>
      </c>
      <c r="G9" s="17">
        <f t="shared" ref="G9:G10" si="1">F9*C9</f>
        <v>1.5960000000000001</v>
      </c>
      <c r="I9" t="s">
        <v>41</v>
      </c>
    </row>
    <row r="10" spans="1:12">
      <c r="A10" t="s">
        <v>30</v>
      </c>
      <c r="B10" t="s">
        <v>39</v>
      </c>
      <c r="C10">
        <v>1</v>
      </c>
      <c r="D10">
        <v>10</v>
      </c>
      <c r="E10" s="30">
        <v>13.09</v>
      </c>
      <c r="F10" s="17">
        <f t="shared" si="0"/>
        <v>1.3089999999999999</v>
      </c>
      <c r="G10" s="17">
        <f t="shared" si="1"/>
        <v>1.3089999999999999</v>
      </c>
      <c r="I10" t="s">
        <v>42</v>
      </c>
    </row>
    <row r="11" spans="1:12" ht="15" thickBot="1">
      <c r="B11" s="26"/>
      <c r="F11" s="21"/>
      <c r="G11" s="21"/>
    </row>
    <row r="12" spans="1:12" ht="15" thickBot="1">
      <c r="A12" s="24" t="s">
        <v>13</v>
      </c>
      <c r="B12" s="27">
        <v>25</v>
      </c>
      <c r="E12" s="9"/>
      <c r="F12" s="22"/>
      <c r="G12" s="22"/>
      <c r="L12" s="8"/>
    </row>
    <row r="13" spans="1:12" ht="15" thickBot="1">
      <c r="A13" s="7" t="s">
        <v>14</v>
      </c>
      <c r="B13" s="25" t="s">
        <v>15</v>
      </c>
      <c r="C13" s="7" t="s">
        <v>7</v>
      </c>
      <c r="D13" s="7" t="s">
        <v>16</v>
      </c>
      <c r="E13" s="16" t="s">
        <v>17</v>
      </c>
      <c r="F13" s="7" t="s">
        <v>18</v>
      </c>
      <c r="G13" s="7" t="s">
        <v>12</v>
      </c>
    </row>
    <row r="14" spans="1:12">
      <c r="A14" t="s">
        <v>31</v>
      </c>
      <c r="B14" t="s">
        <v>33</v>
      </c>
      <c r="C14">
        <v>1</v>
      </c>
      <c r="D14">
        <v>27</v>
      </c>
      <c r="E14" s="17">
        <f>(D14/1000)*$B$12</f>
        <v>0.67500000000000004</v>
      </c>
      <c r="F14">
        <v>232</v>
      </c>
      <c r="G14" s="8"/>
    </row>
    <row r="15" spans="1:12">
      <c r="A15" t="s">
        <v>32</v>
      </c>
      <c r="B15" t="s">
        <v>34</v>
      </c>
      <c r="C15">
        <v>1</v>
      </c>
      <c r="D15">
        <v>37</v>
      </c>
      <c r="E15" s="17">
        <f t="shared" ref="E15:E18" si="2">(D15/1000)*$B$12</f>
        <v>0.92499999999999993</v>
      </c>
      <c r="F15">
        <v>286</v>
      </c>
      <c r="G15" s="8"/>
    </row>
    <row r="16" spans="1:12">
      <c r="E16" s="17">
        <f t="shared" si="2"/>
        <v>0</v>
      </c>
      <c r="G16" s="8"/>
    </row>
    <row r="17" spans="1:12">
      <c r="E17" s="17">
        <f t="shared" si="2"/>
        <v>0</v>
      </c>
      <c r="G17" s="8"/>
    </row>
    <row r="18" spans="1:12">
      <c r="E18" s="17">
        <f t="shared" si="2"/>
        <v>0</v>
      </c>
      <c r="G18" s="8"/>
    </row>
    <row r="19" spans="1:12" ht="15" thickBot="1">
      <c r="A19" s="12"/>
      <c r="D19" s="19" t="s">
        <v>19</v>
      </c>
      <c r="E19" s="20">
        <f>SUM(E14:E18)</f>
        <v>1.6</v>
      </c>
      <c r="G19" s="13"/>
    </row>
    <row r="20" spans="1:12" ht="15" thickBot="1">
      <c r="A20" s="10" t="s">
        <v>20</v>
      </c>
      <c r="B20" s="11"/>
      <c r="C20" s="11"/>
      <c r="D20" s="18"/>
      <c r="E20" s="18"/>
      <c r="F20" s="11"/>
      <c r="G20" s="11"/>
      <c r="H20" s="11"/>
      <c r="I20" s="11"/>
      <c r="J20" s="11"/>
      <c r="K20" s="11"/>
      <c r="L20" s="11"/>
    </row>
    <row r="26" spans="1:12" ht="15" thickBot="1"/>
    <row r="27" spans="1:12" ht="15" thickBot="1">
      <c r="A27" s="28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" thickBot="1">
      <c r="A28" s="29" t="s">
        <v>22</v>
      </c>
      <c r="B28" s="29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38b325e6-602c-452a-8617-173bf47082c5"/>
    <ds:schemaRef ds:uri="8cf100d1-0775-4feb-8634-62999c4541bc"/>
  </ds:schemaRefs>
</ds:datastoreItem>
</file>

<file path=customXml/itemProps2.xml><?xml version="1.0" encoding="utf-8"?>
<ds:datastoreItem xmlns:ds="http://schemas.openxmlformats.org/officeDocument/2006/customXml" ds:itemID="{99BECD52-63A8-454F-82E6-6195B786F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f100d1-0775-4feb-8634-62999c4541bc"/>
    <ds:schemaRef ds:uri="38b325e6-602c-452a-8617-173bf4708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Stephan Dobri</cp:lastModifiedBy>
  <cp:revision/>
  <dcterms:created xsi:type="dcterms:W3CDTF">2021-04-20T01:54:08Z</dcterms:created>
  <dcterms:modified xsi:type="dcterms:W3CDTF">2023-01-17T20:34:56Z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