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ephenm\Desktop\Tenting Stand Documentation\"/>
    </mc:Choice>
  </mc:AlternateContent>
  <xr:revisionPtr revIDLastSave="0" documentId="13_ncr:1_{11DF6A84-D1BE-485B-9C2F-DD0C724D8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E9" i="1"/>
  <c r="E13" i="1"/>
  <c r="G6" i="1"/>
  <c r="D2" i="1" l="1"/>
  <c r="E2" i="1"/>
  <c r="E10" i="1"/>
  <c r="E11" i="1"/>
  <c r="E12" i="1"/>
  <c r="E14" i="1"/>
  <c r="E15" i="1" l="1"/>
  <c r="G5" i="1"/>
  <c r="C2" i="1" l="1"/>
</calcChain>
</file>

<file path=xl/sharedStrings.xml><?xml version="1.0" encoding="utf-8"?>
<sst xmlns="http://schemas.openxmlformats.org/spreadsheetml/2006/main" count="43" uniqueCount="39">
  <si>
    <t>Device: R-Go Split Keyboard Tenting Stand</t>
  </si>
  <si>
    <t>Total Cost</t>
  </si>
  <si>
    <t>Total Print time (hr)</t>
  </si>
  <si>
    <t>Total filament (g)</t>
  </si>
  <si>
    <t>Version: V2.0</t>
  </si>
  <si>
    <t>Date Created: 4/20/2021</t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</si>
  <si>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</si>
  <si>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</si>
  <si>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</si>
  <si>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</si>
  <si>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</si>
  <si>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</si>
  <si>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</si>
  <si>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</si>
  <si>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</si>
  <si>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Mechanical</t>
  </si>
  <si>
    <t>Craft Foam Sheet</t>
  </si>
  <si>
    <t>https://canada.michaels.com/en/9x12-adhesive-foam-sheet-by-creatology/M10032002.html?dwvar_M10032002_color=Black</t>
  </si>
  <si>
    <t>Zip Ties</t>
  </si>
  <si>
    <t>https://www.leevalley.com/en-ca/shop/home/storage/ties/58888-standard-cable-ties?item=03K7010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</si>
  <si>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</si>
  <si>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</si>
  <si>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</si>
  <si>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</si>
  <si>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</si>
  <si>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</si>
  <si>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Left Base</t>
  </si>
  <si>
    <t>Right Base</t>
  </si>
  <si>
    <t>Left Clip</t>
  </si>
  <si>
    <t>Right Clip</t>
  </si>
  <si>
    <t>Left Legs</t>
  </si>
  <si>
    <t>Right Legs</t>
  </si>
  <si>
    <t>Total Print Cost:</t>
  </si>
  <si>
    <t>Tools for Assembly</t>
  </si>
  <si>
    <t>Exacto knife/scissors</t>
  </si>
  <si>
    <t>Alternatives (if there are other sources for some parts link them below)</t>
  </si>
  <si>
    <t>Part and description</t>
  </si>
  <si>
    <t>Dycem</t>
  </si>
  <si>
    <t>https://www.amazon.ca/Dycem-Non-Slip-Material-Roll-Blue/dp/B000C23XJG/ref=asc_df_B000C23XJG/?tag=googleshopc0c-20&amp;linkCode=df0&amp;hvadid=292923720702&amp;hvpos=&amp;hvnetw=g&amp;hvrand=16774696930071455157&amp;hvpone=&amp;hvptwo=&amp;hvqmt=&amp;hvdev=c&amp;hvdvcmdl=&amp;hvlocint=&amp;hvlocphy=9001202&amp;hvtargid=pla-319710068123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</si>
</sst>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2" fontId="9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7" borderId="10" xfId="1" applyFont="1" applyFill="1" applyBorder="1"/>
    <xf numFmtId="0" fontId="0" fillId="5" borderId="11" xfId="0" applyFill="1" applyBorder="1"/>
    <xf numFmtId="0" fontId="0" fillId="7" borderId="1" xfId="0" applyFill="1" applyBorder="1"/>
    <xf numFmtId="44" fontId="4" fillId="2" borderId="0" xfId="1" applyFont="1" applyFill="1"/>
    <xf numFmtId="0" fontId="0" fillId="0" borderId="0" xfId="0" applyAlignment="1">
      <alignment wrapText="1"/>
    </xf>
    <xf numFmtId="0" fontId="10" fillId="0" borderId="0" xfId="0" applyFont="1"/>
    <xf numFmtId="0" fontId="9" fillId="8" borderId="0" xfId="5" applyFont="1" applyFill="1" applyAlignment="1">
      <alignment wrapText="1"/>
    </xf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evalley.com/en-ca/shop/home/storage/ties/58888-standard-cable-ties?item=03K7010" TargetMode="External"/><Relationship Id="rId2" Type="http://schemas.openxmlformats.org/officeDocument/2006/relationships/hyperlink" Target="https://www.amazon.ca/Dycem-Non-Slip-Material-Roll-Blue/dp/B000C23XJG/ref=asc_df_B000C23XJG/?tag=googleshopc0c-20&amp;linkCode=df0&amp;hvadid=292923720702&amp;hvpos=&amp;hvnetw=g&amp;hvrand=16774696930071455157&amp;hvpone=&amp;hvptwo=&amp;hvqmt=&amp;hvdev=c&amp;hvdvcmdl=&amp;hvlocint=&amp;hvlocphy=9001202&amp;hvtargid=pla-319710068123&amp;psc=1" TargetMode="External"/><Relationship Id="rId1" Type="http://schemas.openxmlformats.org/officeDocument/2006/relationships/hyperlink" Target="https://canada.michaels.com/en/9x12-adhesive-foam-sheet-by-creatology/M10032002.html?dwvar_M10032002_color=Blac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15" sqref="D15"/>
    </sheetView>
  </sheetViews>
  <sheetFormatPr defaultRowHeight="15" x14ac:dyDescent="0.25"/>
  <cols>
    <col min="1" max="1" width="89.42578125" bestFit="1" customWidth="1"/>
    <col min="2" max="2" width="37.28515625" bestFit="1" customWidth="1"/>
    <col min="3" max="4" width="15.85546875" customWidth="1"/>
    <col min="5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4.5" x14ac:dyDescent="0.45">
      <c r="A1" s="1" t="s">
        <v>0</v>
      </c>
      <c r="C1" s="2" t="s">
        <v>1</v>
      </c>
      <c r="D1" s="3" t="s">
        <v>2</v>
      </c>
      <c r="E1" s="4" t="s">
        <v>3</v>
      </c>
    </row>
    <row r="2" spans="1:12" ht="18.75" x14ac:dyDescent="0.3">
      <c r="A2" s="13" t="s">
        <v>4</v>
      </c>
      <c r="B2" s="11" t="s">
        <v>5</v>
      </c>
      <c r="C2" s="27">
        <f>SUM(G5:G7)+E15</f>
        <v>4.1059999999999999</v>
      </c>
      <c r="D2" s="20">
        <f>SUM(F9:F14)/60</f>
        <v>0</v>
      </c>
      <c r="E2" s="5">
        <f>SUM(D9:D14)</f>
        <v>101.12000000000002</v>
      </c>
    </row>
    <row r="3" spans="1:12" ht="16.5" thickBot="1" x14ac:dyDescent="0.3">
      <c r="A3" s="14" t="s">
        <v>6</v>
      </c>
    </row>
    <row r="4" spans="1:12" ht="15.75" thickBot="1" x14ac:dyDescent="0.3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15" t="s">
        <v>12</v>
      </c>
      <c r="G4" s="15" t="s">
        <v>13</v>
      </c>
      <c r="H4" s="6"/>
      <c r="I4" s="6" t="s">
        <v>14</v>
      </c>
      <c r="J4" s="6"/>
      <c r="K4" s="6"/>
    </row>
    <row r="5" spans="1:12" x14ac:dyDescent="0.25">
      <c r="A5" t="s">
        <v>15</v>
      </c>
      <c r="B5" s="29" t="s">
        <v>16</v>
      </c>
      <c r="C5">
        <v>1</v>
      </c>
      <c r="D5">
        <v>1</v>
      </c>
      <c r="E5" s="8">
        <v>1.49</v>
      </c>
      <c r="F5" s="16">
        <f>E5/D5</f>
        <v>1.49</v>
      </c>
      <c r="G5" s="16">
        <f>F5*C5</f>
        <v>1.49</v>
      </c>
      <c r="I5" s="7" t="s">
        <v>17</v>
      </c>
    </row>
    <row r="6" spans="1:12" ht="15.75" thickBot="1" x14ac:dyDescent="0.3">
      <c r="A6" t="s">
        <v>15</v>
      </c>
      <c r="B6" s="23" t="s">
        <v>18</v>
      </c>
      <c r="C6">
        <v>4</v>
      </c>
      <c r="D6">
        <v>100</v>
      </c>
      <c r="E6" s="8">
        <v>2.2000000000000002</v>
      </c>
      <c r="F6" s="16">
        <f>E6/D6</f>
        <v>2.2000000000000002E-2</v>
      </c>
      <c r="G6" s="16">
        <f t="shared" ref="G6" si="0">F6*C6</f>
        <v>8.8000000000000009E-2</v>
      </c>
      <c r="I6" s="7" t="s">
        <v>19</v>
      </c>
    </row>
    <row r="7" spans="1:12" ht="15.75" thickBot="1" x14ac:dyDescent="0.3">
      <c r="A7" s="21" t="s">
        <v>20</v>
      </c>
      <c r="B7" s="24">
        <v>25</v>
      </c>
      <c r="E7" s="8"/>
      <c r="F7" s="16"/>
      <c r="G7" s="16"/>
      <c r="L7" s="7"/>
    </row>
    <row r="8" spans="1:12" ht="15.75" thickBot="1" x14ac:dyDescent="0.3">
      <c r="A8" s="6" t="s">
        <v>21</v>
      </c>
      <c r="B8" s="22" t="s">
        <v>22</v>
      </c>
      <c r="C8" s="6" t="s">
        <v>9</v>
      </c>
      <c r="D8" s="6" t="s">
        <v>23</v>
      </c>
      <c r="E8" s="15" t="s">
        <v>24</v>
      </c>
      <c r="F8" s="6" t="s">
        <v>25</v>
      </c>
      <c r="G8" s="6" t="s">
        <v>14</v>
      </c>
    </row>
    <row r="9" spans="1:12" x14ac:dyDescent="0.25">
      <c r="A9" t="s">
        <v>26</v>
      </c>
      <c r="B9" s="28"/>
      <c r="C9">
        <v>1</v>
      </c>
      <c r="D9">
        <v>28.29</v>
      </c>
      <c r="E9" s="16">
        <f>(D9/1000)*$B$7</f>
        <v>0.70724999999999993</v>
      </c>
      <c r="G9" s="30"/>
    </row>
    <row r="10" spans="1:12" x14ac:dyDescent="0.25">
      <c r="A10" t="s">
        <v>27</v>
      </c>
      <c r="C10">
        <v>1</v>
      </c>
      <c r="D10">
        <v>28.88</v>
      </c>
      <c r="E10" s="16">
        <f t="shared" ref="E10:E14" si="1">(D10/1000)*$B$7</f>
        <v>0.72199999999999998</v>
      </c>
      <c r="G10" s="7"/>
    </row>
    <row r="11" spans="1:12" x14ac:dyDescent="0.25">
      <c r="A11" t="s">
        <v>28</v>
      </c>
      <c r="C11">
        <v>1</v>
      </c>
      <c r="D11">
        <v>17.45</v>
      </c>
      <c r="E11" s="16">
        <f t="shared" si="1"/>
        <v>0.43625000000000003</v>
      </c>
      <c r="G11" s="7"/>
    </row>
    <row r="12" spans="1:12" x14ac:dyDescent="0.25">
      <c r="A12" t="s">
        <v>29</v>
      </c>
      <c r="C12">
        <v>1</v>
      </c>
      <c r="D12">
        <v>13.26</v>
      </c>
      <c r="E12" s="16">
        <f t="shared" si="1"/>
        <v>0.33149999999999996</v>
      </c>
      <c r="G12" s="7"/>
    </row>
    <row r="13" spans="1:12" x14ac:dyDescent="0.25">
      <c r="A13" t="s">
        <v>30</v>
      </c>
      <c r="C13">
        <v>1</v>
      </c>
      <c r="D13">
        <v>6.4</v>
      </c>
      <c r="E13" s="16">
        <f t="shared" si="1"/>
        <v>0.16</v>
      </c>
      <c r="G13" s="7"/>
    </row>
    <row r="14" spans="1:12" x14ac:dyDescent="0.25">
      <c r="A14" t="s">
        <v>31</v>
      </c>
      <c r="C14">
        <v>1</v>
      </c>
      <c r="D14">
        <v>6.84</v>
      </c>
      <c r="E14" s="16">
        <f t="shared" si="1"/>
        <v>0.17099999999999999</v>
      </c>
      <c r="G14" s="7"/>
    </row>
    <row r="15" spans="1:12" ht="15.75" thickBot="1" x14ac:dyDescent="0.3">
      <c r="A15" s="11"/>
      <c r="D15" s="18" t="s">
        <v>32</v>
      </c>
      <c r="E15" s="19">
        <f>SUM(E9:E14)</f>
        <v>2.528</v>
      </c>
      <c r="G15" s="12"/>
    </row>
    <row r="16" spans="1:12" ht="15.75" thickBot="1" x14ac:dyDescent="0.3">
      <c r="A16" s="9" t="s">
        <v>33</v>
      </c>
      <c r="B16" s="10"/>
      <c r="C16" s="10"/>
      <c r="D16" s="17"/>
      <c r="E16" s="17"/>
      <c r="F16" s="10"/>
      <c r="G16" s="10"/>
      <c r="H16" s="10"/>
      <c r="I16" s="10"/>
      <c r="J16" s="10"/>
      <c r="K16" s="10"/>
      <c r="L16" s="10"/>
    </row>
    <row r="17" spans="1:12" x14ac:dyDescent="0.25">
      <c r="A17" t="s">
        <v>34</v>
      </c>
    </row>
    <row r="22" spans="1:12" ht="15.75" thickBot="1" x14ac:dyDescent="0.3"/>
    <row r="23" spans="1:12" ht="15.75" thickBot="1" x14ac:dyDescent="0.3">
      <c r="A23" s="25" t="s">
        <v>35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5.75" thickBot="1" x14ac:dyDescent="0.3">
      <c r="A24" s="26" t="s">
        <v>36</v>
      </c>
      <c r="B24" s="26" t="s">
        <v>14</v>
      </c>
    </row>
    <row r="25" spans="1:12" x14ac:dyDescent="0.25">
      <c r="A25" t="s">
        <v>37</v>
      </c>
      <c r="B25" s="7" t="s">
        <v>38</v>
      </c>
    </row>
  </sheetData>
  <hyperlinks>
    <hyperlink ref="I5" r:id="rId1" xr:uid="{8862D3E6-E228-4DF3-8482-8EA9E010791D}"/>
    <hyperlink ref="B25" r:id="rId2" display="https://www.amazon.ca/Dycem-Non-Slip-Material-Roll-Blue/dp/B000C23XJG/ref=asc_df_B000C23XJG/?tag=googleshopc0c-20&amp;linkCode=df0&amp;hvadid=292923720702&amp;hvpos=&amp;hvnetw=g&amp;hvrand=16774696930071455157&amp;hvpone=&amp;hvptwo=&amp;hvqmt=&amp;hvdev=c&amp;hvdvcmdl=&amp;hvlocint=&amp;hvlocphy=9001202&amp;hvtargid=pla-319710068123&amp;psc=1" xr:uid="{305DA6C5-F83E-42C0-B70A-C4809A2764B5}"/>
    <hyperlink ref="I6" r:id="rId3" xr:uid="{6E7F1456-B774-4D63-A18C-10C86787F19F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3" ma:contentTypeDescription="Create a new document." ma:contentTypeScope="" ma:versionID="641b75ea3bb63f1616dabaeb23366f2d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125aeedd71a4776722a3da1ea4cf4c4d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8EF7-C8BE-4631-ABFD-9414FF8D4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Stephen Moyer</cp:lastModifiedBy>
  <cp:revision/>
  <dcterms:created xsi:type="dcterms:W3CDTF">2021-04-20T01:54:08Z</dcterms:created>
  <dcterms:modified xsi:type="dcterms:W3CDTF">2021-11-10T20:43:41Z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