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herapy Chair/Documentation/"/>
    </mc:Choice>
  </mc:AlternateContent>
  <xr:revisionPtr revIDLastSave="43" documentId="14_{2CB39480-B28D-4F8A-82DB-FB2CAFA6CCB8}" xr6:coauthVersionLast="47" xr6:coauthVersionMax="47" xr10:uidLastSave="{33F19C18-2E47-493E-99BE-BE185671D868}"/>
  <bookViews>
    <workbookView xWindow="2868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14" i="1"/>
  <c r="G14" i="1" s="1"/>
  <c r="F15" i="1"/>
  <c r="G15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7" i="1"/>
  <c r="G7" i="1" s="1"/>
  <c r="D2" i="1" l="1"/>
  <c r="E2" i="1"/>
  <c r="E19" i="1"/>
  <c r="E20" i="1"/>
  <c r="E21" i="1"/>
  <c r="E22" i="1"/>
  <c r="E18" i="1"/>
  <c r="E23" i="1" l="1"/>
  <c r="F6" i="1"/>
  <c r="F5" i="1"/>
  <c r="G5" i="1" s="1"/>
  <c r="C2" i="1" l="1"/>
</calcChain>
</file>

<file path=xl/sharedStrings.xml><?xml version="1.0" encoding="utf-8"?>
<sst xmlns="http://schemas.openxmlformats.org/spreadsheetml/2006/main" count="65" uniqueCount="52">
  <si>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</si>
  <si>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</si>
  <si>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</si>
  <si>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</si>
  <si>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</si>
  <si>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</si>
  <si>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</si>
  <si>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</si>
  <si>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</si>
  <si>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</si>
  <si>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</si>
  <si>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</si>
  <si>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</si>
  <si>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</si>
  <si>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</si>
  <si>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</si>
  <si>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</si>
  <si>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</si>
  <si>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</si>
  <si>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</si>
  <si>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</si>
  <si>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</si>
  <si>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</si>
  <si>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https://www.homedepot.com/p/JM-EAGLE-1-2-in-x-10-ft-600-PSI-White-Schedule-40-PVC-Pressure-Plain-End-Pipe-530048/100113200</t>
  </si>
  <si>
    <t>1/2‐in dia‐Degree 600 Psi Schedule 40 White PVC Pipe</t>
  </si>
  <si>
    <t>Heavy Duty Double Star Metal Tube Connector</t>
  </si>
  <si>
    <t>Hillman Group Combo Sidewalk Bolt, Hurricane Hardware, 100 Pieces, Rust-Resistant, Durable, Truss Head, (1/4" x 1") Stainless Steel Finish (831490) (amazon.com)</t>
  </si>
  <si>
    <t>Sidewalk Bolt 1/4 x 1</t>
  </si>
  <si>
    <t>Anwenk 1/4"-20 x 20mm Furniture Screw</t>
  </si>
  <si>
    <t>1/4-20 x 1-1/2" Long Length Knurled Plastic Head Thumb Screws</t>
  </si>
  <si>
    <t>Foam Tubing for Handle Grip Support</t>
  </si>
  <si>
    <t>Black Tubing End Cap Plug </t>
  </si>
  <si>
    <t>https://www.amazon.com/Harness-Protection-Security-Seatbelt-Pushchair/dp/B08ZSHKCK6</t>
  </si>
  <si>
    <t>5 Point Harness Seat Belt</t>
  </si>
  <si>
    <t>Saisn Reusable Fastening Tape Cable Ties 3/4 Inch Double Side Hook Roll (5 Yard, Black) (amazon.com)</t>
  </si>
  <si>
    <t>Saisn Reusable Fastening Tape</t>
  </si>
  <si>
    <t>Heavy Duty Plant Support Twine</t>
  </si>
  <si>
    <t>Date Created: 3/13/2023</t>
  </si>
  <si>
    <t>3/8" x 48" x 96" HDPE Sheet</t>
  </si>
  <si>
    <t>Plywood can be used here</t>
  </si>
  <si>
    <t>Mechanical</t>
  </si>
  <si>
    <t>Device: Therapy Chair</t>
  </si>
  <si>
    <t xml:space="preserve">https://www.outwater.com/S67-PARENT?quantity=1&amp;purchase-option=11&amp;tube-size=1 </t>
  </si>
  <si>
    <t xml:space="preserve">https://www.amazon.ca/Anwenk-Furniture-Threaded-Connector-Assortment/dp/B07VLLKX32?th=1 </t>
  </si>
  <si>
    <t xml:space="preserve">https://www.usplastic.com/catalog/item.aspx?itemid=41935 </t>
  </si>
  <si>
    <t xml:space="preserve">https://www.amazon.ca/Twenty-Length-Knurled-Plastic-Screws/dp/B075VJKBLS </t>
  </si>
  <si>
    <t xml:space="preserve">https://www.amazon.ca/Round-Plastic-Tubing-Furniture-Insert/dp/B098QRJTBH </t>
  </si>
  <si>
    <t xml:space="preserve">https://www.amazon.com/PQPB-Reusable-Gardening-32-8feet-65-8feet/dp/B09H3Y5WB8 </t>
  </si>
  <si>
    <t>PVC pipe</t>
  </si>
  <si>
    <t>https://www.amazon.ca/Pipe-Sch40-White-Custom-Length/dp/B09GL4G2MC/ref=sr_1_6?crid=8S9T3SWYQRV6&amp;keywords=1%2F2+inch+pvc+pipe&amp;qid=1685048768&amp;sprefix=1%2F2+inch+pvc+pipe%2Caps%2C166&amp;sr=8-6</t>
  </si>
  <si>
    <t>Foam Grip Tubing Handle Grips Pipe Insulation,20mm ID 30mm OD 1m Length,Non-Slip for Fitness,Tools Handle Support,Black : Amazon.ca: Tools &amp; Home Improvement</t>
  </si>
  <si>
    <t>See build files for CNC DXF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</si>
</sst>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0" fillId="7" borderId="0" xfId="0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Twenty-Length-Knurled-Plastic-Screws/dp/B075VJKBLS" TargetMode="External"/><Relationship Id="rId3" Type="http://schemas.openxmlformats.org/officeDocument/2006/relationships/hyperlink" Target="https://www.amazon.com/dp/B06Y2S7GKT/r?redirectFromSmile=1" TargetMode="External"/><Relationship Id="rId7" Type="http://schemas.openxmlformats.org/officeDocument/2006/relationships/hyperlink" Target="https://www.usplastic.com/catalog/item.aspx?itemid=4193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Harness-Protection-Security-Seatbelt-Pushchair/dp/B08ZSHKCK6" TargetMode="External"/><Relationship Id="rId1" Type="http://schemas.openxmlformats.org/officeDocument/2006/relationships/hyperlink" Target="https://www.amazon.com/dp/B00MEWLNAS?redirectFromSmile=1" TargetMode="External"/><Relationship Id="rId6" Type="http://schemas.openxmlformats.org/officeDocument/2006/relationships/hyperlink" Target="https://www.amazon.ca/Anwenk-Furniture-Threaded-Connector-Assortment/dp/B07VLLKX32?th=1" TargetMode="External"/><Relationship Id="rId11" Type="http://schemas.openxmlformats.org/officeDocument/2006/relationships/hyperlink" Target="https://www.amazon.ca/Tubing-Insulation-Non-Slip-Fitness-Support/dp/B0BB278FRJ/ref=sr_1_5?keywords=Foam+Tubing+for+Handle+Grip+Support%2C+Pipe+Insulation%2C+20mm+ID+30mm+OD+1m+Length+Black&amp;qid=1685049598&amp;s=hi&amp;sr=1-5" TargetMode="External"/><Relationship Id="rId5" Type="http://schemas.openxmlformats.org/officeDocument/2006/relationships/hyperlink" Target="https://www.outwater.com/S67-PARENT?quantity=1&amp;purchase-option=11&amp;tube-size=1" TargetMode="External"/><Relationship Id="rId10" Type="http://schemas.openxmlformats.org/officeDocument/2006/relationships/hyperlink" Target="https://www.amazon.com/PQPB-Reusable-Gardening-32-8feet-65-8feet/dp/B09H3Y5WB8" TargetMode="External"/><Relationship Id="rId4" Type="http://schemas.openxmlformats.org/officeDocument/2006/relationships/hyperlink" Target="https://www.homedepot.com/p/JM-EAGLE-1-2-in-x-10-ft-600-PSI-White-Schedule-40-PVC-Pressure-Plain-End-Pipe-530048/100113200" TargetMode="External"/><Relationship Id="rId9" Type="http://schemas.openxmlformats.org/officeDocument/2006/relationships/hyperlink" Target="https://www.amazon.ca/Round-Plastic-Tubing-Furniture-Insert/dp/B098QRJT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85" zoomScaleNormal="85" workbookViewId="0">
      <selection activeCell="A21" sqref="A21"/>
    </sheetView>
  </sheetViews>
  <sheetFormatPr defaultRowHeight="14.4" x14ac:dyDescent="0.3"/>
  <cols>
    <col min="1" max="1" width="89.44140625" bestFit="1" customWidth="1"/>
    <col min="2" max="2" width="53.66406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22.44140625" bestFit="1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41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37</v>
      </c>
      <c r="C2" s="5">
        <f>SUM(G5:G16)+E23</f>
        <v>169.64275000000001</v>
      </c>
      <c r="D2" s="22">
        <f>SUM(F18:F22)/60</f>
        <v>0</v>
      </c>
      <c r="E2" s="6">
        <f>SUM(D18:D22)</f>
        <v>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40</v>
      </c>
      <c r="B5" t="s">
        <v>24</v>
      </c>
      <c r="C5">
        <v>8</v>
      </c>
      <c r="D5">
        <v>10</v>
      </c>
      <c r="E5" s="9">
        <v>4.71</v>
      </c>
      <c r="F5" s="17">
        <f>E5/D5</f>
        <v>0.47099999999999997</v>
      </c>
      <c r="G5" s="17">
        <f>F5*C5</f>
        <v>3.7679999999999998</v>
      </c>
      <c r="I5" s="8" t="s">
        <v>23</v>
      </c>
    </row>
    <row r="6" spans="1:12" x14ac:dyDescent="0.3">
      <c r="A6" t="s">
        <v>40</v>
      </c>
      <c r="B6" s="28" t="s">
        <v>25</v>
      </c>
      <c r="C6">
        <v>20</v>
      </c>
      <c r="D6">
        <v>1</v>
      </c>
      <c r="E6" s="9">
        <v>1.25</v>
      </c>
      <c r="F6" s="17">
        <f>E6/D6</f>
        <v>1.25</v>
      </c>
      <c r="G6" s="17">
        <f>F6*C6</f>
        <v>25</v>
      </c>
      <c r="I6" s="8" t="s">
        <v>42</v>
      </c>
    </row>
    <row r="7" spans="1:12" x14ac:dyDescent="0.3">
      <c r="A7" t="s">
        <v>40</v>
      </c>
      <c r="B7" t="s">
        <v>27</v>
      </c>
      <c r="C7">
        <v>20</v>
      </c>
      <c r="D7">
        <v>100</v>
      </c>
      <c r="E7" s="9">
        <v>32.99</v>
      </c>
      <c r="F7" s="17">
        <f t="shared" ref="F7:F14" si="0">E7/D7</f>
        <v>0.32990000000000003</v>
      </c>
      <c r="G7" s="17">
        <f>F7*C6</f>
        <v>6.5980000000000008</v>
      </c>
      <c r="I7" s="8" t="s">
        <v>26</v>
      </c>
    </row>
    <row r="8" spans="1:12" x14ac:dyDescent="0.3">
      <c r="A8" t="s">
        <v>40</v>
      </c>
      <c r="B8" s="29" t="s">
        <v>28</v>
      </c>
      <c r="C8">
        <v>1</v>
      </c>
      <c r="D8">
        <v>40</v>
      </c>
      <c r="E8">
        <v>18.45</v>
      </c>
      <c r="F8" s="17">
        <f t="shared" si="0"/>
        <v>0.46124999999999999</v>
      </c>
      <c r="G8" s="17">
        <f t="shared" ref="G8:G15" si="1">F8*C8</f>
        <v>0.46124999999999999</v>
      </c>
      <c r="I8" s="8" t="s">
        <v>43</v>
      </c>
    </row>
    <row r="9" spans="1:12" x14ac:dyDescent="0.3">
      <c r="A9" t="s">
        <v>40</v>
      </c>
      <c r="B9" s="30" t="s">
        <v>29</v>
      </c>
      <c r="C9">
        <v>1</v>
      </c>
      <c r="D9">
        <v>20</v>
      </c>
      <c r="E9">
        <v>26.63</v>
      </c>
      <c r="F9" s="17">
        <f t="shared" si="0"/>
        <v>1.3314999999999999</v>
      </c>
      <c r="G9" s="17">
        <f t="shared" si="1"/>
        <v>1.3314999999999999</v>
      </c>
      <c r="I9" s="8" t="s">
        <v>45</v>
      </c>
    </row>
    <row r="10" spans="1:12" x14ac:dyDescent="0.3">
      <c r="A10" t="s">
        <v>40</v>
      </c>
      <c r="B10" s="30" t="s">
        <v>30</v>
      </c>
      <c r="C10">
        <v>0.5</v>
      </c>
      <c r="D10">
        <v>1</v>
      </c>
      <c r="E10">
        <v>16.920000000000002</v>
      </c>
      <c r="F10" s="17">
        <f t="shared" si="0"/>
        <v>16.920000000000002</v>
      </c>
      <c r="G10" s="17">
        <f t="shared" si="1"/>
        <v>8.4600000000000009</v>
      </c>
      <c r="I10" s="8" t="s">
        <v>50</v>
      </c>
    </row>
    <row r="11" spans="1:12" x14ac:dyDescent="0.3">
      <c r="A11" t="s">
        <v>40</v>
      </c>
      <c r="B11" s="31" t="s">
        <v>31</v>
      </c>
      <c r="C11">
        <v>4</v>
      </c>
      <c r="D11">
        <v>20</v>
      </c>
      <c r="E11">
        <v>12.98</v>
      </c>
      <c r="F11" s="17">
        <f t="shared" si="0"/>
        <v>0.64900000000000002</v>
      </c>
      <c r="G11" s="17">
        <f t="shared" si="1"/>
        <v>2.5960000000000001</v>
      </c>
      <c r="I11" s="8" t="s">
        <v>46</v>
      </c>
    </row>
    <row r="12" spans="1:12" x14ac:dyDescent="0.3">
      <c r="A12" t="s">
        <v>40</v>
      </c>
      <c r="B12" s="30" t="s">
        <v>33</v>
      </c>
      <c r="C12">
        <v>1</v>
      </c>
      <c r="D12">
        <v>1</v>
      </c>
      <c r="E12">
        <v>9.99</v>
      </c>
      <c r="F12" s="17">
        <f t="shared" si="0"/>
        <v>9.99</v>
      </c>
      <c r="G12" s="17">
        <f t="shared" si="1"/>
        <v>9.99</v>
      </c>
      <c r="I12" s="8" t="s">
        <v>32</v>
      </c>
    </row>
    <row r="13" spans="1:12" x14ac:dyDescent="0.3">
      <c r="A13" t="s">
        <v>40</v>
      </c>
      <c r="B13" s="30" t="s">
        <v>35</v>
      </c>
      <c r="C13">
        <v>0.1</v>
      </c>
      <c r="D13">
        <v>1</v>
      </c>
      <c r="E13">
        <v>6.99</v>
      </c>
      <c r="F13" s="17">
        <f t="shared" si="0"/>
        <v>6.99</v>
      </c>
      <c r="G13" s="17">
        <f t="shared" si="1"/>
        <v>0.69900000000000007</v>
      </c>
      <c r="I13" s="8" t="s">
        <v>34</v>
      </c>
    </row>
    <row r="14" spans="1:12" x14ac:dyDescent="0.3">
      <c r="A14" t="s">
        <v>40</v>
      </c>
      <c r="B14" s="29" t="s">
        <v>36</v>
      </c>
      <c r="C14">
        <v>0.05</v>
      </c>
      <c r="D14">
        <v>1</v>
      </c>
      <c r="E14">
        <v>11.98</v>
      </c>
      <c r="F14" s="17">
        <f t="shared" si="0"/>
        <v>11.98</v>
      </c>
      <c r="G14" s="17">
        <f t="shared" si="1"/>
        <v>0.59900000000000009</v>
      </c>
      <c r="I14" s="8" t="s">
        <v>47</v>
      </c>
    </row>
    <row r="15" spans="1:12" ht="15" thickBot="1" x14ac:dyDescent="0.35">
      <c r="A15" t="s">
        <v>40</v>
      </c>
      <c r="B15" s="32" t="s">
        <v>38</v>
      </c>
      <c r="C15">
        <v>0.4</v>
      </c>
      <c r="D15">
        <v>1</v>
      </c>
      <c r="E15">
        <v>275.35000000000002</v>
      </c>
      <c r="F15" s="17">
        <f>E15/D15</f>
        <v>275.35000000000002</v>
      </c>
      <c r="G15" s="17">
        <f t="shared" si="1"/>
        <v>110.14000000000001</v>
      </c>
      <c r="H15" t="s">
        <v>39</v>
      </c>
      <c r="I15" s="8" t="s">
        <v>44</v>
      </c>
    </row>
    <row r="16" spans="1:12" ht="15" thickBot="1" x14ac:dyDescent="0.35">
      <c r="A16" s="23" t="s">
        <v>13</v>
      </c>
      <c r="B16" s="25">
        <v>25</v>
      </c>
      <c r="E16" s="9"/>
      <c r="F16" s="21"/>
      <c r="G16" s="21"/>
      <c r="L16" s="8"/>
    </row>
    <row r="17" spans="1:12" ht="15" thickBot="1" x14ac:dyDescent="0.35">
      <c r="A17" s="7" t="s">
        <v>14</v>
      </c>
      <c r="B17" s="24" t="s">
        <v>15</v>
      </c>
      <c r="C17" s="7" t="s">
        <v>7</v>
      </c>
      <c r="D17" s="7" t="s">
        <v>16</v>
      </c>
      <c r="E17" s="16" t="s">
        <v>17</v>
      </c>
      <c r="F17" s="7" t="s">
        <v>18</v>
      </c>
      <c r="G17" s="7" t="s">
        <v>12</v>
      </c>
    </row>
    <row r="18" spans="1:12" x14ac:dyDescent="0.3">
      <c r="A18" s="33" t="s">
        <v>51</v>
      </c>
      <c r="E18" s="17">
        <f>(D18/1000)*$B$16</f>
        <v>0</v>
      </c>
      <c r="G18" s="8"/>
    </row>
    <row r="19" spans="1:12" x14ac:dyDescent="0.3">
      <c r="E19" s="17">
        <f t="shared" ref="E19:E22" si="2">(D19/1000)*$B$16</f>
        <v>0</v>
      </c>
      <c r="G19" s="8"/>
    </row>
    <row r="20" spans="1:12" x14ac:dyDescent="0.3">
      <c r="E20" s="17">
        <f t="shared" si="2"/>
        <v>0</v>
      </c>
      <c r="G20" s="8"/>
    </row>
    <row r="21" spans="1:12" x14ac:dyDescent="0.3">
      <c r="E21" s="17">
        <f t="shared" si="2"/>
        <v>0</v>
      </c>
      <c r="G21" s="8"/>
    </row>
    <row r="22" spans="1:12" x14ac:dyDescent="0.3">
      <c r="E22" s="17">
        <f t="shared" si="2"/>
        <v>0</v>
      </c>
      <c r="G22" s="8"/>
    </row>
    <row r="23" spans="1:12" ht="15" thickBot="1" x14ac:dyDescent="0.35">
      <c r="A23" s="12"/>
      <c r="D23" s="19" t="s">
        <v>19</v>
      </c>
      <c r="E23" s="20">
        <f>SUM(E18:E22)</f>
        <v>0</v>
      </c>
      <c r="G23" s="13"/>
    </row>
    <row r="24" spans="1:12" ht="15" thickBot="1" x14ac:dyDescent="0.35">
      <c r="A24" s="10" t="s">
        <v>20</v>
      </c>
      <c r="B24" s="11"/>
      <c r="C24" s="11"/>
      <c r="D24" s="18"/>
      <c r="E24" s="18"/>
      <c r="F24" s="11"/>
      <c r="G24" s="11"/>
      <c r="H24" s="11"/>
      <c r="I24" s="11"/>
      <c r="J24" s="11"/>
      <c r="K24" s="11"/>
      <c r="L24" s="11"/>
    </row>
    <row r="30" spans="1:12" ht="15" thickBot="1" x14ac:dyDescent="0.35"/>
    <row r="31" spans="1:12" ht="15" thickBot="1" x14ac:dyDescent="0.35">
      <c r="A31" s="26" t="s">
        <v>21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5" thickBot="1" x14ac:dyDescent="0.35">
      <c r="A32" s="27" t="s">
        <v>22</v>
      </c>
      <c r="B32" s="27" t="s">
        <v>12</v>
      </c>
    </row>
    <row r="33" spans="1:2" x14ac:dyDescent="0.3">
      <c r="A33" t="s">
        <v>48</v>
      </c>
      <c r="B33" t="s">
        <v>49</v>
      </c>
    </row>
  </sheetData>
  <hyperlinks>
    <hyperlink ref="I7" r:id="rId1" display="https://www.amazon.com/dp/B00MEWLNAS?redirectFromSmile=1" xr:uid="{F917A40B-0748-4528-9AEB-3CF70B83658A}"/>
    <hyperlink ref="I12" r:id="rId2" xr:uid="{E4EBE0DF-9902-446A-B963-24067FC17E24}"/>
    <hyperlink ref="I13" r:id="rId3" display="https://www.amazon.com/dp/B06Y2S7GKT/r?redirectFromSmile=1" xr:uid="{665D62D4-D03E-4C1B-BBE2-82DA5961DC72}"/>
    <hyperlink ref="I5" r:id="rId4" xr:uid="{17843238-B47A-4773-8AF3-68D35982BB22}"/>
    <hyperlink ref="I6" r:id="rId5" xr:uid="{08335611-A7EA-44EA-8D04-2F126A8CD62F}"/>
    <hyperlink ref="I8" r:id="rId6" xr:uid="{513B9793-A74A-4476-945B-84A71B0F2AD3}"/>
    <hyperlink ref="I15" r:id="rId7" xr:uid="{272BAF96-E9ED-49E2-98BA-347651AA274D}"/>
    <hyperlink ref="I9" r:id="rId8" xr:uid="{CF42603C-A0DF-4DB3-86AD-B866CDA22C6F}"/>
    <hyperlink ref="I11" r:id="rId9" xr:uid="{1DFFF259-211D-4804-B6D9-78C1A7175958}"/>
    <hyperlink ref="I14" r:id="rId10" xr:uid="{EA46C9F2-9439-497C-A30F-D3205F6B9744}"/>
    <hyperlink ref="I10" r:id="rId11" display="https://www.amazon.ca/Tubing-Insulation-Non-Slip-Fitness-Support/dp/B0BB278FRJ/ref=sr_1_5?keywords=Foam+Tubing+for+Handle+Grip+Support%2C+Pipe+Insulation%2C+20mm+ID+30mm+OD+1m+Length+Black&amp;qid=1685049598&amp;s=hi&amp;sr=1-5" xr:uid="{B77DC1B9-3901-43E2-A7BE-C9FDEFC0A0E7}"/>
  </hyperlinks>
  <pageMargins left="0.7" right="0.7" top="0.75" bottom="0.75" header="0.3" footer="0.3"/>
  <pageSetup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2023-05-25T21:33:40Z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