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Gas Cap Opener/Documentation/Working_Documents/"/>
    </mc:Choice>
  </mc:AlternateContent>
  <xr:revisionPtr revIDLastSave="56" documentId="11_DC0E2523FAFE28515E8D5C5A1D4A6B02C3B15AFA" xr6:coauthVersionLast="47" xr6:coauthVersionMax="47" xr10:uidLastSave="{8B0759EB-F5E4-4E3B-A344-33C91A06891D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<sst xmlns="http://schemas.openxmlformats.org/spreadsheetml/2006/main" count="37" uniqueCount="34">
  <si>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</si>
  <si>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</si>
  <si>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</si>
  <si>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</si>
  <si>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</si>
  <si>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</si>
  <si>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</si>
  <si>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</si>
  <si>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</si>
  <si>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</si>
  <si>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</si>
  <si>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</si>
  <si>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</si>
  <si>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</si>
  <si>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</si>
  <si>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</si>
  <si>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</si>
  <si>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</si>
  <si>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</si>
  <si>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</si>
  <si>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</si>
  <si>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</si>
  <si>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</si>
  <si>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Gas Cap Opener</t>
  </si>
  <si>
    <t>Date Created: 1/10/2023</t>
  </si>
  <si>
    <t>https://www.homedepot.ca/product/paulin-1-4-x-1-inch-flat-head-square-drive-stove-bolt-with-nut-zinc-plated-10-pcs/1000122118</t>
  </si>
  <si>
    <t>https://www.homedepot.ca/product/paulin-1-4-20-inch-finished-hex-nut-grade-2-oversized-hot-dipped-galvanized-unc/1000141150</t>
  </si>
  <si>
    <t>Handle</t>
  </si>
  <si>
    <t>Knob</t>
  </si>
  <si>
    <t>Pin</t>
  </si>
  <si>
    <t>Main handle body</t>
  </si>
  <si>
    <t>Threaded knob</t>
  </si>
  <si>
    <t>Aligning pin</t>
  </si>
  <si>
    <t>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</si>
</sst>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22" sqref="A22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23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24</v>
      </c>
      <c r="C2" s="5">
        <f>SUM(G5:G12)+E19</f>
        <v>2.4750000000000001</v>
      </c>
      <c r="D2" s="24">
        <f>SUM(F14:F18)/60</f>
        <v>7.5666666666666664</v>
      </c>
      <c r="E2" s="6">
        <f>SUM(D14:D18)</f>
        <v>99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>
        <f>F5*C5</f>
        <v>0</v>
      </c>
      <c r="I5" s="8" t="s">
        <v>25</v>
      </c>
    </row>
    <row r="6" spans="1:12" x14ac:dyDescent="0.3">
      <c r="E6" s="9"/>
      <c r="F6" s="17"/>
      <c r="G6" s="17">
        <f>F6*C6</f>
        <v>0</v>
      </c>
      <c r="I6" s="8" t="s">
        <v>26</v>
      </c>
    </row>
    <row r="7" spans="1:12" x14ac:dyDescent="0.3">
      <c r="E7" s="9"/>
      <c r="F7" s="17"/>
      <c r="G7" s="17"/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27</v>
      </c>
      <c r="B14" t="s">
        <v>30</v>
      </c>
      <c r="C14">
        <v>2</v>
      </c>
      <c r="D14">
        <v>94</v>
      </c>
      <c r="E14" s="17">
        <f>(D14/1000)*$B$12</f>
        <v>2.35</v>
      </c>
      <c r="F14">
        <v>424</v>
      </c>
      <c r="G14" s="8"/>
    </row>
    <row r="15" spans="1:12" x14ac:dyDescent="0.3">
      <c r="A15" t="s">
        <v>28</v>
      </c>
      <c r="B15" t="s">
        <v>31</v>
      </c>
      <c r="C15">
        <v>2</v>
      </c>
      <c r="D15">
        <v>4</v>
      </c>
      <c r="E15" s="17">
        <f t="shared" ref="E15:E18" si="0">(D15/1000)*$B$12</f>
        <v>0.1</v>
      </c>
      <c r="F15">
        <v>20</v>
      </c>
      <c r="G15" s="8"/>
    </row>
    <row r="16" spans="1:12" x14ac:dyDescent="0.3">
      <c r="A16" t="s">
        <v>29</v>
      </c>
      <c r="B16" t="s">
        <v>32</v>
      </c>
      <c r="C16">
        <v>1</v>
      </c>
      <c r="D16">
        <v>1</v>
      </c>
      <c r="E16" s="17">
        <f t="shared" si="0"/>
        <v>2.5000000000000001E-2</v>
      </c>
      <c r="F16">
        <v>10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2.4750000000000001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3">
      <c r="A21" t="s">
        <v>33</v>
      </c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2023-01-25T21:11:45Z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