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Paintbrush stand/GitHub/paintbrush-stand/Documentation/Working_Documents/"/>
    </mc:Choice>
  </mc:AlternateContent>
  <xr:revisionPtr revIDLastSave="113" documentId="11_DC0E2523FAFE28515E8D5C5A1D4A6B02C3B15AFA" xr6:coauthVersionLast="47" xr6:coauthVersionMax="47" xr10:uidLastSave="{ABDBCB4A-A227-44D4-80CC-112E376D04B8}"/>
  <bookViews>
    <workbookView xWindow="-120" yWindow="-120" windowWidth="29040" windowHeight="15840" xr2:uid="{00000000-000D-0000-FFFF-FFFF00000000}"/>
  </bookViews>
  <sheets>
    <sheet name="BOM-A" sheetId="1" r:id="rId1"/>
    <sheet name="BOM-B" sheetId="4" r:id="rId2"/>
    <sheet name="Mountin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4" l="1"/>
  <c r="F15" i="4"/>
  <c r="F14" i="4"/>
  <c r="F15" i="1"/>
  <c r="F14" i="1"/>
  <c r="G5" i="4"/>
  <c r="F5" i="4"/>
  <c r="I6" i="3"/>
  <c r="J6" i="3" s="1"/>
  <c r="I5" i="3"/>
  <c r="J5" i="3" s="1"/>
  <c r="H2" i="3"/>
  <c r="G2" i="3"/>
  <c r="E18" i="4"/>
  <c r="E17" i="4"/>
  <c r="E16" i="4"/>
  <c r="E15" i="4"/>
  <c r="E14" i="4"/>
  <c r="G7" i="4"/>
  <c r="F7" i="4"/>
  <c r="G6" i="4"/>
  <c r="F6" i="4"/>
  <c r="E2" i="4"/>
  <c r="D2" i="4" l="1"/>
  <c r="E19" i="4"/>
  <c r="C2" i="4" s="1"/>
  <c r="F2" i="3"/>
  <c r="D2" i="1"/>
  <c r="E2" i="1"/>
  <c r="E15" i="1"/>
  <c r="E16" i="1"/>
  <c r="E17" i="1"/>
  <c r="E18" i="1"/>
  <c r="E14" i="1"/>
  <c r="E19" i="1" l="1"/>
  <c r="F5" i="1"/>
  <c r="G5" i="1" s="1"/>
  <c r="C2" i="1" l="1"/>
</calcChain>
</file>

<file path=xl/sharedStrings.xml><?xml version="1.0" encoding="utf-8"?>
<sst xmlns="http://schemas.openxmlformats.org/spreadsheetml/2006/main" count="88" uniqueCount="48">
  <si>
    <t>Total Cost</t>
  </si>
  <si>
    <t>Total Print time (hr)</t>
  </si>
  <si>
    <t>Total filament (g)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</si>
  <si>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</si>
  <si>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</si>
  <si>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</si>
  <si>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</si>
  <si>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</si>
  <si>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</si>
  <si>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</si>
  <si>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</si>
  <si>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</si>
  <si>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</si>
  <si>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</si>
  <si>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</si>
  <si>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</si>
  <si>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</si>
  <si>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</si>
  <si>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</si>
  <si>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</si>
  <si>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</si>
  <si>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</si>
  <si>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Last Updated: 2021-10-30</t>
  </si>
  <si>
    <t>1/4"-20 UNC Tee Nut</t>
  </si>
  <si>
    <t>Mechanical</t>
  </si>
  <si>
    <t>Paintbrush Stand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</si>
  <si>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Variant A</t>
    </r>
  </si>
  <si>
    <t>Last Updated: 2022-Jul-06</t>
  </si>
  <si>
    <t>Version: Variant B</t>
  </si>
  <si>
    <t>ID</t>
  </si>
  <si>
    <t>Manufacturer Part Number</t>
  </si>
  <si>
    <t>Price per Pkg</t>
  </si>
  <si>
    <t>Mounting</t>
  </si>
  <si>
    <t>QTY</t>
  </si>
  <si>
    <t>Manufacturer</t>
  </si>
  <si>
    <t>Pkg QTY</t>
  </si>
  <si>
    <t>PKG Price</t>
  </si>
  <si>
    <t>C-Clamp</t>
  </si>
  <si>
    <t>C-Clamp Camera Mount Adapter</t>
  </si>
  <si>
    <t>https://www.homedepot.ca/product/paulin-1-4-inch-20-tee-nuts-4-prong-5-16-inch-barrel-length/1000129429</t>
  </si>
  <si>
    <t>A_Base</t>
  </si>
  <si>
    <t>A_Cap</t>
  </si>
  <si>
    <t>B_Base 1</t>
  </si>
  <si>
    <t>B_Base 2</t>
  </si>
  <si>
    <t>B_Nut Insert</t>
  </si>
  <si>
    <t>B_Cap</t>
  </si>
  <si>
    <t>B_Pin</t>
  </si>
  <si>
    <t>1/4"-20 Bolt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</si>
</sst>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0" fontId="0" fillId="5" borderId="12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D11" sqref="D11"/>
    </sheetView>
  </sheetViews>
  <sheetFormatPr defaultRowHeight="15" x14ac:dyDescent="0.25"/>
  <cols>
    <col min="1" max="1" width="76.140625" customWidth="1"/>
    <col min="2" max="2" width="37.28515625" bestFit="1" customWidth="1"/>
    <col min="3" max="3" width="15.85546875" customWidth="1"/>
    <col min="4" max="4" width="18.7109375" bestFit="1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 x14ac:dyDescent="0.5">
      <c r="A1" s="1" t="s">
        <v>25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26</v>
      </c>
      <c r="B2" s="12" t="s">
        <v>27</v>
      </c>
      <c r="C2" s="5">
        <f>SUM(G5:G12)+E19</f>
        <v>1.5549999999999999</v>
      </c>
      <c r="D2" s="24">
        <f>SUM(F14:F18)/60</f>
        <v>3.25</v>
      </c>
      <c r="E2" s="6">
        <f>SUM(D14:D18)</f>
        <v>43</v>
      </c>
    </row>
    <row r="3" spans="1:12" ht="16.5" thickBot="1" x14ac:dyDescent="0.3">
      <c r="A3" s="15" t="s">
        <v>3</v>
      </c>
    </row>
    <row r="4" spans="1:12" ht="15.75" thickBot="1" x14ac:dyDescent="0.3">
      <c r="A4" s="7"/>
      <c r="B4" s="7" t="s">
        <v>5</v>
      </c>
      <c r="C4" s="7" t="s">
        <v>33</v>
      </c>
      <c r="D4" s="7" t="s">
        <v>35</v>
      </c>
      <c r="E4" s="7" t="s">
        <v>36</v>
      </c>
      <c r="F4" s="16" t="s">
        <v>9</v>
      </c>
      <c r="G4" s="16" t="s">
        <v>10</v>
      </c>
      <c r="H4" s="7"/>
      <c r="I4" s="7" t="s">
        <v>11</v>
      </c>
      <c r="J4" s="7"/>
      <c r="K4" s="7"/>
    </row>
    <row r="5" spans="1:12" x14ac:dyDescent="0.25">
      <c r="A5" t="s">
        <v>24</v>
      </c>
      <c r="B5" t="s">
        <v>23</v>
      </c>
      <c r="C5">
        <v>1</v>
      </c>
      <c r="D5">
        <v>1</v>
      </c>
      <c r="E5" s="9">
        <v>0.48</v>
      </c>
      <c r="F5" s="17">
        <f>E5/D5</f>
        <v>0.48</v>
      </c>
      <c r="G5" s="17">
        <f>F5*C5</f>
        <v>0.48</v>
      </c>
      <c r="I5" s="8" t="s">
        <v>39</v>
      </c>
    </row>
    <row r="6" spans="1:12" x14ac:dyDescent="0.25">
      <c r="C6">
        <v>0</v>
      </c>
      <c r="E6" s="9"/>
      <c r="F6" s="17"/>
      <c r="G6" s="17"/>
      <c r="I6" s="8"/>
    </row>
    <row r="7" spans="1:12" x14ac:dyDescent="0.25">
      <c r="C7">
        <v>0</v>
      </c>
      <c r="E7" s="9"/>
      <c r="F7" s="17"/>
      <c r="G7" s="17"/>
      <c r="I7" s="8"/>
    </row>
    <row r="8" spans="1:12" x14ac:dyDescent="0.25">
      <c r="F8" s="17"/>
      <c r="G8" s="18"/>
    </row>
    <row r="9" spans="1:12" x14ac:dyDescent="0.25">
      <c r="F9" s="17"/>
      <c r="G9" s="18"/>
    </row>
    <row r="11" spans="1:12" ht="15.75" thickBot="1" x14ac:dyDescent="0.3">
      <c r="B11" s="27"/>
      <c r="F11" s="22"/>
      <c r="G11" s="22"/>
    </row>
    <row r="12" spans="1:12" ht="15.75" thickBot="1" x14ac:dyDescent="0.3">
      <c r="A12" s="25" t="s">
        <v>12</v>
      </c>
      <c r="B12" s="28">
        <v>25</v>
      </c>
      <c r="E12" s="9"/>
      <c r="F12" s="23"/>
      <c r="G12" s="23"/>
      <c r="L12" s="8"/>
    </row>
    <row r="13" spans="1:12" ht="15.75" thickBot="1" x14ac:dyDescent="0.3">
      <c r="A13" s="7" t="s">
        <v>13</v>
      </c>
      <c r="B13" s="26" t="s">
        <v>14</v>
      </c>
      <c r="C13" s="7" t="s">
        <v>6</v>
      </c>
      <c r="D13" s="7" t="s">
        <v>15</v>
      </c>
      <c r="E13" s="16" t="s">
        <v>16</v>
      </c>
      <c r="F13" s="7" t="s">
        <v>17</v>
      </c>
      <c r="G13" s="7"/>
      <c r="I13" s="31" t="s">
        <v>11</v>
      </c>
    </row>
    <row r="14" spans="1:12" x14ac:dyDescent="0.25">
      <c r="A14" t="s">
        <v>40</v>
      </c>
      <c r="D14">
        <v>42</v>
      </c>
      <c r="E14" s="17">
        <f>(D14/1000)*$B$12</f>
        <v>1.05</v>
      </c>
      <c r="F14">
        <f>3*60+12</f>
        <v>192</v>
      </c>
      <c r="G14" s="8"/>
    </row>
    <row r="15" spans="1:12" x14ac:dyDescent="0.25">
      <c r="A15" t="s">
        <v>41</v>
      </c>
      <c r="D15">
        <v>1</v>
      </c>
      <c r="E15" s="17">
        <f t="shared" ref="E15:E18" si="0">(D15/1000)*$B$12</f>
        <v>2.5000000000000001E-2</v>
      </c>
      <c r="F15">
        <f>0*60+3</f>
        <v>3</v>
      </c>
      <c r="G15" s="8"/>
    </row>
    <row r="16" spans="1:12" x14ac:dyDescent="0.25">
      <c r="E16" s="17">
        <f t="shared" si="0"/>
        <v>0</v>
      </c>
      <c r="G16" s="8"/>
    </row>
    <row r="17" spans="1:12" x14ac:dyDescent="0.25">
      <c r="E17" s="17">
        <f t="shared" si="0"/>
        <v>0</v>
      </c>
      <c r="G17" s="8"/>
    </row>
    <row r="18" spans="1:12" x14ac:dyDescent="0.25">
      <c r="E18" s="17">
        <f t="shared" si="0"/>
        <v>0</v>
      </c>
      <c r="G18" s="8"/>
    </row>
    <row r="19" spans="1:12" ht="15.75" thickBot="1" x14ac:dyDescent="0.3">
      <c r="A19" s="12"/>
      <c r="D19" s="20" t="s">
        <v>18</v>
      </c>
      <c r="E19" s="21">
        <f>SUM(E14:E18)</f>
        <v>1.075</v>
      </c>
      <c r="G19" s="13"/>
    </row>
    <row r="20" spans="1:12" ht="15.75" thickBot="1" x14ac:dyDescent="0.3">
      <c r="A20" s="10" t="s">
        <v>19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25">
      <c r="A21" t="s">
        <v>47</v>
      </c>
    </row>
    <row r="26" spans="1:12" ht="15.75" thickBot="1" x14ac:dyDescent="0.3"/>
    <row r="27" spans="1:12" ht="15.75" thickBot="1" x14ac:dyDescent="0.3">
      <c r="A27" s="29" t="s">
        <v>20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75" thickBot="1" x14ac:dyDescent="0.3">
      <c r="A28" s="30" t="s">
        <v>21</v>
      </c>
      <c r="B28" s="30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5488F-79B8-4F3A-9AAB-EC749751A79A}">
  <dimension ref="A1:L28"/>
  <sheetViews>
    <sheetView workbookViewId="0">
      <selection activeCell="A24" sqref="A24"/>
    </sheetView>
  </sheetViews>
  <sheetFormatPr defaultRowHeight="15" x14ac:dyDescent="0.25"/>
  <cols>
    <col min="1" max="1" width="76.140625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 x14ac:dyDescent="0.5">
      <c r="A1" s="1" t="s">
        <v>25</v>
      </c>
      <c r="C1" s="2" t="s">
        <v>0</v>
      </c>
      <c r="D1" s="3" t="s">
        <v>1</v>
      </c>
      <c r="E1" s="4" t="s">
        <v>2</v>
      </c>
    </row>
    <row r="2" spans="1:12" ht="19.5" thickBot="1" x14ac:dyDescent="0.35">
      <c r="A2" s="14" t="s">
        <v>28</v>
      </c>
      <c r="B2" s="12" t="s">
        <v>22</v>
      </c>
      <c r="C2" s="5" t="e">
        <f>SUM(G5:G12)+E19</f>
        <v>#DIV/0!</v>
      </c>
      <c r="D2" s="24">
        <f>SUM(F14:F18)/60</f>
        <v>9.7166666666666668</v>
      </c>
      <c r="E2" s="6">
        <f>SUM(D14:D18)</f>
        <v>88</v>
      </c>
    </row>
    <row r="3" spans="1:12" ht="16.5" thickBot="1" x14ac:dyDescent="0.3">
      <c r="A3" s="15" t="s">
        <v>3</v>
      </c>
    </row>
    <row r="4" spans="1:12" ht="15.75" thickBot="1" x14ac:dyDescent="0.3">
      <c r="A4" s="7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16" t="s">
        <v>9</v>
      </c>
      <c r="G4" s="16" t="s">
        <v>10</v>
      </c>
      <c r="H4" s="7"/>
      <c r="I4" s="7" t="s">
        <v>11</v>
      </c>
      <c r="J4" s="7"/>
      <c r="K4" s="7"/>
    </row>
    <row r="5" spans="1:12" x14ac:dyDescent="0.25">
      <c r="A5" t="s">
        <v>24</v>
      </c>
      <c r="B5" t="s">
        <v>23</v>
      </c>
      <c r="C5">
        <v>1</v>
      </c>
      <c r="D5">
        <v>1</v>
      </c>
      <c r="E5" s="9">
        <v>0.48</v>
      </c>
      <c r="F5" s="17">
        <f>E5/D5</f>
        <v>0.48</v>
      </c>
      <c r="G5" s="17">
        <f>F5*C5</f>
        <v>0.48</v>
      </c>
      <c r="I5" s="8" t="s">
        <v>39</v>
      </c>
    </row>
    <row r="6" spans="1:12" x14ac:dyDescent="0.25">
      <c r="E6" s="9"/>
      <c r="F6" s="17" t="e">
        <f>E6/D6</f>
        <v>#DIV/0!</v>
      </c>
      <c r="G6" s="17" t="e">
        <f>F6*C6</f>
        <v>#DIV/0!</v>
      </c>
      <c r="I6" s="8"/>
    </row>
    <row r="7" spans="1:12" x14ac:dyDescent="0.25">
      <c r="E7" s="9"/>
      <c r="F7" s="17" t="e">
        <f t="shared" ref="F7" si="0">E7/D7</f>
        <v>#DIV/0!</v>
      </c>
      <c r="G7" s="17" t="e">
        <f>F7*C7</f>
        <v>#DIV/0!</v>
      </c>
      <c r="I7" s="8"/>
    </row>
    <row r="8" spans="1:12" x14ac:dyDescent="0.25">
      <c r="F8" s="17"/>
      <c r="G8" s="18"/>
    </row>
    <row r="9" spans="1:12" x14ac:dyDescent="0.25">
      <c r="F9" s="17"/>
      <c r="G9" s="18"/>
    </row>
    <row r="11" spans="1:12" ht="15.75" thickBot="1" x14ac:dyDescent="0.3">
      <c r="B11" s="27"/>
      <c r="F11" s="22"/>
      <c r="G11" s="22"/>
    </row>
    <row r="12" spans="1:12" ht="15.75" thickBot="1" x14ac:dyDescent="0.3">
      <c r="A12" s="25" t="s">
        <v>12</v>
      </c>
      <c r="B12" s="28">
        <v>25</v>
      </c>
      <c r="E12" s="9"/>
      <c r="F12" s="23"/>
      <c r="G12" s="23"/>
      <c r="L12" s="8"/>
    </row>
    <row r="13" spans="1:12" ht="15.75" thickBot="1" x14ac:dyDescent="0.3">
      <c r="A13" s="7" t="s">
        <v>13</v>
      </c>
      <c r="B13" s="26" t="s">
        <v>14</v>
      </c>
      <c r="C13" s="7" t="s">
        <v>6</v>
      </c>
      <c r="D13" s="7" t="s">
        <v>15</v>
      </c>
      <c r="E13" s="16" t="s">
        <v>16</v>
      </c>
      <c r="F13" s="7" t="s">
        <v>17</v>
      </c>
      <c r="I13" s="7" t="s">
        <v>11</v>
      </c>
    </row>
    <row r="14" spans="1:12" x14ac:dyDescent="0.25">
      <c r="A14" t="s">
        <v>42</v>
      </c>
      <c r="C14">
        <v>2</v>
      </c>
      <c r="D14">
        <v>39</v>
      </c>
      <c r="E14" s="17">
        <f>(D14/1000)*$B$12</f>
        <v>0.97499999999999998</v>
      </c>
      <c r="F14">
        <f>4*60+25</f>
        <v>265</v>
      </c>
      <c r="G14" s="8"/>
    </row>
    <row r="15" spans="1:12" x14ac:dyDescent="0.25">
      <c r="A15" t="s">
        <v>43</v>
      </c>
      <c r="C15">
        <v>2</v>
      </c>
      <c r="D15">
        <v>39</v>
      </c>
      <c r="E15" s="17">
        <f t="shared" ref="E15:E18" si="1">(D15/1000)*$B$12</f>
        <v>0.97499999999999998</v>
      </c>
      <c r="F15">
        <f>4*60+25</f>
        <v>265</v>
      </c>
      <c r="G15" s="8"/>
    </row>
    <row r="16" spans="1:12" x14ac:dyDescent="0.25">
      <c r="A16" t="s">
        <v>44</v>
      </c>
      <c r="C16">
        <v>1</v>
      </c>
      <c r="D16">
        <v>6</v>
      </c>
      <c r="E16" s="17">
        <f t="shared" si="1"/>
        <v>0.15</v>
      </c>
      <c r="F16">
        <f>35</f>
        <v>35</v>
      </c>
      <c r="G16" s="8"/>
    </row>
    <row r="17" spans="1:12" x14ac:dyDescent="0.25">
      <c r="A17" t="s">
        <v>45</v>
      </c>
      <c r="C17">
        <v>1</v>
      </c>
      <c r="D17">
        <v>2</v>
      </c>
      <c r="E17" s="17">
        <f t="shared" si="1"/>
        <v>0.05</v>
      </c>
      <c r="F17">
        <v>9</v>
      </c>
      <c r="G17" s="8"/>
    </row>
    <row r="18" spans="1:12" x14ac:dyDescent="0.25">
      <c r="A18" t="s">
        <v>46</v>
      </c>
      <c r="C18">
        <v>6</v>
      </c>
      <c r="D18">
        <v>2</v>
      </c>
      <c r="E18" s="17">
        <f t="shared" si="1"/>
        <v>0.05</v>
      </c>
      <c r="F18">
        <v>9</v>
      </c>
      <c r="G18" s="8"/>
    </row>
    <row r="19" spans="1:12" ht="15.75" thickBot="1" x14ac:dyDescent="0.3">
      <c r="A19" s="12"/>
      <c r="D19" s="20" t="s">
        <v>18</v>
      </c>
      <c r="E19" s="21">
        <f>SUM(E14:E18)</f>
        <v>2.1999999999999997</v>
      </c>
      <c r="G19" s="13"/>
    </row>
    <row r="20" spans="1:12" ht="15.75" thickBot="1" x14ac:dyDescent="0.3">
      <c r="A20" s="10" t="s">
        <v>19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25">
      <c r="A21" t="s">
        <v>47</v>
      </c>
    </row>
    <row r="26" spans="1:12" ht="15.75" thickBot="1" x14ac:dyDescent="0.3"/>
    <row r="27" spans="1:12" ht="15.75" thickBot="1" x14ac:dyDescent="0.3">
      <c r="A27" s="29" t="s">
        <v>20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75" thickBot="1" x14ac:dyDescent="0.3">
      <c r="A28" s="30" t="s">
        <v>21</v>
      </c>
      <c r="B28" s="30" t="s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86D5-DFFA-4CE4-AECD-35A3B7A169B2}">
  <dimension ref="A1:L7"/>
  <sheetViews>
    <sheetView workbookViewId="0">
      <selection activeCell="C8" sqref="C8"/>
    </sheetView>
  </sheetViews>
  <sheetFormatPr defaultRowHeight="15" x14ac:dyDescent="0.25"/>
  <cols>
    <col min="1" max="1" width="12.5703125" customWidth="1"/>
    <col min="2" max="2" width="5.5703125" customWidth="1"/>
    <col min="3" max="3" width="30.140625" bestFit="1" customWidth="1"/>
    <col min="4" max="4" width="25.140625" bestFit="1" customWidth="1"/>
    <col min="5" max="5" width="25.140625" customWidth="1"/>
    <col min="6" max="6" width="16.42578125" bestFit="1" customWidth="1"/>
    <col min="7" max="7" width="18.7109375" bestFit="1" customWidth="1"/>
    <col min="8" max="8" width="16.5703125" bestFit="1" customWidth="1"/>
    <col min="9" max="9" width="13.140625" bestFit="1" customWidth="1"/>
    <col min="10" max="10" width="19.28515625" bestFit="1" customWidth="1"/>
  </cols>
  <sheetData>
    <row r="1" spans="1:12" ht="35.25" x14ac:dyDescent="0.5">
      <c r="B1" s="1" t="s">
        <v>25</v>
      </c>
      <c r="F1" s="2" t="s">
        <v>0</v>
      </c>
      <c r="G1" s="3" t="s">
        <v>1</v>
      </c>
      <c r="H1" s="4" t="s">
        <v>2</v>
      </c>
    </row>
    <row r="2" spans="1:12" ht="19.5" thickBot="1" x14ac:dyDescent="0.35">
      <c r="B2" s="14" t="s">
        <v>32</v>
      </c>
      <c r="C2" s="12"/>
      <c r="D2" s="12"/>
      <c r="E2" s="12"/>
      <c r="F2" s="5">
        <f>SUM(J5:J12)+H19</f>
        <v>0</v>
      </c>
      <c r="G2" s="24">
        <f>SUM(I14:I18)/60</f>
        <v>0</v>
      </c>
      <c r="H2" s="6">
        <f>SUM(G14:G18)</f>
        <v>0</v>
      </c>
    </row>
    <row r="3" spans="1:12" ht="16.5" thickBot="1" x14ac:dyDescent="0.3">
      <c r="B3" s="15"/>
    </row>
    <row r="4" spans="1:12" ht="15.75" thickBot="1" x14ac:dyDescent="0.3">
      <c r="A4" t="s">
        <v>29</v>
      </c>
      <c r="B4" s="7" t="s">
        <v>33</v>
      </c>
      <c r="C4" s="7" t="s">
        <v>14</v>
      </c>
      <c r="D4" s="7" t="s">
        <v>30</v>
      </c>
      <c r="E4" s="7" t="s">
        <v>34</v>
      </c>
      <c r="F4" s="7" t="s">
        <v>6</v>
      </c>
      <c r="G4" s="7" t="s">
        <v>7</v>
      </c>
      <c r="H4" s="7" t="s">
        <v>31</v>
      </c>
      <c r="I4" s="16" t="s">
        <v>9</v>
      </c>
      <c r="J4" s="16" t="s">
        <v>10</v>
      </c>
      <c r="K4" s="7"/>
      <c r="L4" s="7" t="s">
        <v>11</v>
      </c>
    </row>
    <row r="5" spans="1:12" x14ac:dyDescent="0.25">
      <c r="C5" t="s">
        <v>37</v>
      </c>
      <c r="F5">
        <v>1</v>
      </c>
      <c r="G5">
        <v>1</v>
      </c>
      <c r="H5" s="9"/>
      <c r="I5" s="17">
        <f>H5/G5</f>
        <v>0</v>
      </c>
      <c r="J5" s="17">
        <f>I5*F5</f>
        <v>0</v>
      </c>
      <c r="L5" s="8"/>
    </row>
    <row r="6" spans="1:12" x14ac:dyDescent="0.25">
      <c r="C6" t="s">
        <v>38</v>
      </c>
      <c r="F6">
        <v>1</v>
      </c>
      <c r="G6">
        <v>1</v>
      </c>
      <c r="H6" s="9"/>
      <c r="I6" s="17">
        <f>H6/G6</f>
        <v>0</v>
      </c>
      <c r="J6" s="17">
        <f>I6*F6</f>
        <v>0</v>
      </c>
      <c r="L6" s="8"/>
    </row>
    <row r="7" spans="1:12" x14ac:dyDescent="0.25">
      <c r="H7" s="9"/>
      <c r="I7" s="17"/>
      <c r="J7" s="17"/>
      <c r="L7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CBA6DAB0-4A39-42A8-9E15-FA53F369C5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BOM-A</vt:lpstr>
      <vt:lpstr>BOM-B</vt:lpstr>
      <vt:lpstr>Mounting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2022-08-04T20:08:40Z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