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Magnetic Tool Holder/Documentation/Working_Documents/"/>
    </mc:Choice>
  </mc:AlternateContent>
  <xr:revisionPtr revIDLastSave="29" documentId="11_DC0E2523FAFE28515E8D5C5A1D4A6B02C3B15AFA" xr6:coauthVersionLast="47" xr6:coauthVersionMax="47" xr10:uidLastSave="{B7C3FB38-74AB-4878-ACE1-A9A86CD675AB}"/>
  <bookViews>
    <workbookView xWindow="-120" yWindow="-120" windowWidth="29040" windowHeight="164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5" i="1"/>
  <c r="G5" i="1" s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tc={64AD7DDA-48C2-44F2-B352-A6C13D5066B3}</author>
  </authors>
  <commentList>
    <comment ref="B6" authorId="0" shapeId="0" xr:uid="{64AD7DDA-48C2-44F2-B352-A6C13D5066B3}">
      <text>
        <t>[Threaded comment]
Your version of Excel allows you to read this threaded comment; however, any edits to it will get removed if the file is opened in a newer version of Excel. Learn more: https://go.microsoft.com/fwlink/?linkid=870924
Comment:
    @Brad Wellington  what type of tape and why? I did not see tape in the assembly guide or the user guide but I may have missed it. Same with the paperclip.</t>
      </text>
    </comment>
  </commentList>
</comments>
</file>

<file path=xl/sharedStrings.xml><?xml version="1.0" encoding="utf-8"?>
<sst xmlns="http://schemas.openxmlformats.org/spreadsheetml/2006/main" count="40" uniqueCount="35">
  <si>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</si>
  <si>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</si>
  <si>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</si>
  <si>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</si>
  <si>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</si>
  <si>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</si>
  <si>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</si>
  <si>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</si>
  <si>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</si>
  <si>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</si>
  <si>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</si>
  <si>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</si>
  <si>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</si>
  <si>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</si>
  <si>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</si>
  <si>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</si>
  <si>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</si>
  <si>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</si>
  <si>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</si>
  <si>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</si>
  <si>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</si>
  <si>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</si>
  <si>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</si>
  <si>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Magnetic Tool Holder</t>
  </si>
  <si>
    <t>Date Created: 01/18/2023</t>
  </si>
  <si>
    <t>15 Pieces 12 x 4mm [ 8/17 x 4/25 inch] Approximately Tiny Round Disc Small Multi-use Refrigerator Magnets for Refrigerator Science Crafts Projects : Amazon.ca: Home</t>
  </si>
  <si>
    <t>Neodynium Magnet</t>
  </si>
  <si>
    <t>Mechanical</t>
  </si>
  <si>
    <t>Tape</t>
  </si>
  <si>
    <t>Paperclip/Small magnetic object</t>
  </si>
  <si>
    <t>Variable</t>
  </si>
  <si>
    <t>Mouthstick_Holder_v1</t>
  </si>
  <si>
    <t>Magnet_Cover_for_Mouthstick_Holder_v1</t>
  </si>
  <si>
    <t>Main body</t>
  </si>
  <si>
    <t>cover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</si>
</sst>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ad Wellington" id="{F4366CAF-46DA-4495-B1CF-C8A59C6FBDEC}" userId="bradw@neilsquire.ca" providerId="PeoplePicker"/>
  <person displayName="Tyler Fentie" id="{1F359ECB-CDD7-4644-8B27-DBD6FD20154B}" userId="S::tylerf@neilsquire.ca::0112b722-67ca-495b-aeb6-8053c2afdc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3-02-01T22:16:55.15" personId="{1F359ECB-CDD7-4644-8B27-DBD6FD20154B}" id="{64AD7DDA-48C2-44F2-B352-A6C13D5066B3}">
    <text>@Brad Wellington  what type of tape and why? I did not see tape in the assembly guide or the user guide but I may have missed it. Same with the paperclip.</text>
    <mentions>
      <mention mentionpersonId="{F4366CAF-46DA-4495-B1CF-C8A59C6FBDEC}" mentionId="{AFBB428B-A3E2-46F8-9D98-95C6EA0F2FDC}" startIndex="0" length="16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Approximately-Multi-use-Refrigerator-Magnets-Projects/dp/B07CJK761T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11" sqref="A11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23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24</v>
      </c>
      <c r="C2" s="5">
        <f>SUM(G5:G12)+E19</f>
        <v>4.2729999999999997</v>
      </c>
      <c r="D2" s="24">
        <f>SUM(F14:F18)/60</f>
        <v>7.2833333333333332</v>
      </c>
      <c r="E2" s="6">
        <f>SUM(D14:D18)</f>
        <v>51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27</v>
      </c>
      <c r="B5" t="s">
        <v>26</v>
      </c>
      <c r="C5">
        <v>3</v>
      </c>
      <c r="D5">
        <v>15</v>
      </c>
      <c r="E5" s="9">
        <v>14.99</v>
      </c>
      <c r="F5" s="17">
        <f>E5/D5</f>
        <v>0.9993333333333333</v>
      </c>
      <c r="G5" s="17">
        <f>F5*C5</f>
        <v>2.9979999999999998</v>
      </c>
      <c r="I5" s="8" t="s">
        <v>25</v>
      </c>
    </row>
    <row r="6" spans="1:12" x14ac:dyDescent="0.25">
      <c r="A6" t="s">
        <v>27</v>
      </c>
      <c r="B6" t="s">
        <v>28</v>
      </c>
      <c r="E6" s="9"/>
      <c r="F6" s="17"/>
      <c r="G6" s="17"/>
      <c r="I6" s="8"/>
    </row>
    <row r="7" spans="1:12" x14ac:dyDescent="0.25">
      <c r="A7" t="s">
        <v>27</v>
      </c>
      <c r="B7" t="s">
        <v>29</v>
      </c>
      <c r="C7" t="s">
        <v>30</v>
      </c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13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A14" t="s">
        <v>31</v>
      </c>
      <c r="B14" t="s">
        <v>33</v>
      </c>
      <c r="C14">
        <v>1</v>
      </c>
      <c r="D14">
        <v>47</v>
      </c>
      <c r="E14" s="17">
        <f>(D14/1000)*$B$12</f>
        <v>1.175</v>
      </c>
      <c r="F14">
        <v>409</v>
      </c>
      <c r="G14" s="8"/>
    </row>
    <row r="15" spans="1:12" x14ac:dyDescent="0.25">
      <c r="A15" t="s">
        <v>32</v>
      </c>
      <c r="B15" t="s">
        <v>34</v>
      </c>
      <c r="C15">
        <v>1</v>
      </c>
      <c r="D15">
        <v>4</v>
      </c>
      <c r="E15" s="17">
        <f t="shared" ref="E15:E18" si="0">(D15/1000)*$B$12</f>
        <v>0.1</v>
      </c>
      <c r="F15">
        <v>28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19</v>
      </c>
      <c r="E19" s="21">
        <f>SUM(E14:E18)</f>
        <v>1.2750000000000001</v>
      </c>
      <c r="G19" s="13"/>
    </row>
    <row r="20" spans="1:12" ht="15.75" thickBot="1" x14ac:dyDescent="0.3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.75" thickBot="1" x14ac:dyDescent="0.3"/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</sheetData>
  <hyperlinks>
    <hyperlink ref="I5" r:id="rId1" display="https://www.amazon.ca/Approximately-Multi-use-Refrigerator-Magnets-Projects/dp/B07CJK761T" xr:uid="{6FA385E9-01A8-4C71-B383-FE2CAD883027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2023-02-01T22:17:00Z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