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Switch adapted whale bubble blower/Documentation/"/>
    </mc:Choice>
  </mc:AlternateContent>
  <xr:revisionPtr revIDLastSave="0" documentId="8_{9CB60438-902E-47EC-8B79-7B852FA5EA5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<sst xmlns="http://schemas.openxmlformats.org/spreadsheetml/2006/main" count="44" uniqueCount="39">
  <si>
    <t>Device: Switch Adapted Whale Bubble Blower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</si>
  <si>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</si>
  <si>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</si>
  <si>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</si>
  <si>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</si>
  <si>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20/12/2022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</si>
  <si>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</si>
  <si>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</si>
  <si>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</si>
  <si>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</si>
  <si>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</si>
  <si>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</si>
  <si>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</si>
  <si>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</si>
  <si>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</si>
  <si>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Toy</t>
  </si>
  <si>
    <t>Balnore Bubble Machine</t>
  </si>
  <si>
    <t>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</t>
  </si>
  <si>
    <t>Electrical</t>
  </si>
  <si>
    <t>3.5mm mono jack</t>
  </si>
  <si>
    <t xml:space="preserve">https://www.digikey.ca/en/products/detail/switchcraft-inc/35RAPC2AV/772080 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</si>
  <si>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</si>
  <si>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</si>
  <si>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</si>
  <si>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</si>
  <si>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</si>
  <si>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</si>
  <si>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</si>
  <si>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</si>
  <si>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Drill with 1/4" drill bit</t>
  </si>
  <si>
    <t>Soldering iron and solder</t>
  </si>
  <si>
    <t>Phillips head screwdriver (included with toy)</t>
  </si>
  <si>
    <t>Wire cutters</t>
  </si>
  <si>
    <t>Wire strippers</t>
  </si>
  <si>
    <t>Ruler</t>
  </si>
  <si>
    <t>Alternatives (if there are other sources for some parts link them below)</t>
  </si>
  <si>
    <t>Part and description</t>
  </si>
  <si>
    <t>https://www.fruugo.ca/balnore-bubble-machine-with-concentrated-bubble-solution/p-110751399-233776256?language=en&amp;ac=google&amp;asc=pmax&amp;gclid=EAIaIQobChMIz4ao2ciI_AIVZOTjBx1GGQpQEAQYAiABEgLzwfD_BwE</t>
  </si>
  <si>
    <t>https://toptoyusa.com/product/balnore-bubble-machineautomatic-bubble-maker-2000-bubble-blower-for-kidseasy-to-use-for-parties-wedding-baby-showers-indoor-outdoor/?gclid=EAIaIQobChMIz4ao2ciI_AIVZOTjBx1GGQpQEAQYAyABEgI32fD_BwE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</si>
</sst>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switchcraft-inc/35RAPC2AV/772080" TargetMode="External"/><Relationship Id="rId1" Type="http://schemas.openxmlformats.org/officeDocument/2006/relationships/hyperlink" Target="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4" workbookViewId="0">
      <selection activeCell="I6" sqref="I6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4" t="s">
        <v>4</v>
      </c>
      <c r="B2" s="12" t="s">
        <v>5</v>
      </c>
      <c r="C2" s="5">
        <f>SUM(G5:G12)+E19</f>
        <v>27.53</v>
      </c>
      <c r="D2" s="24">
        <f>SUM(F14:F18)/60</f>
        <v>0</v>
      </c>
      <c r="E2" s="6">
        <f>SUM(D14:D18)</f>
        <v>0</v>
      </c>
    </row>
    <row r="3" spans="1:12" ht="16.2" thickBot="1" x14ac:dyDescent="0.35">
      <c r="A3" s="15" t="s">
        <v>6</v>
      </c>
    </row>
    <row r="4" spans="1:12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x14ac:dyDescent="0.3">
      <c r="A5" t="s">
        <v>15</v>
      </c>
      <c r="B5" t="s">
        <v>16</v>
      </c>
      <c r="C5">
        <v>1</v>
      </c>
      <c r="D5">
        <v>1</v>
      </c>
      <c r="E5" s="9">
        <v>25</v>
      </c>
      <c r="F5" s="17">
        <f>E5/D5</f>
        <v>25</v>
      </c>
      <c r="G5" s="17">
        <f>F5*C5</f>
        <v>25</v>
      </c>
      <c r="I5" s="8" t="s">
        <v>17</v>
      </c>
    </row>
    <row r="6" spans="1:12" x14ac:dyDescent="0.3">
      <c r="A6" t="s">
        <v>18</v>
      </c>
      <c r="B6" t="s">
        <v>19</v>
      </c>
      <c r="C6">
        <v>1</v>
      </c>
      <c r="D6">
        <v>1</v>
      </c>
      <c r="E6" s="9">
        <v>2.5299999999999998</v>
      </c>
      <c r="F6" s="17">
        <f>E6/D6</f>
        <v>2.5299999999999998</v>
      </c>
      <c r="G6" s="17">
        <f>F6*C6</f>
        <v>2.5299999999999998</v>
      </c>
      <c r="I6" s="8" t="s">
        <v>20</v>
      </c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21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22</v>
      </c>
      <c r="B13" s="26" t="s">
        <v>23</v>
      </c>
      <c r="C13" s="7" t="s">
        <v>9</v>
      </c>
      <c r="D13" s="7" t="s">
        <v>24</v>
      </c>
      <c r="E13" s="16" t="s">
        <v>25</v>
      </c>
      <c r="F13" s="7" t="s">
        <v>26</v>
      </c>
      <c r="G13" s="7" t="s">
        <v>14</v>
      </c>
    </row>
    <row r="14" spans="1:12" x14ac:dyDescent="0.3">
      <c r="E14" s="17">
        <f>(D14/1000)*$B$12</f>
        <v>0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27</v>
      </c>
      <c r="E19" s="21">
        <f>SUM(E14:E18)</f>
        <v>0</v>
      </c>
      <c r="G19" s="13"/>
    </row>
    <row r="20" spans="1:12" ht="15" thickBot="1" x14ac:dyDescent="0.35">
      <c r="A20" s="10" t="s">
        <v>28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29</v>
      </c>
    </row>
    <row r="22" spans="1:12" x14ac:dyDescent="0.3">
      <c r="A22" t="s">
        <v>30</v>
      </c>
    </row>
    <row r="23" spans="1:12" x14ac:dyDescent="0.3">
      <c r="A23" t="s">
        <v>31</v>
      </c>
    </row>
    <row r="24" spans="1:12" x14ac:dyDescent="0.3">
      <c r="A24" t="s">
        <v>32</v>
      </c>
    </row>
    <row r="25" spans="1:12" x14ac:dyDescent="0.3">
      <c r="A25" t="s">
        <v>33</v>
      </c>
    </row>
    <row r="26" spans="1:12" ht="15" thickBot="1" x14ac:dyDescent="0.35">
      <c r="A26" t="s">
        <v>34</v>
      </c>
    </row>
    <row r="27" spans="1:12" ht="15" thickBot="1" x14ac:dyDescent="0.35">
      <c r="A27" s="29" t="s">
        <v>35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36</v>
      </c>
      <c r="B28" s="30" t="s">
        <v>14</v>
      </c>
    </row>
    <row r="29" spans="1:12" x14ac:dyDescent="0.3">
      <c r="A29" t="s">
        <v>16</v>
      </c>
      <c r="B29" t="s">
        <v>37</v>
      </c>
    </row>
    <row r="30" spans="1:12" x14ac:dyDescent="0.3">
      <c r="A30" t="s">
        <v>16</v>
      </c>
      <c r="B30" t="s">
        <v>38</v>
      </c>
    </row>
  </sheetData>
  <hyperlinks>
    <hyperlink ref="I5" r:id="rId1" display="https://www.amazon.ca/Balnore-Machine-Automatic-Parties-Wedding/dp/B07MW21SJ6/ref=asc_df_B07MW21SJ6/?tag=googleshopc0c-20&amp;linkCode=df0&amp;hvadid=335949156370&amp;hvpos=&amp;hvnetw=g&amp;hvrand=3274407612320087100&amp;hvpone=&amp;hvptwo=&amp;hvqmt=&amp;hvdev=c&amp;hvdvcmdl=&amp;hvlocint=&amp;hvlocphy=9000711&amp;hvtargid=pla-648235496051&amp;psc=1" xr:uid="{E548FA1F-8BFB-4FB4-A38F-EF06272C84D2}"/>
    <hyperlink ref="I6" r:id="rId2" xr:uid="{2BD171E1-FED8-49CC-88D6-3E7F1B676EE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2023-01-04T19:20:59Z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