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Tactile Maps/Documentation/Working_Files/"/>
    </mc:Choice>
  </mc:AlternateContent>
  <xr:revisionPtr revIDLastSave="147" documentId="11_DC0E2523FAFE28515E8D5C5A1D4A6B02C3B15AFA" xr6:coauthVersionLast="47" xr6:coauthVersionMax="47" xr10:uidLastSave="{F0AEF15B-27D8-410D-BCB1-44E8B22098E4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23" i="1"/>
  <c r="E24" i="1"/>
  <c r="E25" i="1"/>
  <c r="E26" i="1"/>
  <c r="E27" i="1"/>
  <c r="E28" i="1"/>
  <c r="E29" i="1"/>
  <c r="E30" i="1"/>
  <c r="E31" i="1"/>
  <c r="E15" i="1"/>
  <c r="E16" i="1"/>
  <c r="E17" i="1"/>
  <c r="E18" i="1"/>
  <c r="E19" i="1"/>
  <c r="E20" i="1"/>
  <c r="E21" i="1"/>
  <c r="E22" i="1"/>
  <c r="E32" i="1"/>
  <c r="E33" i="1"/>
  <c r="E34" i="1"/>
  <c r="E35" i="1"/>
  <c r="E36" i="1"/>
  <c r="G7" i="1" l="1"/>
  <c r="D2" i="1" l="1"/>
  <c r="E2" i="1"/>
  <c r="E14" i="1"/>
  <c r="E37" i="1" s="1"/>
  <c r="G6" i="1" l="1"/>
  <c r="G5" i="1"/>
  <c r="C2" i="1" l="1"/>
</calcChain>
</file>

<file path=xl/sharedStrings.xml><?xml version="1.0" encoding="utf-8"?>
<sst xmlns="http://schemas.openxmlformats.org/spreadsheetml/2006/main" count="78" uniqueCount="76">
  <si>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</si>
  <si>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</si>
  <si>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</si>
  <si>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</si>
  <si>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</si>
  <si>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</si>
  <si>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</si>
  <si>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</si>
  <si>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</si>
  <si>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</si>
  <si>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</si>
  <si>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</si>
  <si>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</si>
  <si>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</si>
  <si>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</si>
  <si>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</si>
  <si>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</si>
  <si>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</si>
  <si>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</si>
  <si>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</si>
  <si>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</si>
  <si>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</si>
  <si>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Tactile Maps</t>
  </si>
  <si>
    <t>Date Created: May 2023</t>
  </si>
  <si>
    <t>Legend</t>
  </si>
  <si>
    <t>Legend of features on maps</t>
  </si>
  <si>
    <t>Map of a four way stop</t>
  </si>
  <si>
    <t>Large Intersection Map</t>
  </si>
  <si>
    <t>Four Way Stop Map</t>
  </si>
  <si>
    <t>Map of a large intersection with corner islands</t>
  </si>
  <si>
    <t>Offset Intersection Map</t>
  </si>
  <si>
    <t>Map of an offset intersection</t>
  </si>
  <si>
    <t>Pedestrian Crossing Map</t>
  </si>
  <si>
    <t>Map of a midblock pedestrian crossing</t>
  </si>
  <si>
    <t>Roundabout Map</t>
  </si>
  <si>
    <t>Map of a roundabout</t>
  </si>
  <si>
    <t>T Intersection Map</t>
  </si>
  <si>
    <t>Map of a T intersection</t>
  </si>
  <si>
    <t>Bike Lane Piece</t>
  </si>
  <si>
    <t>Piece to represent a bike lane</t>
  </si>
  <si>
    <t>Bike Lane Label</t>
  </si>
  <si>
    <t>Braille label of a bike lane for the legend</t>
  </si>
  <si>
    <t>Bus Stop Piece</t>
  </si>
  <si>
    <t>Piece to represent a bus stop</t>
  </si>
  <si>
    <t>Bus Stop Label</t>
  </si>
  <si>
    <t>Braille label of a bus stop for the legend</t>
  </si>
  <si>
    <t>Piece to represent a mailbox</t>
  </si>
  <si>
    <t>Mailbox Piece</t>
  </si>
  <si>
    <t>Braille label of a mailbox for the legend</t>
  </si>
  <si>
    <t>Mailbox Label</t>
  </si>
  <si>
    <t>Pedestrian Crossing Piece</t>
  </si>
  <si>
    <t>Piece to represent a pedestrian crossing</t>
  </si>
  <si>
    <t>Braille label of a pedestrian crossing for the legend</t>
  </si>
  <si>
    <t>Pedestrian Crossing Label</t>
  </si>
  <si>
    <t>Rail Crossing Piece</t>
  </si>
  <si>
    <t>Piece to represent a rail crossing</t>
  </si>
  <si>
    <t>Braille label of a rail crossing for the legend</t>
  </si>
  <si>
    <t>Rail Crossing Label</t>
  </si>
  <si>
    <t>Stop Light Piece</t>
  </si>
  <si>
    <t>Piece to represent a stop light</t>
  </si>
  <si>
    <t>Braille label of a stop light for the legend</t>
  </si>
  <si>
    <t>Stop Light Label</t>
  </si>
  <si>
    <t>Stop Sign Piece</t>
  </si>
  <si>
    <t>Piece to respresent a stop sign</t>
  </si>
  <si>
    <t>Braille label of a stop sign for the legend</t>
  </si>
  <si>
    <t>Stop Sign Label</t>
  </si>
  <si>
    <t>Yield Sign Piece</t>
  </si>
  <si>
    <t>Piece to represent a yield sign</t>
  </si>
  <si>
    <t>Braille label of a yield sign for the legend</t>
  </si>
  <si>
    <t>Yield Sign Label</t>
  </si>
  <si>
    <t>Super glue (optional)</t>
  </si>
  <si>
    <t>Mechanical</t>
  </si>
  <si>
    <t>Hook and loop tape</t>
  </si>
  <si>
    <t>Quantity Needed (cm)</t>
  </si>
  <si>
    <t>Pkg Quantity (cm)</t>
  </si>
  <si>
    <t>https://www.amazon.ca/Adhesive-Fastener-Compatibility-Mounting-Tape%EF%BC%881IN/dp/B0BWXG8FKS/ref=sr_1_4_sspa?hvadid=636772209831&amp;hvdev=c&amp;hvlocphy=9000746&amp;hvnetw=g&amp;hvqmt=e&amp;hvrand=10980275947582903113&amp;hvtargid=kwd-393880872235&amp;hydadcr=12413_13331862&amp;keywords=hook-and-loop+tape&amp;qid=1684942508&amp;sr=8-4-spons&amp;psc=1&amp;spLa=ZW5jcnlwdGVkUXVhbGlmaWVyPUEzUEdVR0szWkpZRUZCJmVuY3J5cHRlZElkPUEwNjk4MTAxMzFUN1BLRlFENU9KOCZlbmNyeXB0ZWRBZElkPUEwMzI1MzU4OFhaS1I3MkY0S1E0JndpZGdldE5hbWU9c3BfYXRmJmFjdGlvbj1jbGlja1JlZGlyZWN0JmRvTm90TG9nQ2xpY2s9dHJ1Z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</si>
</sst>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Adhesive-Fastener-Compatibility-Mounting-Tape%EF%BC%881IN/dp/B0BWXG8FKS/ref=sr_1_4_sspa?hvadid=636772209831&amp;hvdev=c&amp;hvlocphy=9000746&amp;hvnetw=g&amp;hvqmt=e&amp;hvrand=10980275947582903113&amp;hvtargid=kwd-393880872235&amp;hydadcr=12413_13331862&amp;keywords=hook-and-loop+tape&amp;qid=1684942508&amp;sr=8-4-spons&amp;psc=1&amp;spLa=ZW5jcnlwdGVkUXVhbGlmaWVyPUEzUEdVR0szWkpZRUZCJmVuY3J5cHRlZElkPUEwNjk4MTAxMzFUN1BLRlFENU9KOCZlbmNyeXB0ZWRBZElkPUEwMzI1MzU4OFhaS1I3MkY0S1E0JndpZGdldE5hbWU9c3BfYXRmJmFjdGlvbj1jbGlja1JlZGlyZWN0JmRvTm90TG9nQ2xpY2s9dHJ1ZQ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B1" workbookViewId="0">
      <selection activeCell="K13" sqref="K13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22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23</v>
      </c>
      <c r="C2" s="5">
        <f>SUM(G5:G12)+E37</f>
        <v>12.841000000000001</v>
      </c>
      <c r="D2" s="24">
        <f>SUM(F14:F36)/60</f>
        <v>35.333333333333336</v>
      </c>
      <c r="E2" s="6">
        <f>SUM(D14:D36)</f>
        <v>289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73</v>
      </c>
      <c r="D4" s="7" t="s">
        <v>74</v>
      </c>
      <c r="E4" s="7" t="s">
        <v>8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3">
      <c r="A5" t="s">
        <v>71</v>
      </c>
      <c r="B5" t="s">
        <v>72</v>
      </c>
      <c r="C5">
        <v>208</v>
      </c>
      <c r="D5">
        <v>1000</v>
      </c>
      <c r="E5" s="9">
        <v>27</v>
      </c>
      <c r="F5" s="17">
        <f>E5/D5</f>
        <v>2.7E-2</v>
      </c>
      <c r="G5" s="17">
        <f>F5*C5</f>
        <v>5.6159999999999997</v>
      </c>
      <c r="H5" s="8" t="s">
        <v>75</v>
      </c>
      <c r="I5" s="8"/>
    </row>
    <row r="6" spans="1:12" x14ac:dyDescent="0.3">
      <c r="E6" s="9"/>
      <c r="F6" s="17"/>
      <c r="G6" s="17">
        <f>F6*C6</f>
        <v>0</v>
      </c>
      <c r="I6" s="8"/>
    </row>
    <row r="7" spans="1:12" x14ac:dyDescent="0.3">
      <c r="E7" s="9"/>
      <c r="F7" s="17"/>
      <c r="G7" s="17">
        <f>F7*C7</f>
        <v>0</v>
      </c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12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13</v>
      </c>
      <c r="B13" s="26" t="s">
        <v>14</v>
      </c>
      <c r="C13" s="7" t="s">
        <v>7</v>
      </c>
      <c r="D13" s="7" t="s">
        <v>15</v>
      </c>
      <c r="E13" s="16" t="s">
        <v>16</v>
      </c>
      <c r="F13" s="7" t="s">
        <v>17</v>
      </c>
      <c r="G13" s="7" t="s">
        <v>11</v>
      </c>
    </row>
    <row r="14" spans="1:12" x14ac:dyDescent="0.3">
      <c r="A14" t="s">
        <v>24</v>
      </c>
      <c r="B14" t="s">
        <v>25</v>
      </c>
      <c r="C14">
        <v>1</v>
      </c>
      <c r="D14">
        <v>14</v>
      </c>
      <c r="E14" s="17">
        <f>(D14/1000)*$B$12</f>
        <v>0.35000000000000003</v>
      </c>
      <c r="F14">
        <v>116</v>
      </c>
      <c r="G14" s="8"/>
    </row>
    <row r="15" spans="1:12" x14ac:dyDescent="0.3">
      <c r="A15" t="s">
        <v>28</v>
      </c>
      <c r="B15" t="s">
        <v>26</v>
      </c>
      <c r="C15">
        <v>1</v>
      </c>
      <c r="D15">
        <v>38</v>
      </c>
      <c r="E15" s="17">
        <f t="shared" ref="E15:E36" si="0">(D15/1000)*$B$12</f>
        <v>0.95</v>
      </c>
      <c r="F15">
        <v>280</v>
      </c>
      <c r="G15" s="8"/>
    </row>
    <row r="16" spans="1:12" x14ac:dyDescent="0.3">
      <c r="A16" t="s">
        <v>27</v>
      </c>
      <c r="B16" t="s">
        <v>29</v>
      </c>
      <c r="C16">
        <v>1</v>
      </c>
      <c r="D16">
        <v>42</v>
      </c>
      <c r="E16" s="17">
        <f t="shared" si="0"/>
        <v>1.05</v>
      </c>
      <c r="F16">
        <v>316</v>
      </c>
      <c r="G16" s="8"/>
    </row>
    <row r="17" spans="1:7" x14ac:dyDescent="0.3">
      <c r="A17" t="s">
        <v>30</v>
      </c>
      <c r="B17" t="s">
        <v>31</v>
      </c>
      <c r="C17">
        <v>1</v>
      </c>
      <c r="D17">
        <v>39</v>
      </c>
      <c r="E17" s="17">
        <f t="shared" si="0"/>
        <v>0.97499999999999998</v>
      </c>
      <c r="F17">
        <v>279</v>
      </c>
      <c r="G17" s="8"/>
    </row>
    <row r="18" spans="1:7" x14ac:dyDescent="0.3">
      <c r="A18" t="s">
        <v>32</v>
      </c>
      <c r="B18" t="s">
        <v>33</v>
      </c>
      <c r="C18">
        <v>1</v>
      </c>
      <c r="D18">
        <v>53</v>
      </c>
      <c r="E18" s="17">
        <f t="shared" si="0"/>
        <v>1.325</v>
      </c>
      <c r="F18">
        <v>362</v>
      </c>
      <c r="G18" s="8"/>
    </row>
    <row r="19" spans="1:7" x14ac:dyDescent="0.3">
      <c r="A19" t="s">
        <v>34</v>
      </c>
      <c r="B19" t="s">
        <v>35</v>
      </c>
      <c r="C19">
        <v>1</v>
      </c>
      <c r="D19">
        <v>43</v>
      </c>
      <c r="E19" s="17">
        <f t="shared" si="0"/>
        <v>1.075</v>
      </c>
      <c r="F19">
        <v>317</v>
      </c>
      <c r="G19" s="8"/>
    </row>
    <row r="20" spans="1:7" x14ac:dyDescent="0.3">
      <c r="A20" t="s">
        <v>36</v>
      </c>
      <c r="B20" t="s">
        <v>37</v>
      </c>
      <c r="C20">
        <v>1</v>
      </c>
      <c r="D20">
        <v>47</v>
      </c>
      <c r="E20" s="17">
        <f t="shared" si="0"/>
        <v>1.175</v>
      </c>
      <c r="F20">
        <v>324</v>
      </c>
      <c r="G20" s="8"/>
    </row>
    <row r="21" spans="1:7" x14ac:dyDescent="0.3">
      <c r="A21" t="s">
        <v>38</v>
      </c>
      <c r="B21" t="s">
        <v>39</v>
      </c>
      <c r="C21">
        <v>1</v>
      </c>
      <c r="D21">
        <v>0.125</v>
      </c>
      <c r="E21" s="17">
        <f t="shared" si="0"/>
        <v>3.1250000000000002E-3</v>
      </c>
      <c r="F21">
        <v>1</v>
      </c>
      <c r="G21" s="8"/>
    </row>
    <row r="22" spans="1:7" x14ac:dyDescent="0.3">
      <c r="A22" t="s">
        <v>40</v>
      </c>
      <c r="B22" t="s">
        <v>41</v>
      </c>
      <c r="C22">
        <v>1</v>
      </c>
      <c r="D22">
        <v>1</v>
      </c>
      <c r="E22" s="17">
        <f t="shared" si="0"/>
        <v>2.5000000000000001E-2</v>
      </c>
      <c r="F22">
        <v>13</v>
      </c>
      <c r="G22" s="8"/>
    </row>
    <row r="23" spans="1:7" x14ac:dyDescent="0.3">
      <c r="A23" t="s">
        <v>42</v>
      </c>
      <c r="B23" t="s">
        <v>43</v>
      </c>
      <c r="C23">
        <v>1</v>
      </c>
      <c r="D23">
        <v>0.125</v>
      </c>
      <c r="E23" s="17">
        <f t="shared" si="0"/>
        <v>3.1250000000000002E-3</v>
      </c>
      <c r="F23">
        <v>2</v>
      </c>
      <c r="G23" s="8"/>
    </row>
    <row r="24" spans="1:7" x14ac:dyDescent="0.3">
      <c r="A24" t="s">
        <v>44</v>
      </c>
      <c r="B24" t="s">
        <v>45</v>
      </c>
      <c r="C24">
        <v>1</v>
      </c>
      <c r="D24">
        <v>1</v>
      </c>
      <c r="E24" s="17">
        <f t="shared" si="0"/>
        <v>2.5000000000000001E-2</v>
      </c>
      <c r="F24">
        <v>12</v>
      </c>
      <c r="G24" s="8"/>
    </row>
    <row r="25" spans="1:7" x14ac:dyDescent="0.3">
      <c r="A25" t="s">
        <v>47</v>
      </c>
      <c r="B25" t="s">
        <v>46</v>
      </c>
      <c r="C25">
        <v>1</v>
      </c>
      <c r="D25">
        <v>0.125</v>
      </c>
      <c r="E25" s="17">
        <f t="shared" si="0"/>
        <v>3.1250000000000002E-3</v>
      </c>
      <c r="F25">
        <v>2</v>
      </c>
      <c r="G25" s="8"/>
    </row>
    <row r="26" spans="1:7" x14ac:dyDescent="0.3">
      <c r="A26" t="s">
        <v>49</v>
      </c>
      <c r="B26" t="s">
        <v>48</v>
      </c>
      <c r="C26">
        <v>1</v>
      </c>
      <c r="D26">
        <v>1</v>
      </c>
      <c r="E26" s="17">
        <f t="shared" si="0"/>
        <v>2.5000000000000001E-2</v>
      </c>
      <c r="F26">
        <v>11</v>
      </c>
      <c r="G26" s="8"/>
    </row>
    <row r="27" spans="1:7" x14ac:dyDescent="0.3">
      <c r="A27" t="s">
        <v>50</v>
      </c>
      <c r="B27" t="s">
        <v>51</v>
      </c>
      <c r="C27">
        <v>1</v>
      </c>
      <c r="D27">
        <v>0.125</v>
      </c>
      <c r="E27" s="17">
        <f t="shared" si="0"/>
        <v>3.1250000000000002E-3</v>
      </c>
      <c r="F27">
        <v>2</v>
      </c>
      <c r="G27" s="8"/>
    </row>
    <row r="28" spans="1:7" x14ac:dyDescent="0.3">
      <c r="A28" t="s">
        <v>53</v>
      </c>
      <c r="B28" t="s">
        <v>52</v>
      </c>
      <c r="C28">
        <v>1</v>
      </c>
      <c r="D28">
        <v>3</v>
      </c>
      <c r="E28" s="17">
        <f t="shared" si="0"/>
        <v>7.4999999999999997E-2</v>
      </c>
      <c r="F28">
        <v>26</v>
      </c>
      <c r="G28" s="8"/>
    </row>
    <row r="29" spans="1:7" x14ac:dyDescent="0.3">
      <c r="A29" t="s">
        <v>54</v>
      </c>
      <c r="B29" t="s">
        <v>55</v>
      </c>
      <c r="C29">
        <v>1</v>
      </c>
      <c r="D29">
        <v>0.125</v>
      </c>
      <c r="E29" s="17">
        <f t="shared" si="0"/>
        <v>3.1250000000000002E-3</v>
      </c>
      <c r="F29">
        <v>2</v>
      </c>
      <c r="G29" s="8"/>
    </row>
    <row r="30" spans="1:7" x14ac:dyDescent="0.3">
      <c r="A30" t="s">
        <v>57</v>
      </c>
      <c r="B30" t="s">
        <v>56</v>
      </c>
      <c r="C30">
        <v>1</v>
      </c>
      <c r="D30">
        <v>2</v>
      </c>
      <c r="E30" s="17">
        <f t="shared" si="0"/>
        <v>0.05</v>
      </c>
      <c r="F30">
        <v>18</v>
      </c>
      <c r="G30" s="8"/>
    </row>
    <row r="31" spans="1:7" x14ac:dyDescent="0.3">
      <c r="A31" t="s">
        <v>58</v>
      </c>
      <c r="B31" t="s">
        <v>59</v>
      </c>
      <c r="C31">
        <v>1</v>
      </c>
      <c r="D31">
        <v>0.125</v>
      </c>
      <c r="E31" s="17">
        <f t="shared" si="0"/>
        <v>3.1250000000000002E-3</v>
      </c>
      <c r="F31">
        <v>1</v>
      </c>
      <c r="G31" s="8"/>
    </row>
    <row r="32" spans="1:7" x14ac:dyDescent="0.3">
      <c r="A32" t="s">
        <v>61</v>
      </c>
      <c r="B32" t="s">
        <v>60</v>
      </c>
      <c r="C32">
        <v>1</v>
      </c>
      <c r="D32">
        <v>2</v>
      </c>
      <c r="E32" s="17">
        <f t="shared" si="0"/>
        <v>0.05</v>
      </c>
      <c r="F32">
        <v>14</v>
      </c>
      <c r="G32" s="8"/>
    </row>
    <row r="33" spans="1:12" x14ac:dyDescent="0.3">
      <c r="A33" t="s">
        <v>62</v>
      </c>
      <c r="B33" t="s">
        <v>63</v>
      </c>
      <c r="C33">
        <v>1</v>
      </c>
      <c r="D33">
        <v>0.125</v>
      </c>
      <c r="E33" s="17">
        <f t="shared" si="0"/>
        <v>3.1250000000000002E-3</v>
      </c>
      <c r="F33">
        <v>1</v>
      </c>
      <c r="G33" s="8"/>
    </row>
    <row r="34" spans="1:12" x14ac:dyDescent="0.3">
      <c r="A34" t="s">
        <v>65</v>
      </c>
      <c r="B34" t="s">
        <v>64</v>
      </c>
      <c r="C34">
        <v>1</v>
      </c>
      <c r="D34">
        <v>1</v>
      </c>
      <c r="E34" s="17">
        <f t="shared" si="0"/>
        <v>2.5000000000000001E-2</v>
      </c>
      <c r="F34">
        <v>10</v>
      </c>
      <c r="G34" s="8"/>
    </row>
    <row r="35" spans="1:12" x14ac:dyDescent="0.3">
      <c r="A35" t="s">
        <v>66</v>
      </c>
      <c r="B35" t="s">
        <v>67</v>
      </c>
      <c r="C35">
        <v>1</v>
      </c>
      <c r="D35">
        <v>0.125</v>
      </c>
      <c r="E35" s="17">
        <f t="shared" si="0"/>
        <v>3.1250000000000002E-3</v>
      </c>
      <c r="F35">
        <v>1</v>
      </c>
      <c r="G35" s="8"/>
    </row>
    <row r="36" spans="1:12" x14ac:dyDescent="0.3">
      <c r="A36" t="s">
        <v>69</v>
      </c>
      <c r="B36" t="s">
        <v>68</v>
      </c>
      <c r="C36">
        <v>1</v>
      </c>
      <c r="D36">
        <v>1</v>
      </c>
      <c r="E36" s="17">
        <f t="shared" si="0"/>
        <v>2.5000000000000001E-2</v>
      </c>
      <c r="F36">
        <v>10</v>
      </c>
      <c r="G36" s="8"/>
    </row>
    <row r="37" spans="1:12" ht="15" thickBot="1" x14ac:dyDescent="0.35">
      <c r="A37" s="12"/>
      <c r="D37" s="20" t="s">
        <v>18</v>
      </c>
      <c r="E37" s="21">
        <f>SUM(E14:E36)</f>
        <v>7.2250000000000005</v>
      </c>
      <c r="G37" s="13"/>
    </row>
    <row r="38" spans="1:12" ht="15" thickBot="1" x14ac:dyDescent="0.35">
      <c r="A38" s="10" t="s">
        <v>19</v>
      </c>
      <c r="B38" s="11"/>
      <c r="C38" s="11"/>
      <c r="D38" s="19"/>
      <c r="E38" s="19"/>
      <c r="F38" s="11"/>
      <c r="G38" s="11"/>
      <c r="H38" s="11"/>
      <c r="I38" s="11"/>
      <c r="J38" s="11"/>
      <c r="K38" s="11"/>
      <c r="L38" s="11"/>
    </row>
    <row r="39" spans="1:12" x14ac:dyDescent="0.3">
      <c r="A39" t="s">
        <v>70</v>
      </c>
    </row>
    <row r="44" spans="1:12" ht="15" thickBot="1" x14ac:dyDescent="0.35"/>
    <row r="45" spans="1:12" ht="15" thickBot="1" x14ac:dyDescent="0.35">
      <c r="A45" s="29" t="s">
        <v>20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 ht="15" thickBot="1" x14ac:dyDescent="0.35">
      <c r="A46" s="30" t="s">
        <v>21</v>
      </c>
      <c r="B46" s="30" t="s">
        <v>11</v>
      </c>
    </row>
  </sheetData>
  <hyperlinks>
    <hyperlink ref="H5" r:id="rId1" display="https://www.amazon.ca/Adhesive-Fastener-Compatibility-Mounting-Tape%EF%BC%881IN/dp/B0BWXG8FKS/ref=sr_1_4_sspa?hvadid=636772209831&amp;hvdev=c&amp;hvlocphy=9000746&amp;hvnetw=g&amp;hvqmt=e&amp;hvrand=10980275947582903113&amp;hvtargid=kwd-393880872235&amp;hydadcr=12413_13331862&amp;keywords=hook-and-loop+tape&amp;qid=1684942508&amp;sr=8-4-spons&amp;psc=1&amp;spLa=ZW5jcnlwdGVkUXVhbGlmaWVyPUEzUEdVR0szWkpZRUZCJmVuY3J5cHRlZElkPUEwNjk4MTAxMzFUN1BLRlFENU9KOCZlbmNyeXB0ZWRBZElkPUEwMzI1MzU4OFhaS1I3MkY0S1E0JndpZGdldE5hbWU9c3BfYXRmJmFjdGlvbj1jbGlja1JlZGlyZWN0JmRvTm90TG9nQ2xpY2s9dHJ1ZQ==" xr:uid="{642A7B41-35FE-4F39-950F-6DB914259F1D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15913e6-4bf0-458f-8160-f18e142d04ff"/>
    <ds:schemaRef ds:uri="e718a8af-5d48-45b1-a7fb-cef00c107a7a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D28C136A-C254-4F6D-A157-5192CD8AF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Stephan Dobri</cp:lastModifiedBy>
  <cp:revision/>
  <dcterms:created xsi:type="dcterms:W3CDTF">2021-04-20T01:54:08Z</dcterms:created>
  <dcterms:modified xsi:type="dcterms:W3CDTF">2023-05-24T15:38:33Z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