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bookViews>
    <workbookView xWindow="0" yWindow="460" windowWidth="28800" windowHeight="16420"/>
  </bookViews>
  <sheets>
    <sheet name="18USD001" sheetId="1" r:id="rId1"/>
    <sheet name="Sheet2" sheetId="4" r:id="rId2"/>
    <sheet name="Grwoth_chamber_chemical test" sheetId="3" r:id="rId3"/>
    <sheet name="Sheet1" sheetId="2" r:id="rId4"/>
  </sheets>
  <externalReferences>
    <externalReference r:id="rId5"/>
  </externalReferences>
  <definedNames>
    <definedName name="_xlnm.Print_Area" localSheetId="0">'18USD001'!$A$9:$AI$44</definedName>
    <definedName name="_xlnm.Print_Titles" localSheetId="0">'18USD001'!$1:$8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9" i="1" l="1"/>
  <c r="AF4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9" i="1"/>
  <c r="AF50" i="1"/>
  <c r="AF51" i="1"/>
  <c r="AF52" i="1"/>
  <c r="G14" i="4"/>
  <c r="H14" i="4"/>
  <c r="I14" i="4"/>
  <c r="J14" i="4"/>
  <c r="G20" i="4"/>
  <c r="H20" i="4"/>
  <c r="I20" i="4"/>
  <c r="J20" i="4"/>
  <c r="G26" i="4"/>
  <c r="H26" i="4"/>
  <c r="I26" i="4"/>
  <c r="J26" i="4"/>
  <c r="G32" i="4"/>
  <c r="H32" i="4"/>
  <c r="I32" i="4"/>
  <c r="J32" i="4"/>
  <c r="G38" i="4"/>
  <c r="H38" i="4"/>
  <c r="I38" i="4"/>
  <c r="J38" i="4"/>
  <c r="G44" i="4"/>
  <c r="H44" i="4"/>
  <c r="I44" i="4"/>
  <c r="J44" i="4"/>
  <c r="G50" i="4"/>
  <c r="H50" i="4"/>
  <c r="I50" i="4"/>
  <c r="J50" i="4"/>
  <c r="G56" i="4"/>
  <c r="H56" i="4"/>
  <c r="I56" i="4"/>
  <c r="J56" i="4"/>
  <c r="G62" i="4"/>
  <c r="H62" i="4"/>
  <c r="I62" i="4"/>
  <c r="J62" i="4"/>
  <c r="G68" i="4"/>
  <c r="H68" i="4"/>
  <c r="I68" i="4"/>
  <c r="J68" i="4"/>
  <c r="G74" i="4"/>
  <c r="H74" i="4"/>
  <c r="I74" i="4"/>
  <c r="J74" i="4"/>
  <c r="G80" i="4"/>
  <c r="H80" i="4"/>
  <c r="I80" i="4"/>
  <c r="J80" i="4"/>
  <c r="G86" i="4"/>
  <c r="H86" i="4"/>
  <c r="I86" i="4"/>
  <c r="J86" i="4"/>
  <c r="G92" i="4"/>
  <c r="H92" i="4"/>
  <c r="I92" i="4"/>
  <c r="J92" i="4"/>
  <c r="G98" i="4"/>
  <c r="H98" i="4"/>
  <c r="I98" i="4"/>
  <c r="J98" i="4"/>
  <c r="G104" i="4"/>
  <c r="H104" i="4"/>
  <c r="I104" i="4"/>
  <c r="J104" i="4"/>
  <c r="G110" i="4"/>
  <c r="H110" i="4"/>
  <c r="I110" i="4"/>
  <c r="J110" i="4"/>
  <c r="G116" i="4"/>
  <c r="H116" i="4"/>
  <c r="I116" i="4"/>
  <c r="J116" i="4"/>
  <c r="G122" i="4"/>
  <c r="H122" i="4"/>
  <c r="I122" i="4"/>
  <c r="J122" i="4"/>
  <c r="G128" i="4"/>
  <c r="H128" i="4"/>
  <c r="I128" i="4"/>
  <c r="J128" i="4"/>
  <c r="G134" i="4"/>
  <c r="H134" i="4"/>
  <c r="I134" i="4"/>
  <c r="J134" i="4"/>
  <c r="G140" i="4"/>
  <c r="H140" i="4"/>
  <c r="I140" i="4"/>
  <c r="J140" i="4"/>
  <c r="G146" i="4"/>
  <c r="H146" i="4"/>
  <c r="I146" i="4"/>
  <c r="J146" i="4"/>
  <c r="G152" i="4"/>
  <c r="H152" i="4"/>
  <c r="I152" i="4"/>
  <c r="J152" i="4"/>
  <c r="G158" i="4"/>
  <c r="H158" i="4"/>
  <c r="I158" i="4"/>
  <c r="J158" i="4"/>
  <c r="G164" i="4"/>
  <c r="H164" i="4"/>
  <c r="I164" i="4"/>
  <c r="J164" i="4"/>
  <c r="G170" i="4"/>
  <c r="H170" i="4"/>
  <c r="I170" i="4"/>
  <c r="J170" i="4"/>
  <c r="G176" i="4"/>
  <c r="H176" i="4"/>
  <c r="I176" i="4"/>
  <c r="J176" i="4"/>
  <c r="G182" i="4"/>
  <c r="H182" i="4"/>
  <c r="I182" i="4"/>
  <c r="J182" i="4"/>
  <c r="G188" i="4"/>
  <c r="H188" i="4"/>
  <c r="I188" i="4"/>
  <c r="J188" i="4"/>
  <c r="G194" i="4"/>
  <c r="H194" i="4"/>
  <c r="I194" i="4"/>
  <c r="J194" i="4"/>
  <c r="G200" i="4"/>
  <c r="H200" i="4"/>
  <c r="I200" i="4"/>
  <c r="J200" i="4"/>
  <c r="G206" i="4"/>
  <c r="H206" i="4"/>
  <c r="I206" i="4"/>
  <c r="J206" i="4"/>
  <c r="G212" i="4"/>
  <c r="H212" i="4"/>
  <c r="I212" i="4"/>
  <c r="J212" i="4"/>
  <c r="G218" i="4"/>
  <c r="H218" i="4"/>
  <c r="I218" i="4"/>
  <c r="J218" i="4"/>
  <c r="G224" i="4"/>
  <c r="H224" i="4"/>
  <c r="I224" i="4"/>
  <c r="J224" i="4"/>
  <c r="G230" i="4"/>
  <c r="H230" i="4"/>
  <c r="I230" i="4"/>
  <c r="J230" i="4"/>
  <c r="G236" i="4"/>
  <c r="H236" i="4"/>
  <c r="I236" i="4"/>
  <c r="J236" i="4"/>
  <c r="G242" i="4"/>
  <c r="H242" i="4"/>
  <c r="I242" i="4"/>
  <c r="J242" i="4"/>
  <c r="G248" i="4"/>
  <c r="H248" i="4"/>
  <c r="I248" i="4"/>
  <c r="J248" i="4"/>
  <c r="G254" i="4"/>
  <c r="H254" i="4"/>
  <c r="I254" i="4"/>
  <c r="J254" i="4"/>
  <c r="G260" i="4"/>
  <c r="H260" i="4"/>
  <c r="I260" i="4"/>
  <c r="J260" i="4"/>
  <c r="G266" i="4"/>
  <c r="H266" i="4"/>
  <c r="I266" i="4"/>
  <c r="J266" i="4"/>
  <c r="G272" i="4"/>
  <c r="H272" i="4"/>
  <c r="I272" i="4"/>
  <c r="J272" i="4"/>
  <c r="G278" i="4"/>
  <c r="H278" i="4"/>
  <c r="I278" i="4"/>
  <c r="J278" i="4"/>
  <c r="G284" i="4"/>
  <c r="H284" i="4"/>
  <c r="I284" i="4"/>
  <c r="J284" i="4"/>
  <c r="I290" i="4"/>
  <c r="J290" i="4"/>
  <c r="I296" i="4"/>
  <c r="J296" i="4"/>
  <c r="I326" i="4"/>
  <c r="J326" i="4"/>
  <c r="I332" i="4"/>
  <c r="J332" i="4"/>
  <c r="I356" i="4"/>
  <c r="J356" i="4"/>
  <c r="G8" i="4"/>
  <c r="H8" i="4"/>
  <c r="I8" i="4"/>
  <c r="J8" i="4"/>
  <c r="J2" i="4"/>
  <c r="H2" i="4"/>
  <c r="I2" i="4"/>
  <c r="G2" i="4"/>
</calcChain>
</file>

<file path=xl/sharedStrings.xml><?xml version="1.0" encoding="utf-8"?>
<sst xmlns="http://schemas.openxmlformats.org/spreadsheetml/2006/main" count="1670" uniqueCount="138">
  <si>
    <t>University of Delaware Soil Testing Program</t>
  </si>
  <si>
    <t>UDSTP</t>
  </si>
  <si>
    <t>Lab No.</t>
  </si>
  <si>
    <t>Sample</t>
  </si>
  <si>
    <t>No.</t>
  </si>
  <si>
    <t>Bag</t>
  </si>
  <si>
    <t>pH</t>
  </si>
  <si>
    <t>Water</t>
  </si>
  <si>
    <t>A-E Buffer</t>
  </si>
  <si>
    <t>OM by LOI</t>
  </si>
  <si>
    <t>(%)</t>
  </si>
  <si>
    <t>M3-P</t>
  </si>
  <si>
    <t>M3-K</t>
  </si>
  <si>
    <t>M3-Ca</t>
  </si>
  <si>
    <t>M3-Mg</t>
  </si>
  <si>
    <t>M3-Mn</t>
  </si>
  <si>
    <t>M3-Zn</t>
  </si>
  <si>
    <t>M3-Cu</t>
  </si>
  <si>
    <t>M3-Fe</t>
  </si>
  <si>
    <t>M3-B</t>
  </si>
  <si>
    <t>M3-S</t>
  </si>
  <si>
    <t>M3-Al</t>
  </si>
  <si>
    <t>Est. CEC</t>
  </si>
  <si>
    <t>Base Sat.</t>
  </si>
  <si>
    <t>Ratio</t>
  </si>
  <si>
    <t>P Sat.</t>
  </si>
  <si>
    <t>(mg/kg)</t>
  </si>
  <si>
    <t>(meq/100g)</t>
  </si>
  <si>
    <t>ID</t>
  </si>
  <si>
    <t>Day 0 Amended Soil w/ Plants</t>
  </si>
  <si>
    <t>Day 7 Amended Soil w/ Plants</t>
  </si>
  <si>
    <t>Day 8 Amended Soil w/ Plants</t>
  </si>
  <si>
    <t>Day 0 Amended Soil No Plants</t>
  </si>
  <si>
    <t>Day 0 Unamended Soil w/ Plants</t>
  </si>
  <si>
    <t>Day 0 Unamended Soil No Plants</t>
  </si>
  <si>
    <t>Day 7 Amended Soil No Plants</t>
  </si>
  <si>
    <t>Day 7 Unamended Soil w/ Plants</t>
  </si>
  <si>
    <t>Day 7 Unamended Soil No Plants</t>
  </si>
  <si>
    <t>Day 8 Amended Soil No Plants</t>
  </si>
  <si>
    <t>Day 8 Unamended Soil w/ Plants</t>
  </si>
  <si>
    <t>Day 8 Unamended Soil No Plants</t>
  </si>
  <si>
    <t>Day 14 Amended Soil w/ Plants</t>
  </si>
  <si>
    <t>Day 14 Amended Soil No Plants</t>
  </si>
  <si>
    <t>Day 14 Unamended Soil w/ Plants</t>
  </si>
  <si>
    <t>Day 14 Unamended Soil No Plants</t>
  </si>
  <si>
    <t>Day 15 Amended Soil w/ Plants</t>
  </si>
  <si>
    <t>Day 15 Amended Soil No Plants</t>
  </si>
  <si>
    <t>Day 15 Unamended Soil w/ Plants</t>
  </si>
  <si>
    <t>Day 15 Unamended Soil No Plants</t>
  </si>
  <si>
    <t>Day 21 Amended Soil w/ Plants</t>
  </si>
  <si>
    <t>Day 21 Amended Soil No Plants</t>
  </si>
  <si>
    <t>Day 21 Unamended Soil w/ Plants</t>
  </si>
  <si>
    <t>Day 21 Unamended Soil No Plants</t>
  </si>
  <si>
    <t>Day 28 Amended Soil w/ Plants</t>
  </si>
  <si>
    <t>Day 28 Amended Soil No Plants</t>
  </si>
  <si>
    <t>Day 28 Unamended Soil w/ Plants</t>
  </si>
  <si>
    <t>Day 28 Unamended Soil No Plants</t>
  </si>
  <si>
    <t>Day 29 Amended Soil w/ Plants</t>
  </si>
  <si>
    <t>Day 29 Amended Soil No Plants</t>
  </si>
  <si>
    <t>Day 29 Unamended Soil w/ Plants</t>
  </si>
  <si>
    <t>Day 29 Unamended Soil No Plants</t>
  </si>
  <si>
    <t>Day 35 Amended Soil w/ Plants</t>
  </si>
  <si>
    <t>Day 35 Amended Soil No Plants</t>
  </si>
  <si>
    <t>Day 35 Unamended Soil w/ Plants</t>
  </si>
  <si>
    <t>Day 35 Unamended Soil No Plants</t>
  </si>
  <si>
    <t>NH4-N</t>
  </si>
  <si>
    <t>NO3-N</t>
  </si>
  <si>
    <t>M3-Na</t>
  </si>
  <si>
    <t>Total N</t>
  </si>
  <si>
    <t>Total C</t>
  </si>
  <si>
    <t>C:N</t>
  </si>
  <si>
    <t>Analysis Report for Data Set:  18USD001</t>
  </si>
  <si>
    <t>M3-P2O5</t>
  </si>
  <si>
    <t>PRELIMINARY</t>
  </si>
  <si>
    <t>Mehlich 3 Extractable Nutrients</t>
  </si>
  <si>
    <t>Total Water Extractable Carbon</t>
  </si>
  <si>
    <t>NOTE:  ISS=insufficient sample</t>
  </si>
  <si>
    <t>Analysis Report for Data Set:  18USD002</t>
  </si>
  <si>
    <t>WhirlPak</t>
  </si>
  <si>
    <t>Sample ID</t>
  </si>
  <si>
    <t>From Sheet</t>
  </si>
  <si>
    <t>1-25-63</t>
  </si>
  <si>
    <t>Day 63 Amended Soil w/ Plants</t>
  </si>
  <si>
    <t>2-28-63</t>
  </si>
  <si>
    <t>Day 63 Amended Soil No Plants</t>
  </si>
  <si>
    <t>3-31-63</t>
  </si>
  <si>
    <t>Day 63 Unamended Soil w/ Plants</t>
  </si>
  <si>
    <t>4-32-63</t>
  </si>
  <si>
    <t>Day 63 Unamended Soil No Plants</t>
  </si>
  <si>
    <t>&lt;0.13</t>
  </si>
  <si>
    <t>1-25-91</t>
  </si>
  <si>
    <t>Day 91 Amended Soil w/ Plants</t>
  </si>
  <si>
    <t>2-28-91</t>
  </si>
  <si>
    <t>Day 91 Amended Soil No Plants</t>
  </si>
  <si>
    <t>3-31-91</t>
  </si>
  <si>
    <t>Day 91 Unamended Soil w/ Plants</t>
  </si>
  <si>
    <t>4-32-91</t>
  </si>
  <si>
    <t>Day 91 Unamended Soil No Plants</t>
  </si>
  <si>
    <t>water pH</t>
  </si>
  <si>
    <t>Amended w spinach</t>
  </si>
  <si>
    <t>Amended no spinach</t>
  </si>
  <si>
    <t>Unamended spinach</t>
  </si>
  <si>
    <t>Unamended no spinach</t>
  </si>
  <si>
    <t>A-E Buffer pH</t>
  </si>
  <si>
    <t>om(organic matter)</t>
  </si>
  <si>
    <t>Bacteria count</t>
  </si>
  <si>
    <t>moisture %</t>
  </si>
  <si>
    <t>Day</t>
  </si>
  <si>
    <t>0</t>
  </si>
  <si>
    <t>7</t>
  </si>
  <si>
    <t>8</t>
  </si>
  <si>
    <t>14</t>
  </si>
  <si>
    <t>15</t>
  </si>
  <si>
    <t>21</t>
  </si>
  <si>
    <t>28</t>
  </si>
  <si>
    <t>29</t>
  </si>
  <si>
    <t>35</t>
  </si>
  <si>
    <t>63</t>
  </si>
  <si>
    <t>91</t>
  </si>
  <si>
    <t>strain</t>
  </si>
  <si>
    <t>amendment</t>
  </si>
  <si>
    <t>plants</t>
  </si>
  <si>
    <t>moisture</t>
  </si>
  <si>
    <t>WT</t>
  </si>
  <si>
    <t>Amend</t>
  </si>
  <si>
    <t>No_Sp</t>
  </si>
  <si>
    <t>UnAmend</t>
  </si>
  <si>
    <t>ΔRpos</t>
  </si>
  <si>
    <t>Sp</t>
  </si>
  <si>
    <t>.</t>
  </si>
  <si>
    <t>Bacterial count</t>
  </si>
  <si>
    <t>amend</t>
  </si>
  <si>
    <t>no_spinach</t>
  </si>
  <si>
    <t>unamend</t>
  </si>
  <si>
    <t>with_spinach</t>
  </si>
  <si>
    <t>cfu</t>
  </si>
  <si>
    <t>NA</t>
  </si>
  <si>
    <t>NH4-N + NO3-N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</si>
</sst>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i/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2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/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165" fontId="0" fillId="0" borderId="0" xfId="0" applyNumberForma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" fontId="18" fillId="0" borderId="0" xfId="0" applyNumberFormat="1" applyFont="1" applyAlignment="1">
      <alignment horizontal="left"/>
    </xf>
    <xf numFmtId="1" fontId="16" fillId="0" borderId="0" xfId="0" applyNumberFormat="1" applyFont="1" applyFill="1" applyBorder="1" applyAlignment="1">
      <alignment horizontal="center"/>
    </xf>
    <xf numFmtId="49" fontId="16" fillId="0" borderId="0" xfId="0" applyNumberFormat="1" applyFont="1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/>
    <xf numFmtId="0" fontId="0" fillId="0" borderId="0" xfId="0" applyAlignment="1">
      <alignment horizontal="left"/>
    </xf>
    <xf numFmtId="164" fontId="0" fillId="33" borderId="0" xfId="0" applyNumberFormat="1" applyFill="1" applyBorder="1" applyAlignment="1">
      <alignment horizontal="center"/>
    </xf>
    <xf numFmtId="2" fontId="16" fillId="0" borderId="0" xfId="0" applyNumberFormat="1" applyFont="1" applyAlignment="1">
      <alignment horizontal="left"/>
    </xf>
    <xf numFmtId="2" fontId="0" fillId="33" borderId="0" xfId="0" applyNumberFormat="1" applyFill="1" applyBorder="1" applyAlignment="1">
      <alignment horizontal="center"/>
    </xf>
    <xf numFmtId="164" fontId="16" fillId="0" borderId="0" xfId="0" applyNumberFormat="1" applyFont="1" applyAlignment="1">
      <alignment horizontal="left"/>
    </xf>
    <xf numFmtId="2" fontId="0" fillId="0" borderId="0" xfId="0" applyNumberFormat="1" applyBorder="1" applyAlignment="1">
      <alignment horizontal="left"/>
    </xf>
    <xf numFmtId="2" fontId="21" fillId="0" borderId="0" xfId="0" applyNumberFormat="1" applyFont="1" applyBorder="1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2" fontId="21" fillId="0" borderId="0" xfId="0" applyNumberFormat="1" applyFont="1" applyAlignment="1">
      <alignment horizontal="center"/>
    </xf>
    <xf numFmtId="2" fontId="21" fillId="0" borderId="0" xfId="0" applyNumberFormat="1" applyFont="1" applyFill="1" applyBorder="1" applyAlignment="1">
      <alignment horizontal="center"/>
    </xf>
    <xf numFmtId="2" fontId="21" fillId="0" borderId="0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left"/>
    </xf>
    <xf numFmtId="2" fontId="22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2" fontId="0" fillId="0" borderId="0" xfId="0" applyNumberFormat="1" applyFill="1" applyBorder="1" applyAlignment="1">
      <alignment horizontal="left"/>
    </xf>
    <xf numFmtId="0" fontId="24" fillId="0" borderId="0" xfId="0" applyFont="1"/>
    <xf numFmtId="2" fontId="0" fillId="0" borderId="0" xfId="0" applyNumberFormat="1"/>
    <xf numFmtId="2" fontId="24" fillId="0" borderId="0" xfId="0" applyNumberFormat="1" applyFont="1"/>
    <xf numFmtId="2" fontId="24" fillId="0" borderId="0" xfId="0" applyNumberFormat="1" applyFont="1" applyAlignment="1">
      <alignment horizontal="center"/>
    </xf>
    <xf numFmtId="2" fontId="25" fillId="0" borderId="0" xfId="0" applyNumberFormat="1" applyFont="1"/>
    <xf numFmtId="2" fontId="26" fillId="0" borderId="0" xfId="0" applyNumberFormat="1" applyFont="1"/>
    <xf numFmtId="0" fontId="25" fillId="0" borderId="0" xfId="0" applyFont="1"/>
    <xf numFmtId="49" fontId="16" fillId="34" borderId="0" xfId="0" applyNumberFormat="1" applyFont="1" applyFill="1" applyAlignment="1">
      <alignment horizontal="center"/>
    </xf>
    <xf numFmtId="2" fontId="16" fillId="34" borderId="0" xfId="0" applyNumberFormat="1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ill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2" fontId="0" fillId="34" borderId="0" xfId="0" applyNumberFormat="1" applyFont="1" applyFill="1" applyAlignment="1">
      <alignment horizontal="center"/>
    </xf>
    <xf numFmtId="2" fontId="18" fillId="34" borderId="0" xfId="0" applyNumberFormat="1" applyFont="1" applyFill="1" applyBorder="1" applyAlignment="1">
      <alignment horizontal="center"/>
    </xf>
    <xf numFmtId="49" fontId="16" fillId="34" borderId="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2" fontId="16" fillId="0" borderId="10" xfId="0" applyNumberFormat="1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1819772528434"/>
          <c:y val="0.0808024691358025"/>
          <c:w val="0.863706911636046"/>
          <c:h val="0.6201326917468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[1]Sheet1!$B$2:$L$2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[1]Sheet1!$B$3:$L$3</c:f>
              <c:numCache>
                <c:formatCode>General</c:formatCode>
                <c:ptCount val="11"/>
                <c:pt idx="0">
                  <c:v>6.9</c:v>
                </c:pt>
                <c:pt idx="1">
                  <c:v>6.4</c:v>
                </c:pt>
                <c:pt idx="2">
                  <c:v>6.1</c:v>
                </c:pt>
                <c:pt idx="3">
                  <c:v>6.1</c:v>
                </c:pt>
                <c:pt idx="4">
                  <c:v>6.2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992-481C-9976-0510B20C6814}"/>
            </c:ext>
          </c:extLst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[1]Sheet1!$B$2:$L$2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[1]Sheet1!$B$4:$L$4</c:f>
              <c:numCache>
                <c:formatCode>General</c:formatCode>
                <c:ptCount val="11"/>
                <c:pt idx="0">
                  <c:v>6.9</c:v>
                </c:pt>
                <c:pt idx="1">
                  <c:v>6.4</c:v>
                </c:pt>
                <c:pt idx="2">
                  <c:v>6.7</c:v>
                </c:pt>
                <c:pt idx="3">
                  <c:v>6.3</c:v>
                </c:pt>
                <c:pt idx="4">
                  <c:v>6.2</c:v>
                </c:pt>
                <c:pt idx="5">
                  <c:v>6.1</c:v>
                </c:pt>
                <c:pt idx="6">
                  <c:v>5.9</c:v>
                </c:pt>
                <c:pt idx="7">
                  <c:v>6.3</c:v>
                </c:pt>
                <c:pt idx="8">
                  <c:v>5.9</c:v>
                </c:pt>
                <c:pt idx="9">
                  <c:v>6.0</c:v>
                </c:pt>
                <c:pt idx="10">
                  <c:v>5.8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992-481C-9976-0510B20C6814}"/>
            </c:ext>
          </c:extLst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[1]Sheet1!$B$2:$L$2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[1]Sheet1!$B$5:$L$5</c:f>
              <c:numCache>
                <c:formatCode>General</c:formatCode>
                <c:ptCount val="11"/>
                <c:pt idx="0">
                  <c:v>6.6</c:v>
                </c:pt>
                <c:pt idx="1">
                  <c:v>6.4</c:v>
                </c:pt>
                <c:pt idx="2">
                  <c:v>6.7</c:v>
                </c:pt>
                <c:pt idx="3">
                  <c:v>6.6</c:v>
                </c:pt>
                <c:pt idx="4">
                  <c:v>6.4</c:v>
                </c:pt>
                <c:pt idx="5">
                  <c:v>6.5</c:v>
                </c:pt>
                <c:pt idx="6">
                  <c:v>6.6</c:v>
                </c:pt>
                <c:pt idx="7">
                  <c:v>6.5</c:v>
                </c:pt>
                <c:pt idx="8">
                  <c:v>6.5</c:v>
                </c:pt>
                <c:pt idx="9">
                  <c:v>6.6</c:v>
                </c:pt>
                <c:pt idx="10">
                  <c:v>6.4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992-481C-9976-0510B20C6814}"/>
            </c:ext>
          </c:extLst>
        </c:ser>
        <c:ser>
          <c:idx val="3"/>
          <c:order val="3"/>
          <c:tx>
            <c:strRef>
              <c:f>[1]Sheet1!$A$6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[1]Sheet1!$B$2:$L$2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[1]Sheet1!$B$6:$L$6</c:f>
              <c:numCache>
                <c:formatCode>General</c:formatCode>
                <c:ptCount val="11"/>
                <c:pt idx="0">
                  <c:v>6.4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6.6</c:v>
                </c:pt>
                <c:pt idx="7">
                  <c:v>6.4</c:v>
                </c:pt>
                <c:pt idx="8">
                  <c:v>6.5</c:v>
                </c:pt>
                <c:pt idx="9">
                  <c:v>6.5</c:v>
                </c:pt>
                <c:pt idx="10">
                  <c:v>6.4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992-481C-9976-0510B20C6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08896"/>
        <c:axId val="1901838880"/>
      </c:scatterChart>
      <c:valAx>
        <c:axId val="18745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38880"/>
        <c:crosses val="autoZero"/>
        <c:crossBetween val="midCat"/>
      </c:valAx>
      <c:valAx>
        <c:axId val="190183888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[1]Sheet1!$A$111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[1]Sheet1!$B$110:$L$110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[1]Sheet1!$B$111:$L$111</c:f>
              <c:numCache>
                <c:formatCode>General</c:formatCode>
                <c:ptCount val="11"/>
                <c:pt idx="0">
                  <c:v>0.174</c:v>
                </c:pt>
                <c:pt idx="1">
                  <c:v>0.221</c:v>
                </c:pt>
                <c:pt idx="2">
                  <c:v>0.253</c:v>
                </c:pt>
                <c:pt idx="3">
                  <c:v>0.228</c:v>
                </c:pt>
                <c:pt idx="4">
                  <c:v>0.303</c:v>
                </c:pt>
                <c:pt idx="5">
                  <c:v>0.243</c:v>
                </c:pt>
                <c:pt idx="6">
                  <c:v>0.187</c:v>
                </c:pt>
                <c:pt idx="7">
                  <c:v>0.184</c:v>
                </c:pt>
                <c:pt idx="8">
                  <c:v>0.197</c:v>
                </c:pt>
                <c:pt idx="9">
                  <c:v>0.21</c:v>
                </c:pt>
                <c:pt idx="10">
                  <c:v>0.218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[1]Sheet1!$A$112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[1]Sheet1!$B$110:$L$110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[1]Sheet1!$B$112:$L$112</c:f>
              <c:numCache>
                <c:formatCode>General</c:formatCode>
                <c:ptCount val="11"/>
                <c:pt idx="0">
                  <c:v>0.219</c:v>
                </c:pt>
                <c:pt idx="1">
                  <c:v>0.208</c:v>
                </c:pt>
                <c:pt idx="2">
                  <c:v>0.229</c:v>
                </c:pt>
                <c:pt idx="3">
                  <c:v>0.197</c:v>
                </c:pt>
                <c:pt idx="4">
                  <c:v>0.175</c:v>
                </c:pt>
                <c:pt idx="5">
                  <c:v>0.213</c:v>
                </c:pt>
                <c:pt idx="6">
                  <c:v>0.2</c:v>
                </c:pt>
                <c:pt idx="7">
                  <c:v>0.279</c:v>
                </c:pt>
                <c:pt idx="8">
                  <c:v>0.16</c:v>
                </c:pt>
                <c:pt idx="9">
                  <c:v>0.149</c:v>
                </c:pt>
                <c:pt idx="10">
                  <c:v>0.159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[1]Sheet1!$A$113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[1]Sheet1!$B$110:$L$110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[1]Sheet1!$B$113:$L$113</c:f>
              <c:numCache>
                <c:formatCode>General</c:formatCode>
                <c:ptCount val="11"/>
                <c:pt idx="0">
                  <c:v>0.138</c:v>
                </c:pt>
                <c:pt idx="1">
                  <c:v>0.147</c:v>
                </c:pt>
                <c:pt idx="2">
                  <c:v>0.137</c:v>
                </c:pt>
                <c:pt idx="3">
                  <c:v>0.158</c:v>
                </c:pt>
                <c:pt idx="4">
                  <c:v>0.156</c:v>
                </c:pt>
                <c:pt idx="5">
                  <c:v>0.143</c:v>
                </c:pt>
                <c:pt idx="6">
                  <c:v>0.14</c:v>
                </c:pt>
                <c:pt idx="7">
                  <c:v>0.143</c:v>
                </c:pt>
                <c:pt idx="8">
                  <c:v>0.14</c:v>
                </c:pt>
                <c:pt idx="9">
                  <c:v>0.195</c:v>
                </c:pt>
                <c:pt idx="10">
                  <c:v>0.216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[1]Sheet1!$A$114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[1]Sheet1!$B$110:$L$110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[1]Sheet1!$B$114:$L$114</c:f>
              <c:numCache>
                <c:formatCode>General</c:formatCode>
                <c:ptCount val="11"/>
                <c:pt idx="0">
                  <c:v>0.139</c:v>
                </c:pt>
                <c:pt idx="1">
                  <c:v>0.147</c:v>
                </c:pt>
                <c:pt idx="2">
                  <c:v>0.148</c:v>
                </c:pt>
                <c:pt idx="3">
                  <c:v>0.163</c:v>
                </c:pt>
                <c:pt idx="4">
                  <c:v>0.149</c:v>
                </c:pt>
                <c:pt idx="5">
                  <c:v>0.141</c:v>
                </c:pt>
                <c:pt idx="6">
                  <c:v>0.143</c:v>
                </c:pt>
                <c:pt idx="7">
                  <c:v>0.14</c:v>
                </c:pt>
                <c:pt idx="8">
                  <c:v>0.155</c:v>
                </c:pt>
                <c:pt idx="9">
                  <c:v>0.152</c:v>
                </c:pt>
                <c:pt idx="10">
                  <c:v>0.176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48480"/>
        <c:axId val="1902651056"/>
      </c:scatterChart>
      <c:valAx>
        <c:axId val="1902648480"/>
        <c:scaling>
          <c:orientation val="minMax"/>
          <c:max val="91.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51056"/>
        <c:crosses val="autoZero"/>
        <c:crossBetween val="midCat"/>
        <c:majorUnit val="7.0"/>
      </c:valAx>
      <c:valAx>
        <c:axId val="1902651056"/>
        <c:scaling>
          <c:orientation val="minMax"/>
          <c:min val="0.1"/>
        </c:scaling>
        <c:delete val="0"/>
        <c:axPos val="l"/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[1]Sheet1!$A$125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[1]Sheet1!$B$124:$L$124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[1]Sheet1!$B$125:$L$125</c:f>
              <c:numCache>
                <c:formatCode>General</c:formatCode>
                <c:ptCount val="11"/>
                <c:pt idx="0">
                  <c:v>1.894</c:v>
                </c:pt>
                <c:pt idx="1">
                  <c:v>2.045</c:v>
                </c:pt>
                <c:pt idx="2">
                  <c:v>2.338</c:v>
                </c:pt>
                <c:pt idx="3">
                  <c:v>2.134</c:v>
                </c:pt>
                <c:pt idx="4">
                  <c:v>2.633</c:v>
                </c:pt>
                <c:pt idx="5">
                  <c:v>2.167</c:v>
                </c:pt>
                <c:pt idx="6">
                  <c:v>1.766</c:v>
                </c:pt>
                <c:pt idx="7">
                  <c:v>1.747</c:v>
                </c:pt>
                <c:pt idx="8">
                  <c:v>1.895</c:v>
                </c:pt>
                <c:pt idx="9">
                  <c:v>1.903</c:v>
                </c:pt>
                <c:pt idx="10">
                  <c:v>1.969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[1]Sheet1!$A$126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[1]Sheet1!$B$124:$L$124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[1]Sheet1!$B$126:$L$126</c:f>
              <c:numCache>
                <c:formatCode>General</c:formatCode>
                <c:ptCount val="11"/>
                <c:pt idx="0">
                  <c:v>2.163</c:v>
                </c:pt>
                <c:pt idx="1">
                  <c:v>1.991</c:v>
                </c:pt>
                <c:pt idx="2">
                  <c:v>2.208</c:v>
                </c:pt>
                <c:pt idx="3">
                  <c:v>1.908</c:v>
                </c:pt>
                <c:pt idx="4">
                  <c:v>1.687</c:v>
                </c:pt>
                <c:pt idx="5">
                  <c:v>2.006</c:v>
                </c:pt>
                <c:pt idx="6">
                  <c:v>2.016</c:v>
                </c:pt>
                <c:pt idx="7">
                  <c:v>2.478</c:v>
                </c:pt>
                <c:pt idx="8">
                  <c:v>1.683</c:v>
                </c:pt>
                <c:pt idx="9">
                  <c:v>1.591</c:v>
                </c:pt>
                <c:pt idx="10">
                  <c:v>1.713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[1]Sheet1!$A$127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[1]Sheet1!$B$124:$L$124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[1]Sheet1!$B$127:$L$127</c:f>
              <c:numCache>
                <c:formatCode>General</c:formatCode>
                <c:ptCount val="11"/>
                <c:pt idx="0">
                  <c:v>1.572</c:v>
                </c:pt>
                <c:pt idx="1">
                  <c:v>1.615</c:v>
                </c:pt>
                <c:pt idx="2">
                  <c:v>1.584</c:v>
                </c:pt>
                <c:pt idx="3">
                  <c:v>1.888</c:v>
                </c:pt>
                <c:pt idx="4">
                  <c:v>1.742</c:v>
                </c:pt>
                <c:pt idx="5">
                  <c:v>1.643</c:v>
                </c:pt>
                <c:pt idx="6">
                  <c:v>1.591</c:v>
                </c:pt>
                <c:pt idx="7">
                  <c:v>1.611</c:v>
                </c:pt>
                <c:pt idx="8">
                  <c:v>1.57</c:v>
                </c:pt>
                <c:pt idx="9">
                  <c:v>1.803</c:v>
                </c:pt>
                <c:pt idx="10">
                  <c:v>1.981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[1]Sheet1!$A$128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[1]Sheet1!$B$124:$L$124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[1]Sheet1!$B$128:$L$128</c:f>
              <c:numCache>
                <c:formatCode>General</c:formatCode>
                <c:ptCount val="11"/>
                <c:pt idx="0">
                  <c:v>1.554</c:v>
                </c:pt>
                <c:pt idx="1">
                  <c:v>1.615</c:v>
                </c:pt>
                <c:pt idx="2">
                  <c:v>1.648</c:v>
                </c:pt>
                <c:pt idx="3">
                  <c:v>1.811</c:v>
                </c:pt>
                <c:pt idx="4">
                  <c:v>1.684</c:v>
                </c:pt>
                <c:pt idx="5">
                  <c:v>1.598</c:v>
                </c:pt>
                <c:pt idx="6">
                  <c:v>1.58</c:v>
                </c:pt>
                <c:pt idx="7">
                  <c:v>1.564</c:v>
                </c:pt>
                <c:pt idx="8">
                  <c:v>1.74</c:v>
                </c:pt>
                <c:pt idx="9">
                  <c:v>1.599</c:v>
                </c:pt>
                <c:pt idx="10">
                  <c:v>1.896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81296"/>
        <c:axId val="1902684288"/>
      </c:scatterChart>
      <c:valAx>
        <c:axId val="1902681296"/>
        <c:scaling>
          <c:orientation val="minMax"/>
          <c:max val="91.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84288"/>
        <c:crosses val="autoZero"/>
        <c:crossBetween val="midCat"/>
        <c:majorUnit val="7.0"/>
      </c:valAx>
      <c:valAx>
        <c:axId val="1902684288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8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C:N</a:t>
            </a:r>
            <a:r>
              <a:rPr lang="en-US" baseline="0"/>
              <a:t>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[1]Sheet1!$A$139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[1]Sheet1!$B$138:$L$138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[1]Sheet1!$B$139:$L$139</c:f>
              <c:numCache>
                <c:formatCode>General</c:formatCode>
                <c:ptCount val="11"/>
                <c:pt idx="0">
                  <c:v>10.8564</c:v>
                </c:pt>
                <c:pt idx="1">
                  <c:v>9.2615</c:v>
                </c:pt>
                <c:pt idx="2">
                  <c:v>9.254</c:v>
                </c:pt>
                <c:pt idx="3">
                  <c:v>9.345</c:v>
                </c:pt>
                <c:pt idx="4">
                  <c:v>8.694800000000001</c:v>
                </c:pt>
                <c:pt idx="5">
                  <c:v>8.934200000000001</c:v>
                </c:pt>
                <c:pt idx="6">
                  <c:v>9.4626</c:v>
                </c:pt>
                <c:pt idx="7">
                  <c:v>9.4921</c:v>
                </c:pt>
                <c:pt idx="8">
                  <c:v>9.6185</c:v>
                </c:pt>
                <c:pt idx="9">
                  <c:v>9.0722</c:v>
                </c:pt>
                <c:pt idx="10">
                  <c:v>9.0329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[1]Sheet1!$A$140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[1]Sheet1!$B$138:$L$138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[1]Sheet1!$B$140:$L$140</c:f>
              <c:numCache>
                <c:formatCode>General</c:formatCode>
                <c:ptCount val="11"/>
                <c:pt idx="0">
                  <c:v>9.8787</c:v>
                </c:pt>
                <c:pt idx="1">
                  <c:v>9.5626</c:v>
                </c:pt>
                <c:pt idx="2">
                  <c:v>9.6489</c:v>
                </c:pt>
                <c:pt idx="3">
                  <c:v>9.6639</c:v>
                </c:pt>
                <c:pt idx="4">
                  <c:v>9.6313</c:v>
                </c:pt>
                <c:pt idx="5">
                  <c:v>9.4126</c:v>
                </c:pt>
                <c:pt idx="6">
                  <c:v>10.0864</c:v>
                </c:pt>
                <c:pt idx="7">
                  <c:v>8.8691</c:v>
                </c:pt>
                <c:pt idx="8">
                  <c:v>10.536</c:v>
                </c:pt>
                <c:pt idx="9">
                  <c:v>10.6837</c:v>
                </c:pt>
                <c:pt idx="10">
                  <c:v>10.7877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[1]Sheet1!$A$141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[1]Sheet1!$B$138:$L$138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[1]Sheet1!$B$141:$L$141</c:f>
              <c:numCache>
                <c:formatCode>General</c:formatCode>
                <c:ptCount val="11"/>
                <c:pt idx="0">
                  <c:v>11.3878</c:v>
                </c:pt>
                <c:pt idx="1">
                  <c:v>10.9777</c:v>
                </c:pt>
                <c:pt idx="2">
                  <c:v>11.5752</c:v>
                </c:pt>
                <c:pt idx="3">
                  <c:v>11.9891</c:v>
                </c:pt>
                <c:pt idx="4">
                  <c:v>11.1748</c:v>
                </c:pt>
                <c:pt idx="5">
                  <c:v>11.4622</c:v>
                </c:pt>
                <c:pt idx="6">
                  <c:v>11.3963</c:v>
                </c:pt>
                <c:pt idx="7">
                  <c:v>11.2757</c:v>
                </c:pt>
                <c:pt idx="8">
                  <c:v>11.2101</c:v>
                </c:pt>
                <c:pt idx="9">
                  <c:v>9.2279</c:v>
                </c:pt>
                <c:pt idx="10">
                  <c:v>9.1566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[1]Sheet1!$A$142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[1]Sheet1!$B$138:$L$138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[1]Sheet1!$B$142:$L$142</c:f>
              <c:numCache>
                <c:formatCode>General</c:formatCode>
                <c:ptCount val="11"/>
                <c:pt idx="0">
                  <c:v>11.1456</c:v>
                </c:pt>
                <c:pt idx="1">
                  <c:v>10.9634</c:v>
                </c:pt>
                <c:pt idx="2">
                  <c:v>11.1546</c:v>
                </c:pt>
                <c:pt idx="3">
                  <c:v>11.13</c:v>
                </c:pt>
                <c:pt idx="4">
                  <c:v>11.314</c:v>
                </c:pt>
                <c:pt idx="5">
                  <c:v>11.3262</c:v>
                </c:pt>
                <c:pt idx="6">
                  <c:v>11.0391</c:v>
                </c:pt>
                <c:pt idx="7">
                  <c:v>11.1617</c:v>
                </c:pt>
                <c:pt idx="8">
                  <c:v>11.2146</c:v>
                </c:pt>
                <c:pt idx="9">
                  <c:v>10.5302</c:v>
                </c:pt>
                <c:pt idx="10">
                  <c:v>10.7963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14768"/>
        <c:axId val="1902717760"/>
      </c:scatterChart>
      <c:valAx>
        <c:axId val="19027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17760"/>
        <c:crosses val="autoZero"/>
        <c:crossBetween val="midCat"/>
      </c:valAx>
      <c:valAx>
        <c:axId val="19027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[1]Sheet1!$A$155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[1]Sheet1!$B$154:$L$154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[1]Sheet1!$B$155:$L$155</c:f>
              <c:numCache>
                <c:formatCode>General</c:formatCode>
                <c:ptCount val="11"/>
                <c:pt idx="0">
                  <c:v>1339.75171</c:v>
                </c:pt>
                <c:pt idx="1">
                  <c:v>1279.6064</c:v>
                </c:pt>
                <c:pt idx="2">
                  <c:v>1325.79206</c:v>
                </c:pt>
                <c:pt idx="3">
                  <c:v>1370.73973</c:v>
                </c:pt>
                <c:pt idx="4">
                  <c:v>1439.3703</c:v>
                </c:pt>
                <c:pt idx="5">
                  <c:v>1612.36138</c:v>
                </c:pt>
                <c:pt idx="6">
                  <c:v>1471.8642</c:v>
                </c:pt>
                <c:pt idx="7">
                  <c:v>1523.16469</c:v>
                </c:pt>
                <c:pt idx="8">
                  <c:v>1481.70582</c:v>
                </c:pt>
                <c:pt idx="9">
                  <c:v>1525.6</c:v>
                </c:pt>
                <c:pt idx="10">
                  <c:v>1455.3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[1]Sheet1!$A$156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[1]Sheet1!$B$154:$L$154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[1]Sheet1!$B$156:$L$156</c:f>
              <c:numCache>
                <c:formatCode>General</c:formatCode>
                <c:ptCount val="11"/>
                <c:pt idx="0">
                  <c:v>1271.52965</c:v>
                </c:pt>
                <c:pt idx="1">
                  <c:v>1250.28891</c:v>
                </c:pt>
                <c:pt idx="2">
                  <c:v>1296.51729</c:v>
                </c:pt>
                <c:pt idx="3">
                  <c:v>1309.07875</c:v>
                </c:pt>
                <c:pt idx="4">
                  <c:v>1454.50119</c:v>
                </c:pt>
                <c:pt idx="5">
                  <c:v>1513.13884</c:v>
                </c:pt>
                <c:pt idx="6">
                  <c:v>1426.30777</c:v>
                </c:pt>
                <c:pt idx="7">
                  <c:v>1798.05276</c:v>
                </c:pt>
                <c:pt idx="8">
                  <c:v>1298.52602</c:v>
                </c:pt>
                <c:pt idx="9">
                  <c:v>1467.19</c:v>
                </c:pt>
                <c:pt idx="10">
                  <c:v>1379.44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[1]Sheet1!$A$157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[1]Sheet1!$B$154:$L$154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[1]Sheet1!$B$157:$L$157</c:f>
              <c:numCache>
                <c:formatCode>General</c:formatCode>
                <c:ptCount val="11"/>
                <c:pt idx="0">
                  <c:v>1209.332</c:v>
                </c:pt>
                <c:pt idx="1">
                  <c:v>1189.57489</c:v>
                </c:pt>
                <c:pt idx="2">
                  <c:v>1230.84953</c:v>
                </c:pt>
                <c:pt idx="3">
                  <c:v>1160.30279</c:v>
                </c:pt>
                <c:pt idx="4">
                  <c:v>1371.06191</c:v>
                </c:pt>
                <c:pt idx="5">
                  <c:v>1377.34442</c:v>
                </c:pt>
                <c:pt idx="6">
                  <c:v>1346.21489</c:v>
                </c:pt>
                <c:pt idx="7">
                  <c:v>1382.91582</c:v>
                </c:pt>
                <c:pt idx="8">
                  <c:v>1273.52147</c:v>
                </c:pt>
                <c:pt idx="9">
                  <c:v>1294.47</c:v>
                </c:pt>
                <c:pt idx="10">
                  <c:v>1339.48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[1]Sheet1!$A$158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[1]Sheet1!$B$154:$L$154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[1]Sheet1!$B$158:$L$158</c:f>
              <c:numCache>
                <c:formatCode>General</c:formatCode>
                <c:ptCount val="11"/>
                <c:pt idx="0">
                  <c:v>1228.13147</c:v>
                </c:pt>
                <c:pt idx="1">
                  <c:v>1086.50755</c:v>
                </c:pt>
                <c:pt idx="2">
                  <c:v>1255.02727</c:v>
                </c:pt>
                <c:pt idx="3">
                  <c:v>1299.96871</c:v>
                </c:pt>
                <c:pt idx="4">
                  <c:v>1362.77512</c:v>
                </c:pt>
                <c:pt idx="5">
                  <c:v>1340.17268</c:v>
                </c:pt>
                <c:pt idx="6">
                  <c:v>1285.79012</c:v>
                </c:pt>
                <c:pt idx="7">
                  <c:v>1345.62482</c:v>
                </c:pt>
                <c:pt idx="8">
                  <c:v>1390.69175</c:v>
                </c:pt>
                <c:pt idx="9">
                  <c:v>1341.51</c:v>
                </c:pt>
                <c:pt idx="10">
                  <c:v>1321.88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49312"/>
        <c:axId val="1902752304"/>
      </c:scatterChart>
      <c:valAx>
        <c:axId val="190274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52304"/>
        <c:crosses val="autoZero"/>
        <c:crossBetween val="midCat"/>
      </c:valAx>
      <c:valAx>
        <c:axId val="19027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4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[1]Sheet1!$A$165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[1]Sheet1!$B$164:$L$164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[1]Sheet1!$B$165:$L$165</c:f>
              <c:numCache>
                <c:formatCode>General</c:formatCode>
                <c:ptCount val="11"/>
                <c:pt idx="0">
                  <c:v>199.43832</c:v>
                </c:pt>
                <c:pt idx="1">
                  <c:v>218.34192</c:v>
                </c:pt>
                <c:pt idx="2">
                  <c:v>207.24896</c:v>
                </c:pt>
                <c:pt idx="3">
                  <c:v>256.08682</c:v>
                </c:pt>
                <c:pt idx="4">
                  <c:v>299.62295</c:v>
                </c:pt>
                <c:pt idx="5">
                  <c:v>286.41001</c:v>
                </c:pt>
                <c:pt idx="6">
                  <c:v>213.89904</c:v>
                </c:pt>
                <c:pt idx="7">
                  <c:v>225.92294</c:v>
                </c:pt>
                <c:pt idx="8">
                  <c:v>230.79658</c:v>
                </c:pt>
                <c:pt idx="9">
                  <c:v>276.16166</c:v>
                </c:pt>
                <c:pt idx="10">
                  <c:v>208.77086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[1]Sheet1!$A$166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[1]Sheet1!$B$164:$L$164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[1]Sheet1!$B$166:$L$166</c:f>
              <c:numCache>
                <c:formatCode>General</c:formatCode>
                <c:ptCount val="11"/>
                <c:pt idx="0">
                  <c:v>210.0934</c:v>
                </c:pt>
                <c:pt idx="1">
                  <c:v>221.1294</c:v>
                </c:pt>
                <c:pt idx="2">
                  <c:v>222.65575</c:v>
                </c:pt>
                <c:pt idx="3">
                  <c:v>219.0112</c:v>
                </c:pt>
                <c:pt idx="4">
                  <c:v>249.91111</c:v>
                </c:pt>
                <c:pt idx="5">
                  <c:v>292.4006</c:v>
                </c:pt>
                <c:pt idx="6">
                  <c:v>223.03222</c:v>
                </c:pt>
                <c:pt idx="7">
                  <c:v>402.44109</c:v>
                </c:pt>
                <c:pt idx="8">
                  <c:v>157.57628</c:v>
                </c:pt>
                <c:pt idx="9">
                  <c:v>215.67192</c:v>
                </c:pt>
                <c:pt idx="10">
                  <c:v>210.78226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[1]Sheet1!$A$167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[1]Sheet1!$B$164:$L$164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[1]Sheet1!$B$167:$L$167</c:f>
              <c:numCache>
                <c:formatCode>General</c:formatCode>
                <c:ptCount val="11"/>
                <c:pt idx="0">
                  <c:v>116.45027</c:v>
                </c:pt>
                <c:pt idx="1">
                  <c:v>114.91591</c:v>
                </c:pt>
                <c:pt idx="2">
                  <c:v>117.19431</c:v>
                </c:pt>
                <c:pt idx="3">
                  <c:v>110.46235</c:v>
                </c:pt>
                <c:pt idx="4">
                  <c:v>131.75293</c:v>
                </c:pt>
                <c:pt idx="5">
                  <c:v>130.741</c:v>
                </c:pt>
                <c:pt idx="6">
                  <c:v>125.28886</c:v>
                </c:pt>
                <c:pt idx="7">
                  <c:v>128.72515</c:v>
                </c:pt>
                <c:pt idx="8">
                  <c:v>121.69593</c:v>
                </c:pt>
                <c:pt idx="9">
                  <c:v>119.17634</c:v>
                </c:pt>
                <c:pt idx="10">
                  <c:v>129.42736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[1]Sheet1!$A$168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[1]Sheet1!$B$164:$L$164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[1]Sheet1!$B$168:$L$168</c:f>
              <c:numCache>
                <c:formatCode>General</c:formatCode>
                <c:ptCount val="11"/>
                <c:pt idx="0">
                  <c:v>118.40471</c:v>
                </c:pt>
                <c:pt idx="1">
                  <c:v>106.08266</c:v>
                </c:pt>
                <c:pt idx="2">
                  <c:v>124.81983</c:v>
                </c:pt>
                <c:pt idx="3">
                  <c:v>129.12654</c:v>
                </c:pt>
                <c:pt idx="4">
                  <c:v>132.77465</c:v>
                </c:pt>
                <c:pt idx="5">
                  <c:v>130.54075</c:v>
                </c:pt>
                <c:pt idx="6">
                  <c:v>126.72443</c:v>
                </c:pt>
                <c:pt idx="7">
                  <c:v>129.40778</c:v>
                </c:pt>
                <c:pt idx="8">
                  <c:v>145.29873</c:v>
                </c:pt>
                <c:pt idx="9">
                  <c:v>131.55357</c:v>
                </c:pt>
                <c:pt idx="10">
                  <c:v>125.25148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784128"/>
        <c:axId val="1902787120"/>
      </c:scatterChart>
      <c:valAx>
        <c:axId val="19027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87120"/>
        <c:crosses val="autoZero"/>
        <c:crossBetween val="midCat"/>
      </c:valAx>
      <c:valAx>
        <c:axId val="19027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78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[1]Sheet1!$A$175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[1]Sheet1!$B$174:$L$174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[1]Sheet1!$B$175:$L$175</c:f>
              <c:numCache>
                <c:formatCode>General</c:formatCode>
                <c:ptCount val="11"/>
                <c:pt idx="0">
                  <c:v>25.41128</c:v>
                </c:pt>
                <c:pt idx="1">
                  <c:v>25.15229</c:v>
                </c:pt>
                <c:pt idx="2">
                  <c:v>22.77243</c:v>
                </c:pt>
                <c:pt idx="3">
                  <c:v>25.86785</c:v>
                </c:pt>
                <c:pt idx="4">
                  <c:v>31.02362</c:v>
                </c:pt>
                <c:pt idx="5">
                  <c:v>37.37466</c:v>
                </c:pt>
                <c:pt idx="6">
                  <c:v>30.53234</c:v>
                </c:pt>
                <c:pt idx="7">
                  <c:v>30.65783</c:v>
                </c:pt>
                <c:pt idx="8">
                  <c:v>34.44745</c:v>
                </c:pt>
                <c:pt idx="9">
                  <c:v>39.90493</c:v>
                </c:pt>
                <c:pt idx="10">
                  <c:v>36.21766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[1]Sheet1!$A$176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[1]Sheet1!$B$174:$L$174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[1]Sheet1!$B$176:$L$176</c:f>
              <c:numCache>
                <c:formatCode>General</c:formatCode>
                <c:ptCount val="11"/>
                <c:pt idx="0">
                  <c:v>42.59985</c:v>
                </c:pt>
                <c:pt idx="1">
                  <c:v>31.48197</c:v>
                </c:pt>
                <c:pt idx="2">
                  <c:v>41.58703</c:v>
                </c:pt>
                <c:pt idx="3">
                  <c:v>32.72174</c:v>
                </c:pt>
                <c:pt idx="4">
                  <c:v>33.67493</c:v>
                </c:pt>
                <c:pt idx="5">
                  <c:v>35.26714</c:v>
                </c:pt>
                <c:pt idx="6">
                  <c:v>29.91468</c:v>
                </c:pt>
                <c:pt idx="7">
                  <c:v>53.80406</c:v>
                </c:pt>
                <c:pt idx="8">
                  <c:v>24.18308</c:v>
                </c:pt>
                <c:pt idx="9">
                  <c:v>30.74238</c:v>
                </c:pt>
                <c:pt idx="10">
                  <c:v>42.87664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[1]Sheet1!$A$177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[1]Sheet1!$B$174:$L$174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[1]Sheet1!$B$177:$L$177</c:f>
              <c:numCache>
                <c:formatCode>General</c:formatCode>
                <c:ptCount val="11"/>
                <c:pt idx="0">
                  <c:v>14.95022</c:v>
                </c:pt>
                <c:pt idx="1">
                  <c:v>16.60117</c:v>
                </c:pt>
                <c:pt idx="2">
                  <c:v>14.94488</c:v>
                </c:pt>
                <c:pt idx="3">
                  <c:v>14.93064</c:v>
                </c:pt>
                <c:pt idx="4">
                  <c:v>16.92958</c:v>
                </c:pt>
                <c:pt idx="5">
                  <c:v>16.27098</c:v>
                </c:pt>
                <c:pt idx="6">
                  <c:v>16.07251</c:v>
                </c:pt>
                <c:pt idx="7">
                  <c:v>16.51573</c:v>
                </c:pt>
                <c:pt idx="8">
                  <c:v>15.53762</c:v>
                </c:pt>
                <c:pt idx="9">
                  <c:v>13.80746</c:v>
                </c:pt>
                <c:pt idx="10">
                  <c:v>17.58373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[1]Sheet1!$A$178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[1]Sheet1!$B$174:$L$174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[1]Sheet1!$B$178:$L$178</c:f>
              <c:numCache>
                <c:formatCode>General</c:formatCode>
                <c:ptCount val="11"/>
                <c:pt idx="0">
                  <c:v>15.78326</c:v>
                </c:pt>
                <c:pt idx="1">
                  <c:v>17.23307</c:v>
                </c:pt>
                <c:pt idx="2">
                  <c:v>20.64444</c:v>
                </c:pt>
                <c:pt idx="3">
                  <c:v>18.05187</c:v>
                </c:pt>
                <c:pt idx="4">
                  <c:v>19.28363</c:v>
                </c:pt>
                <c:pt idx="5">
                  <c:v>16.88152</c:v>
                </c:pt>
                <c:pt idx="6">
                  <c:v>18.79769</c:v>
                </c:pt>
                <c:pt idx="7">
                  <c:v>19.05846</c:v>
                </c:pt>
                <c:pt idx="8">
                  <c:v>19.41001</c:v>
                </c:pt>
                <c:pt idx="9">
                  <c:v>17.25888</c:v>
                </c:pt>
                <c:pt idx="10">
                  <c:v>19.21421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03408"/>
        <c:axId val="1902805984"/>
      </c:scatterChart>
      <c:valAx>
        <c:axId val="19028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05984"/>
        <c:crosses val="autoZero"/>
        <c:crossBetween val="midCat"/>
      </c:valAx>
      <c:valAx>
        <c:axId val="19028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0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[1]Sheet1!$A$186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[1]Sheet1!$B$185:$L$185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[1]Sheet1!$B$186:$L$186</c:f>
              <c:numCache>
                <c:formatCode>General</c:formatCode>
                <c:ptCount val="11"/>
                <c:pt idx="0">
                  <c:v>16.47657</c:v>
                </c:pt>
                <c:pt idx="1">
                  <c:v>17.07643</c:v>
                </c:pt>
                <c:pt idx="2">
                  <c:v>16.43919</c:v>
                </c:pt>
                <c:pt idx="3">
                  <c:v>18.04119</c:v>
                </c:pt>
                <c:pt idx="4">
                  <c:v>19.92799</c:v>
                </c:pt>
                <c:pt idx="5">
                  <c:v>23.7007</c:v>
                </c:pt>
                <c:pt idx="6">
                  <c:v>16.57536</c:v>
                </c:pt>
                <c:pt idx="7">
                  <c:v>19.15903</c:v>
                </c:pt>
                <c:pt idx="8">
                  <c:v>19.06202</c:v>
                </c:pt>
                <c:pt idx="9">
                  <c:v>23.5138</c:v>
                </c:pt>
                <c:pt idx="10">
                  <c:v>19.14479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[1]Sheet1!$A$187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[1]Sheet1!$B$185:$L$185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[1]Sheet1!$B$187:$L$187</c:f>
              <c:numCache>
                <c:formatCode>General</c:formatCode>
                <c:ptCount val="11"/>
                <c:pt idx="0">
                  <c:v>17.6665</c:v>
                </c:pt>
                <c:pt idx="1">
                  <c:v>17.29804</c:v>
                </c:pt>
                <c:pt idx="2">
                  <c:v>18.23076</c:v>
                </c:pt>
                <c:pt idx="3">
                  <c:v>18.44525</c:v>
                </c:pt>
                <c:pt idx="4">
                  <c:v>18.82083</c:v>
                </c:pt>
                <c:pt idx="5">
                  <c:v>22.26246</c:v>
                </c:pt>
                <c:pt idx="6">
                  <c:v>18.87334</c:v>
                </c:pt>
                <c:pt idx="7">
                  <c:v>28.70606</c:v>
                </c:pt>
                <c:pt idx="8">
                  <c:v>16.64834</c:v>
                </c:pt>
                <c:pt idx="9">
                  <c:v>20.26975</c:v>
                </c:pt>
                <c:pt idx="10">
                  <c:v>22.64338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[1]Sheet1!$A$188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[1]Sheet1!$B$185:$L$185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[1]Sheet1!$B$188:$L$188</c:f>
              <c:numCache>
                <c:formatCode>General</c:formatCode>
                <c:ptCount val="11"/>
                <c:pt idx="0">
                  <c:v>11.63141</c:v>
                </c:pt>
                <c:pt idx="1">
                  <c:v>11.87794</c:v>
                </c:pt>
                <c:pt idx="2">
                  <c:v>11.69104</c:v>
                </c:pt>
                <c:pt idx="3">
                  <c:v>11.72931</c:v>
                </c:pt>
                <c:pt idx="4">
                  <c:v>13.20671</c:v>
                </c:pt>
                <c:pt idx="5">
                  <c:v>13.54224</c:v>
                </c:pt>
                <c:pt idx="6">
                  <c:v>12.9584</c:v>
                </c:pt>
                <c:pt idx="7">
                  <c:v>13.60276</c:v>
                </c:pt>
                <c:pt idx="8">
                  <c:v>12.63177</c:v>
                </c:pt>
                <c:pt idx="9">
                  <c:v>12.96374</c:v>
                </c:pt>
                <c:pt idx="10">
                  <c:v>14.63783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[1]Sheet1!$A$189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[1]Sheet1!$B$185:$L$185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[1]Sheet1!$B$189:$L$189</c:f>
              <c:numCache>
                <c:formatCode>General</c:formatCode>
                <c:ptCount val="11"/>
                <c:pt idx="0">
                  <c:v>12.55345</c:v>
                </c:pt>
                <c:pt idx="1">
                  <c:v>12.15295</c:v>
                </c:pt>
                <c:pt idx="2">
                  <c:v>12.20724</c:v>
                </c:pt>
                <c:pt idx="3">
                  <c:v>13.75139</c:v>
                </c:pt>
                <c:pt idx="4">
                  <c:v>13.25744</c:v>
                </c:pt>
                <c:pt idx="5">
                  <c:v>14.93242</c:v>
                </c:pt>
                <c:pt idx="6">
                  <c:v>14.329</c:v>
                </c:pt>
                <c:pt idx="7">
                  <c:v>14.6049</c:v>
                </c:pt>
                <c:pt idx="8">
                  <c:v>14.79091</c:v>
                </c:pt>
                <c:pt idx="9">
                  <c:v>15.16204</c:v>
                </c:pt>
                <c:pt idx="10">
                  <c:v>15.41925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45088"/>
        <c:axId val="1902848080"/>
      </c:scatterChart>
      <c:valAx>
        <c:axId val="19028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48080"/>
        <c:crosses val="autoZero"/>
        <c:crossBetween val="midCat"/>
      </c:valAx>
      <c:valAx>
        <c:axId val="19028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4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[1]Sheet1!$A$196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[1]Sheet1!$B$195:$L$195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[1]Sheet1!$B$196:$L$196</c:f>
              <c:numCache>
                <c:formatCode>General</c:formatCode>
                <c:ptCount val="11"/>
                <c:pt idx="0">
                  <c:v>4.40461</c:v>
                </c:pt>
                <c:pt idx="1">
                  <c:v>5.81081</c:v>
                </c:pt>
                <c:pt idx="2">
                  <c:v>4.87097</c:v>
                </c:pt>
                <c:pt idx="3">
                  <c:v>5.20561</c:v>
                </c:pt>
                <c:pt idx="4">
                  <c:v>5.93007</c:v>
                </c:pt>
                <c:pt idx="5">
                  <c:v>5.36225</c:v>
                </c:pt>
                <c:pt idx="6">
                  <c:v>3.45854</c:v>
                </c:pt>
                <c:pt idx="7">
                  <c:v>4.06997</c:v>
                </c:pt>
                <c:pt idx="8">
                  <c:v>3.94804</c:v>
                </c:pt>
                <c:pt idx="9">
                  <c:v>4.55146</c:v>
                </c:pt>
                <c:pt idx="10">
                  <c:v>4.21771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[1]Sheet1!$A$197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[1]Sheet1!$B$195:$L$195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[1]Sheet1!$B$197:$L$197</c:f>
              <c:numCache>
                <c:formatCode>General</c:formatCode>
                <c:ptCount val="11"/>
                <c:pt idx="0">
                  <c:v>5.08813</c:v>
                </c:pt>
                <c:pt idx="1">
                  <c:v>5.05787</c:v>
                </c:pt>
                <c:pt idx="2">
                  <c:v>5.42277</c:v>
                </c:pt>
                <c:pt idx="3">
                  <c:v>4.44288</c:v>
                </c:pt>
                <c:pt idx="4">
                  <c:v>4.31294</c:v>
                </c:pt>
                <c:pt idx="5">
                  <c:v>4.97777</c:v>
                </c:pt>
                <c:pt idx="6">
                  <c:v>4.13761</c:v>
                </c:pt>
                <c:pt idx="7">
                  <c:v>7.24193</c:v>
                </c:pt>
                <c:pt idx="8">
                  <c:v>3.23871</c:v>
                </c:pt>
                <c:pt idx="9">
                  <c:v>3.54398</c:v>
                </c:pt>
                <c:pt idx="10">
                  <c:v>4.48204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[1]Sheet1!$A$198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[1]Sheet1!$B$195:$L$195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[1]Sheet1!$B$198:$L$198</c:f>
              <c:numCache>
                <c:formatCode>General</c:formatCode>
                <c:ptCount val="11"/>
                <c:pt idx="0">
                  <c:v>2.86758</c:v>
                </c:pt>
                <c:pt idx="1">
                  <c:v>3.10699</c:v>
                </c:pt>
                <c:pt idx="2">
                  <c:v>3.03223</c:v>
                </c:pt>
                <c:pt idx="3">
                  <c:v>3.28054</c:v>
                </c:pt>
                <c:pt idx="4">
                  <c:v>2.21699</c:v>
                </c:pt>
                <c:pt idx="5">
                  <c:v>2.73764</c:v>
                </c:pt>
                <c:pt idx="6">
                  <c:v>2.46797</c:v>
                </c:pt>
                <c:pt idx="7">
                  <c:v>2.492</c:v>
                </c:pt>
                <c:pt idx="8">
                  <c:v>2.83732</c:v>
                </c:pt>
                <c:pt idx="9">
                  <c:v>2.65131</c:v>
                </c:pt>
                <c:pt idx="10">
                  <c:v>2.92632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[1]Sheet1!$A$199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[1]Sheet1!$B$195:$L$195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[1]Sheet1!$B$199:$L$199</c:f>
              <c:numCache>
                <c:formatCode>General</c:formatCode>
                <c:ptCount val="11"/>
                <c:pt idx="0">
                  <c:v>3.03668</c:v>
                </c:pt>
                <c:pt idx="1">
                  <c:v>3.34195</c:v>
                </c:pt>
                <c:pt idx="2">
                  <c:v>3.19866</c:v>
                </c:pt>
                <c:pt idx="3">
                  <c:v>3.45943</c:v>
                </c:pt>
                <c:pt idx="4">
                  <c:v>2.68513</c:v>
                </c:pt>
                <c:pt idx="5">
                  <c:v>2.77769</c:v>
                </c:pt>
                <c:pt idx="6">
                  <c:v>2.9281</c:v>
                </c:pt>
                <c:pt idx="7">
                  <c:v>2.61126</c:v>
                </c:pt>
                <c:pt idx="8">
                  <c:v>2.96014</c:v>
                </c:pt>
                <c:pt idx="9">
                  <c:v>2.6077</c:v>
                </c:pt>
                <c:pt idx="10">
                  <c:v>3.10521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880320"/>
        <c:axId val="1902883312"/>
      </c:scatterChart>
      <c:valAx>
        <c:axId val="19028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83312"/>
        <c:crosses val="autoZero"/>
        <c:crossBetween val="midCat"/>
      </c:valAx>
      <c:valAx>
        <c:axId val="19028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8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[1]Sheet1!$A$206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[1]Sheet1!$B$205:$L$205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[1]Sheet1!$B$206:$L$206</c:f>
              <c:numCache>
                <c:formatCode>General</c:formatCode>
                <c:ptCount val="11"/>
                <c:pt idx="0">
                  <c:v>495.01355</c:v>
                </c:pt>
                <c:pt idx="1">
                  <c:v>440.75381</c:v>
                </c:pt>
                <c:pt idx="2">
                  <c:v>489.70025</c:v>
                </c:pt>
                <c:pt idx="3">
                  <c:v>475.5715</c:v>
                </c:pt>
                <c:pt idx="4">
                  <c:v>451.39198</c:v>
                </c:pt>
                <c:pt idx="5">
                  <c:v>490.59292</c:v>
                </c:pt>
                <c:pt idx="6">
                  <c:v>506.76867</c:v>
                </c:pt>
                <c:pt idx="7">
                  <c:v>505.47105</c:v>
                </c:pt>
                <c:pt idx="8">
                  <c:v>497.07835</c:v>
                </c:pt>
                <c:pt idx="9">
                  <c:v>523.2666</c:v>
                </c:pt>
                <c:pt idx="10">
                  <c:v>534.8810999999999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[1]Sheet1!$A$207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[1]Sheet1!$B$205:$L$205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[1]Sheet1!$B$207:$L$207</c:f>
              <c:numCache>
                <c:formatCode>General</c:formatCode>
                <c:ptCount val="11"/>
                <c:pt idx="0">
                  <c:v>482.24739</c:v>
                </c:pt>
                <c:pt idx="1">
                  <c:v>465.00453</c:v>
                </c:pt>
                <c:pt idx="2">
                  <c:v>481.11442</c:v>
                </c:pt>
                <c:pt idx="3">
                  <c:v>477.01686</c:v>
                </c:pt>
                <c:pt idx="4">
                  <c:v>493.5495</c:v>
                </c:pt>
                <c:pt idx="5">
                  <c:v>486.16072</c:v>
                </c:pt>
                <c:pt idx="6">
                  <c:v>493.34836</c:v>
                </c:pt>
                <c:pt idx="7">
                  <c:v>477.68792</c:v>
                </c:pt>
                <c:pt idx="8">
                  <c:v>504.34698</c:v>
                </c:pt>
                <c:pt idx="9">
                  <c:v>529.07029</c:v>
                </c:pt>
                <c:pt idx="10">
                  <c:v>511.23647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[1]Sheet1!$A$208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[1]Sheet1!$B$205:$L$205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[1]Sheet1!$B$208:$L$208</c:f>
              <c:numCache>
                <c:formatCode>General</c:formatCode>
                <c:ptCount val="11"/>
                <c:pt idx="0">
                  <c:v>510.36872</c:v>
                </c:pt>
                <c:pt idx="1">
                  <c:v>502.55452</c:v>
                </c:pt>
                <c:pt idx="2">
                  <c:v>508.46234</c:v>
                </c:pt>
                <c:pt idx="3">
                  <c:v>496.00946</c:v>
                </c:pt>
                <c:pt idx="4">
                  <c:v>516.43763</c:v>
                </c:pt>
                <c:pt idx="5">
                  <c:v>514.04531</c:v>
                </c:pt>
                <c:pt idx="6">
                  <c:v>517.81891</c:v>
                </c:pt>
                <c:pt idx="7">
                  <c:v>507.40057</c:v>
                </c:pt>
                <c:pt idx="8">
                  <c:v>513.4534599999999</c:v>
                </c:pt>
                <c:pt idx="9">
                  <c:v>542.92225</c:v>
                </c:pt>
                <c:pt idx="10">
                  <c:v>543.0869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[1]Sheet1!$A$209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[1]Sheet1!$B$205:$L$205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[1]Sheet1!$B$209:$L$209</c:f>
              <c:numCache>
                <c:formatCode>General</c:formatCode>
                <c:ptCount val="11"/>
                <c:pt idx="0">
                  <c:v>502.91319</c:v>
                </c:pt>
                <c:pt idx="1">
                  <c:v>474.31482</c:v>
                </c:pt>
                <c:pt idx="2">
                  <c:v>497.80993</c:v>
                </c:pt>
                <c:pt idx="3">
                  <c:v>497.40765</c:v>
                </c:pt>
                <c:pt idx="4">
                  <c:v>505.17023</c:v>
                </c:pt>
                <c:pt idx="5">
                  <c:v>509.39684</c:v>
                </c:pt>
                <c:pt idx="6">
                  <c:v>510.83953</c:v>
                </c:pt>
                <c:pt idx="7">
                  <c:v>511.41892</c:v>
                </c:pt>
                <c:pt idx="8">
                  <c:v>503.68393</c:v>
                </c:pt>
                <c:pt idx="9">
                  <c:v>544.13621</c:v>
                </c:pt>
                <c:pt idx="10">
                  <c:v>519.74309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14592"/>
        <c:axId val="1902917584"/>
      </c:scatterChart>
      <c:valAx>
        <c:axId val="19029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17584"/>
        <c:crosses val="autoZero"/>
        <c:crossBetween val="midCat"/>
      </c:valAx>
      <c:valAx>
        <c:axId val="19029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1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[1]Sheet1!$A$217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[1]Sheet1!$B$216:$L$216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[1]Sheet1!$B$217:$L$217</c:f>
              <c:numCache>
                <c:formatCode>General</c:formatCode>
                <c:ptCount val="11"/>
                <c:pt idx="0">
                  <c:v>1.13742</c:v>
                </c:pt>
                <c:pt idx="1">
                  <c:v>1.7266</c:v>
                </c:pt>
                <c:pt idx="2">
                  <c:v>2.21966</c:v>
                </c:pt>
                <c:pt idx="3">
                  <c:v>2.4386</c:v>
                </c:pt>
                <c:pt idx="4">
                  <c:v>2.69047</c:v>
                </c:pt>
                <c:pt idx="5">
                  <c:v>1.92418</c:v>
                </c:pt>
                <c:pt idx="6">
                  <c:v>1.86811</c:v>
                </c:pt>
                <c:pt idx="7">
                  <c:v>1.59577</c:v>
                </c:pt>
                <c:pt idx="8">
                  <c:v>1.72749</c:v>
                </c:pt>
                <c:pt idx="9">
                  <c:v>1.27181</c:v>
                </c:pt>
                <c:pt idx="10">
                  <c:v>0.92115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[1]Sheet1!$A$218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[1]Sheet1!$B$216:$L$216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[1]Sheet1!$B$218:$L$218</c:f>
              <c:numCache>
                <c:formatCode>General</c:formatCode>
                <c:ptCount val="11"/>
                <c:pt idx="0">
                  <c:v>1.64383</c:v>
                </c:pt>
                <c:pt idx="1">
                  <c:v>2.41101</c:v>
                </c:pt>
                <c:pt idx="2">
                  <c:v>1.88324</c:v>
                </c:pt>
                <c:pt idx="3">
                  <c:v>1.82539</c:v>
                </c:pt>
                <c:pt idx="4">
                  <c:v>1.62247</c:v>
                </c:pt>
                <c:pt idx="5">
                  <c:v>2.15291</c:v>
                </c:pt>
                <c:pt idx="6">
                  <c:v>1.45693</c:v>
                </c:pt>
                <c:pt idx="7">
                  <c:v>2.98239</c:v>
                </c:pt>
                <c:pt idx="8">
                  <c:v>1.70702</c:v>
                </c:pt>
                <c:pt idx="9">
                  <c:v>0.93183</c:v>
                </c:pt>
                <c:pt idx="10">
                  <c:v>0.85084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[1]Sheet1!$A$219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[1]Sheet1!$B$216:$L$216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[1]Sheet1!$B$219:$L$219</c:f>
              <c:numCache>
                <c:formatCode>General</c:formatCode>
                <c:ptCount val="11"/>
                <c:pt idx="0">
                  <c:v>0.67551</c:v>
                </c:pt>
                <c:pt idx="1">
                  <c:v>1.36526</c:v>
                </c:pt>
                <c:pt idx="2">
                  <c:v>0.76184</c:v>
                </c:pt>
                <c:pt idx="3">
                  <c:v>1.3706</c:v>
                </c:pt>
                <c:pt idx="4">
                  <c:v>1.55839</c:v>
                </c:pt>
                <c:pt idx="5">
                  <c:v>1.1303</c:v>
                </c:pt>
                <c:pt idx="6">
                  <c:v>1.15789</c:v>
                </c:pt>
                <c:pt idx="7">
                  <c:v>1.44091</c:v>
                </c:pt>
                <c:pt idx="8">
                  <c:v>0.74671</c:v>
                </c:pt>
                <c:pt idx="9">
                  <c:v>0.41741</c:v>
                </c:pt>
                <c:pt idx="10">
                  <c:v>0.32485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[1]Sheet1!$A$220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[1]Sheet1!$B$216:$L$216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[1]Sheet1!$B$220:$L$220</c:f>
              <c:numCache>
                <c:formatCode>General</c:formatCode>
                <c:ptCount val="11"/>
                <c:pt idx="0">
                  <c:v>0.56871</c:v>
                </c:pt>
                <c:pt idx="1">
                  <c:v>0.66127</c:v>
                </c:pt>
                <c:pt idx="2">
                  <c:v>1.10983</c:v>
                </c:pt>
                <c:pt idx="3">
                  <c:v>1.85565</c:v>
                </c:pt>
                <c:pt idx="4">
                  <c:v>0.87487</c:v>
                </c:pt>
                <c:pt idx="5">
                  <c:v>0.8722</c:v>
                </c:pt>
                <c:pt idx="6">
                  <c:v>0.76273</c:v>
                </c:pt>
                <c:pt idx="7">
                  <c:v>1.07779</c:v>
                </c:pt>
                <c:pt idx="8">
                  <c:v>1.29584</c:v>
                </c:pt>
                <c:pt idx="9">
                  <c:v>0.356</c:v>
                </c:pt>
                <c:pt idx="10">
                  <c:v>0.38715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49280"/>
        <c:axId val="1902952272"/>
      </c:scatterChart>
      <c:valAx>
        <c:axId val="19029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52272"/>
        <c:crosses val="autoZero"/>
        <c:crossBetween val="midCat"/>
      </c:valAx>
      <c:valAx>
        <c:axId val="1902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4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A-E</a:t>
            </a:r>
            <a:r>
              <a:rPr lang="en-US" baseline="0"/>
              <a:t> buffer 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[1]Sheet1!$A$13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[1]Sheet1!$B$12:$L$12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[1]Sheet1!$B$13:$L$13</c:f>
              <c:numCache>
                <c:formatCode>General</c:formatCode>
                <c:ptCount val="11"/>
                <c:pt idx="0">
                  <c:v>7.88</c:v>
                </c:pt>
                <c:pt idx="1">
                  <c:v>7.86</c:v>
                </c:pt>
                <c:pt idx="2">
                  <c:v>7.83</c:v>
                </c:pt>
                <c:pt idx="3">
                  <c:v>7.83</c:v>
                </c:pt>
                <c:pt idx="4">
                  <c:v>7.85</c:v>
                </c:pt>
                <c:pt idx="5">
                  <c:v>7.8</c:v>
                </c:pt>
                <c:pt idx="6">
                  <c:v>7.78</c:v>
                </c:pt>
                <c:pt idx="7">
                  <c:v>7.78</c:v>
                </c:pt>
                <c:pt idx="8">
                  <c:v>7.78</c:v>
                </c:pt>
                <c:pt idx="9">
                  <c:v>7.89</c:v>
                </c:pt>
                <c:pt idx="10">
                  <c:v>7.92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867-49C7-8C3C-BED2EED9DD6C}"/>
            </c:ext>
          </c:extLst>
        </c:ser>
        <c:ser>
          <c:idx val="1"/>
          <c:order val="1"/>
          <c:tx>
            <c:strRef>
              <c:f>[1]Sheet1!$A$14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[1]Sheet1!$B$12:$L$12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[1]Sheet1!$B$14:$L$14</c:f>
              <c:numCache>
                <c:formatCode>General</c:formatCode>
                <c:ptCount val="11"/>
                <c:pt idx="0">
                  <c:v>7.91</c:v>
                </c:pt>
                <c:pt idx="1">
                  <c:v>7.87</c:v>
                </c:pt>
                <c:pt idx="2">
                  <c:v>7.91</c:v>
                </c:pt>
                <c:pt idx="3">
                  <c:v>7.84</c:v>
                </c:pt>
                <c:pt idx="4">
                  <c:v>7.81</c:v>
                </c:pt>
                <c:pt idx="5">
                  <c:v>7.8</c:v>
                </c:pt>
                <c:pt idx="6">
                  <c:v>7.769999999999999</c:v>
                </c:pt>
                <c:pt idx="7">
                  <c:v>7.82</c:v>
                </c:pt>
                <c:pt idx="8">
                  <c:v>7.769999999999999</c:v>
                </c:pt>
                <c:pt idx="9">
                  <c:v>7.97</c:v>
                </c:pt>
                <c:pt idx="10">
                  <c:v>7.89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867-49C7-8C3C-BED2EED9DD6C}"/>
            </c:ext>
          </c:extLst>
        </c:ser>
        <c:ser>
          <c:idx val="2"/>
          <c:order val="2"/>
          <c:tx>
            <c:strRef>
              <c:f>[1]Sheet1!$A$15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[1]Sheet1!$B$12:$L$12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[1]Sheet1!$B$15:$L$15</c:f>
              <c:numCache>
                <c:formatCode>General</c:formatCode>
                <c:ptCount val="11"/>
                <c:pt idx="0">
                  <c:v>7.83</c:v>
                </c:pt>
                <c:pt idx="1">
                  <c:v>7.87</c:v>
                </c:pt>
                <c:pt idx="2">
                  <c:v>7.85</c:v>
                </c:pt>
                <c:pt idx="3">
                  <c:v>7.86</c:v>
                </c:pt>
                <c:pt idx="4">
                  <c:v>7.81</c:v>
                </c:pt>
                <c:pt idx="5">
                  <c:v>7.81</c:v>
                </c:pt>
                <c:pt idx="6">
                  <c:v>7.81</c:v>
                </c:pt>
                <c:pt idx="7">
                  <c:v>7.81</c:v>
                </c:pt>
                <c:pt idx="8">
                  <c:v>7.81</c:v>
                </c:pt>
                <c:pt idx="9">
                  <c:v>7.98</c:v>
                </c:pt>
                <c:pt idx="10">
                  <c:v>7.94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867-49C7-8C3C-BED2EED9DD6C}"/>
            </c:ext>
          </c:extLst>
        </c:ser>
        <c:ser>
          <c:idx val="3"/>
          <c:order val="3"/>
          <c:tx>
            <c:strRef>
              <c:f>[1]Sheet1!$A$16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[1]Sheet1!$B$12:$L$12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[1]Sheet1!$B$16:$L$16</c:f>
              <c:numCache>
                <c:formatCode>General</c:formatCode>
                <c:ptCount val="11"/>
                <c:pt idx="0">
                  <c:v>7.83</c:v>
                </c:pt>
                <c:pt idx="1">
                  <c:v>7.84</c:v>
                </c:pt>
                <c:pt idx="2">
                  <c:v>7.84</c:v>
                </c:pt>
                <c:pt idx="3">
                  <c:v>7.84</c:v>
                </c:pt>
                <c:pt idx="4">
                  <c:v>7.82</c:v>
                </c:pt>
                <c:pt idx="5">
                  <c:v>7.8</c:v>
                </c:pt>
                <c:pt idx="6">
                  <c:v>7.81</c:v>
                </c:pt>
                <c:pt idx="7">
                  <c:v>7.82</c:v>
                </c:pt>
                <c:pt idx="8">
                  <c:v>7.82</c:v>
                </c:pt>
                <c:pt idx="9">
                  <c:v>7.96</c:v>
                </c:pt>
                <c:pt idx="10">
                  <c:v>7.94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867-49C7-8C3C-BED2EED9D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83216"/>
        <c:axId val="1836746960"/>
      </c:scatterChart>
      <c:valAx>
        <c:axId val="1836983216"/>
        <c:scaling>
          <c:orientation val="minMax"/>
          <c:max val="9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46960"/>
        <c:crosses val="autoZero"/>
        <c:crossBetween val="midCat"/>
        <c:majorUnit val="7.0"/>
      </c:valAx>
      <c:valAx>
        <c:axId val="1836746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[1]Sheet1!$A$227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[1]Sheet1!$B$226:$L$226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[1]Sheet1!$B$227:$L$227</c:f>
              <c:numCache>
                <c:formatCode>General</c:formatCode>
                <c:ptCount val="11"/>
                <c:pt idx="0">
                  <c:v>129.89461</c:v>
                </c:pt>
                <c:pt idx="1">
                  <c:v>266.22926</c:v>
                </c:pt>
                <c:pt idx="2">
                  <c:v>217.92095</c:v>
                </c:pt>
                <c:pt idx="3">
                  <c:v>318.72057</c:v>
                </c:pt>
                <c:pt idx="4">
                  <c:v>338.80876</c:v>
                </c:pt>
                <c:pt idx="5">
                  <c:v>236.69817</c:v>
                </c:pt>
                <c:pt idx="6">
                  <c:v>195.29537</c:v>
                </c:pt>
                <c:pt idx="7">
                  <c:v>238.49508</c:v>
                </c:pt>
                <c:pt idx="8">
                  <c:v>178.91047</c:v>
                </c:pt>
                <c:pt idx="9">
                  <c:v>133.57031</c:v>
                </c:pt>
                <c:pt idx="10">
                  <c:v>110.95541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[1]Sheet1!$A$228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[1]Sheet1!$B$226:$L$226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[1]Sheet1!$B$228:$L$228</c:f>
              <c:numCache>
                <c:formatCode>General</c:formatCode>
                <c:ptCount val="11"/>
                <c:pt idx="0">
                  <c:v>170.84529</c:v>
                </c:pt>
                <c:pt idx="1">
                  <c:v>225.76452</c:v>
                </c:pt>
                <c:pt idx="2">
                  <c:v>212.53645</c:v>
                </c:pt>
                <c:pt idx="3">
                  <c:v>145.69389</c:v>
                </c:pt>
                <c:pt idx="4">
                  <c:v>143.04169</c:v>
                </c:pt>
                <c:pt idx="5">
                  <c:v>164.51917</c:v>
                </c:pt>
                <c:pt idx="6">
                  <c:v>129.29564</c:v>
                </c:pt>
                <c:pt idx="7">
                  <c:v>439.4642</c:v>
                </c:pt>
                <c:pt idx="8">
                  <c:v>60.53157</c:v>
                </c:pt>
                <c:pt idx="9">
                  <c:v>155.81764</c:v>
                </c:pt>
                <c:pt idx="10">
                  <c:v>141.56073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[1]Sheet1!$A$229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[1]Sheet1!$B$226:$L$226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[1]Sheet1!$B$229:$L$229</c:f>
              <c:numCache>
                <c:formatCode>General</c:formatCode>
                <c:ptCount val="11"/>
                <c:pt idx="0">
                  <c:v>9.57818</c:v>
                </c:pt>
                <c:pt idx="1">
                  <c:v>12.59439</c:v>
                </c:pt>
                <c:pt idx="2">
                  <c:v>12.02212</c:v>
                </c:pt>
                <c:pt idx="3">
                  <c:v>10.53938</c:v>
                </c:pt>
                <c:pt idx="4">
                  <c:v>13.03405</c:v>
                </c:pt>
                <c:pt idx="5">
                  <c:v>11.02265</c:v>
                </c:pt>
                <c:pt idx="6">
                  <c:v>11.78983</c:v>
                </c:pt>
                <c:pt idx="7">
                  <c:v>12.49738</c:v>
                </c:pt>
                <c:pt idx="8">
                  <c:v>9.4785</c:v>
                </c:pt>
                <c:pt idx="9">
                  <c:v>8.493270000000001</c:v>
                </c:pt>
                <c:pt idx="10">
                  <c:v>9.29516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[1]Sheet1!$A$230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[1]Sheet1!$B$226:$L$226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[1]Sheet1!$B$230:$L$230</c:f>
              <c:numCache>
                <c:formatCode>General</c:formatCode>
                <c:ptCount val="11"/>
                <c:pt idx="0">
                  <c:v>9.35924</c:v>
                </c:pt>
                <c:pt idx="1">
                  <c:v>9.58263</c:v>
                </c:pt>
                <c:pt idx="2">
                  <c:v>11.54508</c:v>
                </c:pt>
                <c:pt idx="3">
                  <c:v>10.24479</c:v>
                </c:pt>
                <c:pt idx="4">
                  <c:v>10.54917</c:v>
                </c:pt>
                <c:pt idx="5">
                  <c:v>9.98402</c:v>
                </c:pt>
                <c:pt idx="6">
                  <c:v>9.921720000000001</c:v>
                </c:pt>
                <c:pt idx="7">
                  <c:v>10.4397</c:v>
                </c:pt>
                <c:pt idx="8">
                  <c:v>9.52834</c:v>
                </c:pt>
                <c:pt idx="9">
                  <c:v>9.83806</c:v>
                </c:pt>
                <c:pt idx="10">
                  <c:v>13.84306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73536"/>
        <c:axId val="1902976528"/>
      </c:scatterChart>
      <c:valAx>
        <c:axId val="19029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76528"/>
        <c:crosses val="autoZero"/>
        <c:crossBetween val="midCat"/>
      </c:valAx>
      <c:valAx>
        <c:axId val="1902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7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[1]Sheet1!$A$237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[1]Sheet1!$B$236:$L$236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[1]Sheet1!$B$237:$L$237</c:f>
              <c:numCache>
                <c:formatCode>General</c:formatCode>
                <c:ptCount val="11"/>
                <c:pt idx="0">
                  <c:v>142.77291</c:v>
                </c:pt>
                <c:pt idx="1">
                  <c:v>239.56041</c:v>
                </c:pt>
                <c:pt idx="2">
                  <c:v>210.19397</c:v>
                </c:pt>
                <c:pt idx="3">
                  <c:v>325.91889</c:v>
                </c:pt>
                <c:pt idx="4">
                  <c:v>290.87247</c:v>
                </c:pt>
                <c:pt idx="5">
                  <c:v>275.71666</c:v>
                </c:pt>
                <c:pt idx="6">
                  <c:v>233.88221</c:v>
                </c:pt>
                <c:pt idx="7">
                  <c:v>232.28466</c:v>
                </c:pt>
                <c:pt idx="8">
                  <c:v>214.1696</c:v>
                </c:pt>
                <c:pt idx="9">
                  <c:v>179.12674</c:v>
                </c:pt>
                <c:pt idx="10">
                  <c:v>141.43969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[1]Sheet1!$A$238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[1]Sheet1!$B$236:$L$236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[1]Sheet1!$B$238:$L$238</c:f>
              <c:numCache>
                <c:formatCode>General</c:formatCode>
                <c:ptCount val="11"/>
                <c:pt idx="0">
                  <c:v>182.02013</c:v>
                </c:pt>
                <c:pt idx="1">
                  <c:v>213.02417</c:v>
                </c:pt>
                <c:pt idx="2">
                  <c:v>227.84623</c:v>
                </c:pt>
                <c:pt idx="3">
                  <c:v>148.12804</c:v>
                </c:pt>
                <c:pt idx="4">
                  <c:v>153.33365</c:v>
                </c:pt>
                <c:pt idx="5">
                  <c:v>182.46157</c:v>
                </c:pt>
                <c:pt idx="6">
                  <c:v>153.16277</c:v>
                </c:pt>
                <c:pt idx="7">
                  <c:v>361.60789</c:v>
                </c:pt>
                <c:pt idx="8">
                  <c:v>84.52686</c:v>
                </c:pt>
                <c:pt idx="9">
                  <c:v>122.78707</c:v>
                </c:pt>
                <c:pt idx="10">
                  <c:v>153.62824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[1]Sheet1!$A$239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[1]Sheet1!$B$236:$L$236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[1]Sheet1!$B$239:$L$239</c:f>
              <c:numCache>
                <c:formatCode>General</c:formatCode>
                <c:ptCount val="11"/>
                <c:pt idx="0">
                  <c:v>7.0221</c:v>
                </c:pt>
                <c:pt idx="1">
                  <c:v>8.68195</c:v>
                </c:pt>
                <c:pt idx="2">
                  <c:v>10.38185</c:v>
                </c:pt>
                <c:pt idx="3">
                  <c:v>7.92634</c:v>
                </c:pt>
                <c:pt idx="4">
                  <c:v>15.3792</c:v>
                </c:pt>
                <c:pt idx="5">
                  <c:v>9.21417</c:v>
                </c:pt>
                <c:pt idx="6">
                  <c:v>8.85105</c:v>
                </c:pt>
                <c:pt idx="7">
                  <c:v>11.01553</c:v>
                </c:pt>
                <c:pt idx="8">
                  <c:v>8.08209</c:v>
                </c:pt>
                <c:pt idx="9">
                  <c:v>6.74798</c:v>
                </c:pt>
                <c:pt idx="10">
                  <c:v>7.74478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[1]Sheet1!$A$240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[1]Sheet1!$B$236:$L$236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[1]Sheet1!$B$240:$L$240</c:f>
              <c:numCache>
                <c:formatCode>General</c:formatCode>
                <c:ptCount val="11"/>
                <c:pt idx="0">
                  <c:v>6.24602</c:v>
                </c:pt>
                <c:pt idx="1">
                  <c:v>5.96033</c:v>
                </c:pt>
                <c:pt idx="2">
                  <c:v>7.78661</c:v>
                </c:pt>
                <c:pt idx="3">
                  <c:v>7.62552</c:v>
                </c:pt>
                <c:pt idx="4">
                  <c:v>8.08743</c:v>
                </c:pt>
                <c:pt idx="5">
                  <c:v>7.23036</c:v>
                </c:pt>
                <c:pt idx="6">
                  <c:v>7.38077</c:v>
                </c:pt>
                <c:pt idx="7">
                  <c:v>8.45322</c:v>
                </c:pt>
                <c:pt idx="8">
                  <c:v>7.75991</c:v>
                </c:pt>
                <c:pt idx="9">
                  <c:v>7.41192</c:v>
                </c:pt>
                <c:pt idx="10">
                  <c:v>12.20101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10688"/>
        <c:axId val="1903013680"/>
      </c:scatterChart>
      <c:valAx>
        <c:axId val="19030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13680"/>
        <c:crosses val="autoZero"/>
        <c:crossBetween val="midCat"/>
      </c:valAx>
      <c:valAx>
        <c:axId val="19030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[1]Sheet1!$A$247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[1]Sheet1!$B$246:$L$246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[1]Sheet1!$B$247:$L$247</c:f>
              <c:numCache>
                <c:formatCode>General</c:formatCode>
                <c:ptCount val="11"/>
                <c:pt idx="0">
                  <c:v>524.80096</c:v>
                </c:pt>
                <c:pt idx="1">
                  <c:v>453.98811</c:v>
                </c:pt>
                <c:pt idx="2">
                  <c:v>513.5033</c:v>
                </c:pt>
                <c:pt idx="3">
                  <c:v>515.02253</c:v>
                </c:pt>
                <c:pt idx="4">
                  <c:v>444.73122</c:v>
                </c:pt>
                <c:pt idx="5">
                  <c:v>554.62842</c:v>
                </c:pt>
                <c:pt idx="6">
                  <c:v>595.82652</c:v>
                </c:pt>
                <c:pt idx="7">
                  <c:v>581.75829</c:v>
                </c:pt>
                <c:pt idx="8">
                  <c:v>571.38267</c:v>
                </c:pt>
                <c:pt idx="9">
                  <c:v>558.57468</c:v>
                </c:pt>
                <c:pt idx="10">
                  <c:v>590.41354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[1]Sheet1!$A$248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[1]Sheet1!$B$246:$L$246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[1]Sheet1!$B$248:$L$248</c:f>
              <c:numCache>
                <c:formatCode>General</c:formatCode>
                <c:ptCount val="11"/>
                <c:pt idx="0">
                  <c:v>521.01045</c:v>
                </c:pt>
                <c:pt idx="1">
                  <c:v>503.40803</c:v>
                </c:pt>
                <c:pt idx="2">
                  <c:v>523.49266</c:v>
                </c:pt>
                <c:pt idx="3">
                  <c:v>524.72086</c:v>
                </c:pt>
                <c:pt idx="4">
                  <c:v>584.25118</c:v>
                </c:pt>
                <c:pt idx="5">
                  <c:v>598.95309</c:v>
                </c:pt>
                <c:pt idx="6">
                  <c:v>608.4324800000001</c:v>
                </c:pt>
                <c:pt idx="7">
                  <c:v>568.86041</c:v>
                </c:pt>
                <c:pt idx="8">
                  <c:v>628.03829</c:v>
                </c:pt>
                <c:pt idx="9">
                  <c:v>623.06675</c:v>
                </c:pt>
                <c:pt idx="10">
                  <c:v>636.37314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[1]Sheet1!$A$249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[1]Sheet1!$B$246:$L$246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[1]Sheet1!$B$249:$L$249</c:f>
              <c:numCache>
                <c:formatCode>General</c:formatCode>
                <c:ptCount val="11"/>
                <c:pt idx="0">
                  <c:v>536.54362</c:v>
                </c:pt>
                <c:pt idx="1">
                  <c:v>525.68651</c:v>
                </c:pt>
                <c:pt idx="2">
                  <c:v>537.51639</c:v>
                </c:pt>
                <c:pt idx="3">
                  <c:v>513.64837</c:v>
                </c:pt>
                <c:pt idx="4">
                  <c:v>605.01755</c:v>
                </c:pt>
                <c:pt idx="5">
                  <c:v>613.3470600000001</c:v>
                </c:pt>
                <c:pt idx="6">
                  <c:v>609.89564</c:v>
                </c:pt>
                <c:pt idx="7">
                  <c:v>624.27181</c:v>
                </c:pt>
                <c:pt idx="8">
                  <c:v>566.99586</c:v>
                </c:pt>
                <c:pt idx="9">
                  <c:v>568.41096</c:v>
                </c:pt>
                <c:pt idx="10">
                  <c:v>604.8173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[1]Sheet1!$A$250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[1]Sheet1!$B$246:$L$246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[1]Sheet1!$B$250:$L$250</c:f>
              <c:numCache>
                <c:formatCode>General</c:formatCode>
                <c:ptCount val="11"/>
                <c:pt idx="0">
                  <c:v>577.58152</c:v>
                </c:pt>
                <c:pt idx="1">
                  <c:v>513.05652</c:v>
                </c:pt>
                <c:pt idx="2">
                  <c:v>556.49119</c:v>
                </c:pt>
                <c:pt idx="3">
                  <c:v>562.60549</c:v>
                </c:pt>
                <c:pt idx="4">
                  <c:v>612.07169</c:v>
                </c:pt>
                <c:pt idx="5">
                  <c:v>628.41387</c:v>
                </c:pt>
                <c:pt idx="6">
                  <c:v>596.15849</c:v>
                </c:pt>
                <c:pt idx="7">
                  <c:v>629.38486</c:v>
                </c:pt>
                <c:pt idx="8">
                  <c:v>611.49942</c:v>
                </c:pt>
                <c:pt idx="9">
                  <c:v>627.58884</c:v>
                </c:pt>
                <c:pt idx="10">
                  <c:v>649.15354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45648"/>
        <c:axId val="1903048640"/>
      </c:scatterChart>
      <c:valAx>
        <c:axId val="19030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48640"/>
        <c:crosses val="autoZero"/>
        <c:crossBetween val="midCat"/>
      </c:valAx>
      <c:valAx>
        <c:axId val="19030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4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[1]Sheet1!$A$257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[1]Sheet1!$B$256:$L$256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[1]Sheet1!$B$257:$L$257</c:f>
              <c:numCache>
                <c:formatCode>General</c:formatCode>
                <c:ptCount val="11"/>
                <c:pt idx="0">
                  <c:v>10.805750627</c:v>
                </c:pt>
                <c:pt idx="1">
                  <c:v>11.190030513</c:v>
                </c:pt>
                <c:pt idx="2">
                  <c:v>11.557616121</c:v>
                </c:pt>
                <c:pt idx="3">
                  <c:v>13.00951956</c:v>
                </c:pt>
                <c:pt idx="4">
                  <c:v>13.072068853</c:v>
                </c:pt>
                <c:pt idx="5">
                  <c:v>14.402219035</c:v>
                </c:pt>
                <c:pt idx="6">
                  <c:v>12.934753282</c:v>
                </c:pt>
                <c:pt idx="7">
                  <c:v>13.124956437</c:v>
                </c:pt>
                <c:pt idx="8">
                  <c:v>12.792566882</c:v>
                </c:pt>
                <c:pt idx="9">
                  <c:v>12.406412022</c:v>
                </c:pt>
                <c:pt idx="10">
                  <c:v>10.905755091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[1]Sheet1!$A$258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[1]Sheet1!$B$256:$L$256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[1]Sheet1!$B$258:$L$258</c:f>
              <c:numCache>
                <c:formatCode>General</c:formatCode>
                <c:ptCount val="11"/>
                <c:pt idx="0">
                  <c:v>10.787989788</c:v>
                </c:pt>
                <c:pt idx="1">
                  <c:v>11.227848371</c:v>
                </c:pt>
                <c:pt idx="2">
                  <c:v>11.334575187</c:v>
                </c:pt>
                <c:pt idx="3">
                  <c:v>11.34188416</c:v>
                </c:pt>
                <c:pt idx="4">
                  <c:v>12.687026713</c:v>
                </c:pt>
                <c:pt idx="5">
                  <c:v>13.592789251</c:v>
                </c:pt>
                <c:pt idx="6">
                  <c:v>12.687287709</c:v>
                </c:pt>
                <c:pt idx="7">
                  <c:v>16.812251268</c:v>
                </c:pt>
                <c:pt idx="8">
                  <c:v>11.027342433</c:v>
                </c:pt>
                <c:pt idx="9">
                  <c:v>11.011953773</c:v>
                </c:pt>
                <c:pt idx="10">
                  <c:v>11.497859059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[1]Sheet1!$A$259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[1]Sheet1!$B$256:$L$256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[1]Sheet1!$B$259:$L$259</c:f>
              <c:numCache>
                <c:formatCode>General</c:formatCode>
                <c:ptCount val="11"/>
                <c:pt idx="0">
                  <c:v>9.0096909167</c:v>
                </c:pt>
                <c:pt idx="1">
                  <c:v>8.5954991359</c:v>
                </c:pt>
                <c:pt idx="2">
                  <c:v>8.9878763103</c:v>
                </c:pt>
                <c:pt idx="3">
                  <c:v>8.4657067385</c:v>
                </c:pt>
                <c:pt idx="4">
                  <c:v>10.235462608</c:v>
                </c:pt>
                <c:pt idx="5">
                  <c:v>10.221317997</c:v>
                </c:pt>
                <c:pt idx="6">
                  <c:v>9.9374065141</c:v>
                </c:pt>
                <c:pt idx="7">
                  <c:v>10.253717991</c:v>
                </c:pt>
                <c:pt idx="8">
                  <c:v>9.4863811</c:v>
                </c:pt>
                <c:pt idx="9">
                  <c:v>8.1537417538</c:v>
                </c:pt>
                <c:pt idx="10">
                  <c:v>8.8470888808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[1]Sheet1!$A$260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[1]Sheet1!$B$256:$L$256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[1]Sheet1!$B$260:$L$260</c:f>
              <c:numCache>
                <c:formatCode>General</c:formatCode>
                <c:ptCount val="11"/>
                <c:pt idx="0">
                  <c:v>9.1510088821</c:v>
                </c:pt>
                <c:pt idx="1">
                  <c:v>8.1733529423</c:v>
                </c:pt>
                <c:pt idx="2">
                  <c:v>9.2765943179</c:v>
                </c:pt>
                <c:pt idx="3">
                  <c:v>9.612320460299999</c:v>
                </c:pt>
                <c:pt idx="4">
                  <c:v>10.098903222</c:v>
                </c:pt>
                <c:pt idx="5">
                  <c:v>10.131668137</c:v>
                </c:pt>
                <c:pt idx="6">
                  <c:v>9.693820132100001</c:v>
                </c:pt>
                <c:pt idx="7">
                  <c:v>10.003622446</c:v>
                </c:pt>
                <c:pt idx="8">
                  <c:v>10.432180038</c:v>
                </c:pt>
                <c:pt idx="9">
                  <c:v>8.8484244295</c:v>
                </c:pt>
                <c:pt idx="10">
                  <c:v>8.9228248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79648"/>
        <c:axId val="1903082640"/>
      </c:scatterChart>
      <c:valAx>
        <c:axId val="19030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82640"/>
        <c:crosses val="autoZero"/>
        <c:crossBetween val="midCat"/>
      </c:valAx>
      <c:valAx>
        <c:axId val="19030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7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</a:t>
            </a:r>
            <a:r>
              <a:rPr lang="en-US" baseline="0"/>
              <a:t> 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15142546836818"/>
          <c:y val="0.17510067114094"/>
          <c:w val="0.839382297040456"/>
          <c:h val="0.6004127252549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[1]Sheet1!$A$24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[1]Sheet1!$B$23:$L$23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[1]Sheet1!$B$24:$L$24</c:f>
              <c:numCache>
                <c:formatCode>General</c:formatCode>
                <c:ptCount val="11"/>
                <c:pt idx="0">
                  <c:v>2.5</c:v>
                </c:pt>
                <c:pt idx="1">
                  <c:v>3.0</c:v>
                </c:pt>
                <c:pt idx="2">
                  <c:v>2.9</c:v>
                </c:pt>
                <c:pt idx="3">
                  <c:v>3.2</c:v>
                </c:pt>
                <c:pt idx="4">
                  <c:v>3.2</c:v>
                </c:pt>
                <c:pt idx="5">
                  <c:v>3.0</c:v>
                </c:pt>
                <c:pt idx="6">
                  <c:v>2.9</c:v>
                </c:pt>
                <c:pt idx="7">
                  <c:v>2.8</c:v>
                </c:pt>
                <c:pt idx="8">
                  <c:v>2.6</c:v>
                </c:pt>
                <c:pt idx="9">
                  <c:v>3.3</c:v>
                </c:pt>
                <c:pt idx="10">
                  <c:v>3.2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F1-4ED1-BC3D-B85AB560EF55}"/>
            </c:ext>
          </c:extLst>
        </c:ser>
        <c:ser>
          <c:idx val="1"/>
          <c:order val="1"/>
          <c:tx>
            <c:strRef>
              <c:f>[1]Sheet1!$A$25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[1]Sheet1!$B$23:$L$23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[1]Sheet1!$B$25:$L$25</c:f>
              <c:numCache>
                <c:formatCode>General</c:formatCode>
                <c:ptCount val="11"/>
                <c:pt idx="0">
                  <c:v>3.0</c:v>
                </c:pt>
                <c:pt idx="1">
                  <c:v>3.1</c:v>
                </c:pt>
                <c:pt idx="2">
                  <c:v>3.0</c:v>
                </c:pt>
                <c:pt idx="3">
                  <c:v>2.9</c:v>
                </c:pt>
                <c:pt idx="4">
                  <c:v>2.9</c:v>
                </c:pt>
                <c:pt idx="5">
                  <c:v>4.4</c:v>
                </c:pt>
                <c:pt idx="6">
                  <c:v>2.5</c:v>
                </c:pt>
                <c:pt idx="7">
                  <c:v>3.4</c:v>
                </c:pt>
                <c:pt idx="8">
                  <c:v>2.7</c:v>
                </c:pt>
                <c:pt idx="9">
                  <c:v>3.0</c:v>
                </c:pt>
                <c:pt idx="10">
                  <c:v>2.1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F1-4ED1-BC3D-B85AB560EF55}"/>
            </c:ext>
          </c:extLst>
        </c:ser>
        <c:ser>
          <c:idx val="2"/>
          <c:order val="2"/>
          <c:tx>
            <c:strRef>
              <c:f>[1]Sheet1!$A$26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[1]Sheet1!$B$23:$L$23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[1]Sheet1!$B$26:$L$26</c:f>
              <c:numCache>
                <c:formatCode>General</c:formatCode>
                <c:ptCount val="11"/>
                <c:pt idx="0">
                  <c:v>2.8</c:v>
                </c:pt>
                <c:pt idx="1">
                  <c:v>2.2</c:v>
                </c:pt>
                <c:pt idx="2">
                  <c:v>2.2</c:v>
                </c:pt>
                <c:pt idx="3">
                  <c:v>2.3</c:v>
                </c:pt>
                <c:pt idx="4">
                  <c:v>2.2</c:v>
                </c:pt>
                <c:pt idx="5">
                  <c:v>2.2</c:v>
                </c:pt>
                <c:pt idx="6">
                  <c:v>2.2</c:v>
                </c:pt>
                <c:pt idx="7">
                  <c:v>2.3</c:v>
                </c:pt>
                <c:pt idx="8">
                  <c:v>2.3</c:v>
                </c:pt>
                <c:pt idx="9">
                  <c:v>2.7</c:v>
                </c:pt>
                <c:pt idx="10">
                  <c:v>2.8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9F1-4ED1-BC3D-B85AB560EF55}"/>
            </c:ext>
          </c:extLst>
        </c:ser>
        <c:ser>
          <c:idx val="3"/>
          <c:order val="3"/>
          <c:tx>
            <c:strRef>
              <c:f>[1]Sheet1!$A$27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[1]Sheet1!$B$23:$L$23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[1]Sheet1!$B$27:$L$27</c:f>
              <c:numCache>
                <c:formatCode>General</c:formatCode>
                <c:ptCount val="11"/>
                <c:pt idx="0">
                  <c:v>2.6</c:v>
                </c:pt>
                <c:pt idx="1">
                  <c:v>2.3</c:v>
                </c:pt>
                <c:pt idx="2">
                  <c:v>2.5</c:v>
                </c:pt>
                <c:pt idx="3">
                  <c:v>2.5</c:v>
                </c:pt>
                <c:pt idx="4">
                  <c:v>2.8</c:v>
                </c:pt>
                <c:pt idx="5">
                  <c:v>1.9</c:v>
                </c:pt>
                <c:pt idx="6">
                  <c:v>2.5</c:v>
                </c:pt>
                <c:pt idx="7">
                  <c:v>2.5</c:v>
                </c:pt>
                <c:pt idx="8">
                  <c:v>2.4</c:v>
                </c:pt>
                <c:pt idx="9">
                  <c:v>2.8</c:v>
                </c:pt>
                <c:pt idx="10">
                  <c:v>3.0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9F1-4ED1-BC3D-B85AB560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64640"/>
        <c:axId val="1903240272"/>
      </c:scatterChart>
      <c:valAx>
        <c:axId val="1903264640"/>
        <c:scaling>
          <c:orientation val="minMax"/>
          <c:max val="9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40272"/>
        <c:crosses val="autoZero"/>
        <c:crossBetween val="midCat"/>
      </c:valAx>
      <c:valAx>
        <c:axId val="190324027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[1]Sheet1!$A$36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[1]Sheet1!$B$35:$L$35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[1]Sheet1!$B$36:$L$36</c:f>
              <c:numCache>
                <c:formatCode>General</c:formatCode>
                <c:ptCount val="11"/>
                <c:pt idx="0">
                  <c:v>537.72198</c:v>
                </c:pt>
                <c:pt idx="1">
                  <c:v>532.83232</c:v>
                </c:pt>
                <c:pt idx="2">
                  <c:v>562.3411599999999</c:v>
                </c:pt>
                <c:pt idx="3">
                  <c:v>601.67115</c:v>
                </c:pt>
                <c:pt idx="4">
                  <c:v>614.7141</c:v>
                </c:pt>
                <c:pt idx="5">
                  <c:v>752.28051</c:v>
                </c:pt>
                <c:pt idx="6">
                  <c:v>619.66072</c:v>
                </c:pt>
                <c:pt idx="7">
                  <c:v>637.70725</c:v>
                </c:pt>
                <c:pt idx="8">
                  <c:v>668.19865</c:v>
                </c:pt>
                <c:pt idx="9">
                  <c:v>738.84151</c:v>
                </c:pt>
                <c:pt idx="10">
                  <c:v>651.03678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C7-46F0-A594-B326A7587916}"/>
            </c:ext>
          </c:extLst>
        </c:ser>
        <c:ser>
          <c:idx val="1"/>
          <c:order val="1"/>
          <c:tx>
            <c:strRef>
              <c:f>[1]Sheet1!$A$37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[1]Sheet1!$B$35:$L$35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[1]Sheet1!$B$37:$L$37</c:f>
              <c:numCache>
                <c:formatCode>General</c:formatCode>
                <c:ptCount val="11"/>
                <c:pt idx="0">
                  <c:v>588.69317</c:v>
                </c:pt>
                <c:pt idx="1">
                  <c:v>578.92453</c:v>
                </c:pt>
                <c:pt idx="2">
                  <c:v>601.94082</c:v>
                </c:pt>
                <c:pt idx="3">
                  <c:v>585.42331</c:v>
                </c:pt>
                <c:pt idx="4">
                  <c:v>669.62265</c:v>
                </c:pt>
                <c:pt idx="5">
                  <c:v>727.77436</c:v>
                </c:pt>
                <c:pt idx="6">
                  <c:v>669.39392</c:v>
                </c:pt>
                <c:pt idx="7">
                  <c:v>856.43454</c:v>
                </c:pt>
                <c:pt idx="8">
                  <c:v>605.46522</c:v>
                </c:pt>
                <c:pt idx="9">
                  <c:v>663.06424</c:v>
                </c:pt>
                <c:pt idx="10">
                  <c:v>666.71413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C7-46F0-A594-B326A7587916}"/>
            </c:ext>
          </c:extLst>
        </c:ser>
        <c:ser>
          <c:idx val="2"/>
          <c:order val="2"/>
          <c:tx>
            <c:strRef>
              <c:f>[1]Sheet1!$A$38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[1]Sheet1!$B$35:$L$35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[1]Sheet1!$B$38:$L$38</c:f>
              <c:numCache>
                <c:formatCode>General</c:formatCode>
                <c:ptCount val="11"/>
                <c:pt idx="0">
                  <c:v>469.79184</c:v>
                </c:pt>
                <c:pt idx="1">
                  <c:v>464.50079</c:v>
                </c:pt>
                <c:pt idx="2">
                  <c:v>475.68987</c:v>
                </c:pt>
                <c:pt idx="3">
                  <c:v>459.63249</c:v>
                </c:pt>
                <c:pt idx="4">
                  <c:v>512.29468</c:v>
                </c:pt>
                <c:pt idx="5">
                  <c:v>514.15478</c:v>
                </c:pt>
                <c:pt idx="6">
                  <c:v>523.79081</c:v>
                </c:pt>
                <c:pt idx="7">
                  <c:v>532.08472</c:v>
                </c:pt>
                <c:pt idx="8">
                  <c:v>493.88236</c:v>
                </c:pt>
                <c:pt idx="9">
                  <c:v>475.84918</c:v>
                </c:pt>
                <c:pt idx="10">
                  <c:v>503.4463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C7-46F0-A594-B326A7587916}"/>
            </c:ext>
          </c:extLst>
        </c:ser>
        <c:ser>
          <c:idx val="3"/>
          <c:order val="3"/>
          <c:tx>
            <c:strRef>
              <c:f>[1]Sheet1!$A$39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[1]Sheet1!$B$35:$L$35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[1]Sheet1!$B$39:$L$39</c:f>
              <c:numCache>
                <c:formatCode>General</c:formatCode>
                <c:ptCount val="11"/>
                <c:pt idx="0">
                  <c:v>484.87467</c:v>
                </c:pt>
                <c:pt idx="1">
                  <c:v>444.38145</c:v>
                </c:pt>
                <c:pt idx="2">
                  <c:v>484.35669</c:v>
                </c:pt>
                <c:pt idx="3">
                  <c:v>501.52034</c:v>
                </c:pt>
                <c:pt idx="4">
                  <c:v>523.29152</c:v>
                </c:pt>
                <c:pt idx="5">
                  <c:v>540.22377</c:v>
                </c:pt>
                <c:pt idx="6">
                  <c:v>515.88405</c:v>
                </c:pt>
                <c:pt idx="7">
                  <c:v>541.92367</c:v>
                </c:pt>
                <c:pt idx="8">
                  <c:v>529.81967</c:v>
                </c:pt>
                <c:pt idx="9">
                  <c:v>548.59867</c:v>
                </c:pt>
                <c:pt idx="10">
                  <c:v>539.17001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C7-46F0-A594-B326A7587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034112"/>
        <c:axId val="1902019648"/>
      </c:scatterChart>
      <c:valAx>
        <c:axId val="19020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19648"/>
        <c:crosses val="autoZero"/>
        <c:crossBetween val="midCat"/>
      </c:valAx>
      <c:valAx>
        <c:axId val="19020196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3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M3-P2O5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[1]Sheet1!$A$48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[1]Sheet1!$B$47:$L$47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[1]Sheet1!$B$48:$L$48</c:f>
              <c:numCache>
                <c:formatCode>General</c:formatCode>
                <c:ptCount val="11"/>
                <c:pt idx="0">
                  <c:v>1231.3833342</c:v>
                </c:pt>
                <c:pt idx="1">
                  <c:v>1220.1860128</c:v>
                </c:pt>
                <c:pt idx="2">
                  <c:v>1287.7612564</c:v>
                </c:pt>
                <c:pt idx="3">
                  <c:v>1377.8269335</c:v>
                </c:pt>
                <c:pt idx="4">
                  <c:v>1407.695289</c:v>
                </c:pt>
                <c:pt idx="5">
                  <c:v>1722.7223679</c:v>
                </c:pt>
                <c:pt idx="6">
                  <c:v>1419.0230488</c:v>
                </c:pt>
                <c:pt idx="7">
                  <c:v>1460.3496025</c:v>
                </c:pt>
                <c:pt idx="8">
                  <c:v>1530.1749085</c:v>
                </c:pt>
                <c:pt idx="9">
                  <c:v>1691.9470579</c:v>
                </c:pt>
                <c:pt idx="10">
                  <c:v>1490.8742262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8B0-43E5-9A34-0DEF94D2D45C}"/>
            </c:ext>
          </c:extLst>
        </c:ser>
        <c:ser>
          <c:idx val="1"/>
          <c:order val="1"/>
          <c:tx>
            <c:strRef>
              <c:f>[1]Sheet1!$A$49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[1]Sheet1!$B$47:$L$47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[1]Sheet1!$B$49:$L$49</c:f>
              <c:numCache>
                <c:formatCode>General</c:formatCode>
                <c:ptCount val="11"/>
                <c:pt idx="0">
                  <c:v>1348.1073593</c:v>
                </c:pt>
                <c:pt idx="1">
                  <c:v>1325.7371737</c:v>
                </c:pt>
                <c:pt idx="2">
                  <c:v>1378.4444778</c:v>
                </c:pt>
                <c:pt idx="3">
                  <c:v>1340.6193799</c:v>
                </c:pt>
                <c:pt idx="4">
                  <c:v>1533.4358685</c:v>
                </c:pt>
                <c:pt idx="5">
                  <c:v>1666.6032844</c:v>
                </c:pt>
                <c:pt idx="6">
                  <c:v>1532.9120768</c:v>
                </c:pt>
                <c:pt idx="7">
                  <c:v>1961.2350966</c:v>
                </c:pt>
                <c:pt idx="8">
                  <c:v>1386.5153538</c:v>
                </c:pt>
                <c:pt idx="9">
                  <c:v>1518.4171096</c:v>
                </c:pt>
                <c:pt idx="10">
                  <c:v>1526.7753577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8B0-43E5-9A34-0DEF94D2D45C}"/>
            </c:ext>
          </c:extLst>
        </c:ser>
        <c:ser>
          <c:idx val="2"/>
          <c:order val="2"/>
          <c:tx>
            <c:strRef>
              <c:f>[1]Sheet1!$A$50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[1]Sheet1!$B$47:$L$47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[1]Sheet1!$B$50:$L$50</c:f>
              <c:numCache>
                <c:formatCode>General</c:formatCode>
                <c:ptCount val="11"/>
                <c:pt idx="0">
                  <c:v>1075.8233136</c:v>
                </c:pt>
                <c:pt idx="1">
                  <c:v>1063.7068091</c:v>
                </c:pt>
                <c:pt idx="2">
                  <c:v>1089.3298023</c:v>
                </c:pt>
                <c:pt idx="3">
                  <c:v>1052.5584021</c:v>
                </c:pt>
                <c:pt idx="4">
                  <c:v>1173.1548172</c:v>
                </c:pt>
                <c:pt idx="5">
                  <c:v>1177.4144462</c:v>
                </c:pt>
                <c:pt idx="6">
                  <c:v>1199.4809549</c:v>
                </c:pt>
                <c:pt idx="7">
                  <c:v>1218.4740088</c:v>
                </c:pt>
                <c:pt idx="8">
                  <c:v>1130.9906044</c:v>
                </c:pt>
                <c:pt idx="9">
                  <c:v>1089.6946222</c:v>
                </c:pt>
                <c:pt idx="10">
                  <c:v>1152.892027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8B0-43E5-9A34-0DEF94D2D45C}"/>
            </c:ext>
          </c:extLst>
        </c:ser>
        <c:ser>
          <c:idx val="3"/>
          <c:order val="3"/>
          <c:tx>
            <c:strRef>
              <c:f>[1]Sheet1!$A$51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[1]Sheet1!$B$47:$L$47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[1]Sheet1!$B$51:$L$51</c:f>
              <c:numCache>
                <c:formatCode>General</c:formatCode>
                <c:ptCount val="11"/>
                <c:pt idx="0">
                  <c:v>1110.3629943</c:v>
                </c:pt>
                <c:pt idx="1">
                  <c:v>1017.6335205</c:v>
                </c:pt>
                <c:pt idx="2">
                  <c:v>1109.1768201</c:v>
                </c:pt>
                <c:pt idx="3">
                  <c:v>1148.4815786</c:v>
                </c:pt>
                <c:pt idx="4">
                  <c:v>1198.3375808</c:v>
                </c:pt>
                <c:pt idx="5">
                  <c:v>1237.1124333</c:v>
                </c:pt>
                <c:pt idx="6">
                  <c:v>1181.3744745</c:v>
                </c:pt>
                <c:pt idx="7">
                  <c:v>1241.0052043</c:v>
                </c:pt>
                <c:pt idx="8">
                  <c:v>1213.2870443</c:v>
                </c:pt>
                <c:pt idx="9">
                  <c:v>1256.2909543</c:v>
                </c:pt>
                <c:pt idx="10">
                  <c:v>1234.6993229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8B0-43E5-9A34-0DEF94D2D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802208"/>
        <c:axId val="1878161712"/>
      </c:scatterChart>
      <c:valAx>
        <c:axId val="1878802208"/>
        <c:scaling>
          <c:orientation val="minMax"/>
          <c:max val="9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161712"/>
        <c:crosses val="autoZero"/>
        <c:crossBetween val="midCat"/>
        <c:majorUnit val="7.0"/>
      </c:valAx>
      <c:valAx>
        <c:axId val="18781617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M3-K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[1]Sheet1!$A$60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[1]Sheet1!$B$59:$L$59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[1]Sheet1!$B$60:$L$60</c:f>
              <c:numCache>
                <c:formatCode>General</c:formatCode>
                <c:ptCount val="11"/>
                <c:pt idx="0">
                  <c:v>579.15237</c:v>
                </c:pt>
                <c:pt idx="1">
                  <c:v>722.46818</c:v>
                </c:pt>
                <c:pt idx="2">
                  <c:v>718.21665</c:v>
                </c:pt>
                <c:pt idx="3">
                  <c:v>1038.08799</c:v>
                </c:pt>
                <c:pt idx="4">
                  <c:v>849.5601799999999</c:v>
                </c:pt>
                <c:pt idx="5">
                  <c:v>917.9281999999999</c:v>
                </c:pt>
                <c:pt idx="6">
                  <c:v>792.84671</c:v>
                </c:pt>
                <c:pt idx="7">
                  <c:v>727.91231</c:v>
                </c:pt>
                <c:pt idx="8">
                  <c:v>663.28585</c:v>
                </c:pt>
                <c:pt idx="9">
                  <c:v>622.85582</c:v>
                </c:pt>
                <c:pt idx="10">
                  <c:v>487.29992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[1]Sheet1!$A$61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[1]Sheet1!$B$59:$L$59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[1]Sheet1!$B$61:$L$61</c:f>
              <c:numCache>
                <c:formatCode>General</c:formatCode>
                <c:ptCount val="11"/>
                <c:pt idx="0">
                  <c:v>764.22965</c:v>
                </c:pt>
                <c:pt idx="1">
                  <c:v>816.52694</c:v>
                </c:pt>
                <c:pt idx="2">
                  <c:v>887.84442</c:v>
                </c:pt>
                <c:pt idx="3">
                  <c:v>659.64486</c:v>
                </c:pt>
                <c:pt idx="4">
                  <c:v>706.65199</c:v>
                </c:pt>
                <c:pt idx="5">
                  <c:v>776.26512</c:v>
                </c:pt>
                <c:pt idx="6">
                  <c:v>724.28734</c:v>
                </c:pt>
                <c:pt idx="7">
                  <c:v>1181.04157</c:v>
                </c:pt>
                <c:pt idx="8">
                  <c:v>538.8149</c:v>
                </c:pt>
                <c:pt idx="9">
                  <c:v>639.09921</c:v>
                </c:pt>
                <c:pt idx="10">
                  <c:v>766.00876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[1]Sheet1!$A$62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[1]Sheet1!$B$59:$L$59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[1]Sheet1!$B$62:$L$62</c:f>
              <c:numCache>
                <c:formatCode>General</c:formatCode>
                <c:ptCount val="11"/>
                <c:pt idx="0">
                  <c:v>246.71868</c:v>
                </c:pt>
                <c:pt idx="1">
                  <c:v>253.49692</c:v>
                </c:pt>
                <c:pt idx="2">
                  <c:v>256.23367</c:v>
                </c:pt>
                <c:pt idx="3">
                  <c:v>243.23255</c:v>
                </c:pt>
                <c:pt idx="4">
                  <c:v>297.26267</c:v>
                </c:pt>
                <c:pt idx="5">
                  <c:v>282.78415</c:v>
                </c:pt>
                <c:pt idx="6">
                  <c:v>250.48071</c:v>
                </c:pt>
                <c:pt idx="7">
                  <c:v>291.10743</c:v>
                </c:pt>
                <c:pt idx="8">
                  <c:v>228.00999</c:v>
                </c:pt>
                <c:pt idx="9">
                  <c:v>206.02432</c:v>
                </c:pt>
                <c:pt idx="10">
                  <c:v>230.53403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[1]Sheet1!$A$63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[1]Sheet1!$B$59:$L$59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[1]Sheet1!$B$63:$L$63</c:f>
              <c:numCache>
                <c:formatCode>General</c:formatCode>
                <c:ptCount val="11"/>
                <c:pt idx="0">
                  <c:v>258.82179</c:v>
                </c:pt>
                <c:pt idx="1">
                  <c:v>224.94928</c:v>
                </c:pt>
                <c:pt idx="2">
                  <c:v>265.70416</c:v>
                </c:pt>
                <c:pt idx="3">
                  <c:v>295.00474</c:v>
                </c:pt>
                <c:pt idx="4">
                  <c:v>288.04316</c:v>
                </c:pt>
                <c:pt idx="5">
                  <c:v>289.75641</c:v>
                </c:pt>
                <c:pt idx="6">
                  <c:v>268.64472</c:v>
                </c:pt>
                <c:pt idx="7">
                  <c:v>295.26907</c:v>
                </c:pt>
                <c:pt idx="8">
                  <c:v>322.88043</c:v>
                </c:pt>
                <c:pt idx="9">
                  <c:v>282.59992</c:v>
                </c:pt>
                <c:pt idx="10">
                  <c:v>307.95869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02960"/>
        <c:axId val="1874804832"/>
      </c:scatterChart>
      <c:valAx>
        <c:axId val="1874802960"/>
        <c:scaling>
          <c:orientation val="minMax"/>
          <c:max val="91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04832"/>
        <c:crosses val="autoZero"/>
        <c:crossBetween val="midCat"/>
        <c:majorUnit val="7.0"/>
      </c:valAx>
      <c:valAx>
        <c:axId val="18748048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Soluble</a:t>
            </a:r>
            <a:r>
              <a:rPr lang="en-US" baseline="0"/>
              <a:t> carbon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[1]Sheet1!$A$73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[1]Sheet1!$B$72:$J$72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</c:numCache>
            </c:numRef>
          </c:xVal>
          <c:yVal>
            <c:numRef>
              <c:f>[1]Sheet1!$B$73:$J$73</c:f>
              <c:numCache>
                <c:formatCode>General</c:formatCode>
                <c:ptCount val="9"/>
                <c:pt idx="0">
                  <c:v>338.684</c:v>
                </c:pt>
                <c:pt idx="1">
                  <c:v>569.8820000000001</c:v>
                </c:pt>
                <c:pt idx="2">
                  <c:v>260.11</c:v>
                </c:pt>
                <c:pt idx="3">
                  <c:v>432.546</c:v>
                </c:pt>
                <c:pt idx="4">
                  <c:v>546.646</c:v>
                </c:pt>
                <c:pt idx="5">
                  <c:v>369.506</c:v>
                </c:pt>
                <c:pt idx="6">
                  <c:v>322.218</c:v>
                </c:pt>
                <c:pt idx="7">
                  <c:v>252.77</c:v>
                </c:pt>
                <c:pt idx="8">
                  <c:v>373.246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[1]Sheet1!$A$74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[1]Sheet1!$B$72:$J$72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</c:numCache>
            </c:numRef>
          </c:xVal>
          <c:yVal>
            <c:numRef>
              <c:f>[1]Sheet1!$B$74:$J$74</c:f>
              <c:numCache>
                <c:formatCode>General</c:formatCode>
                <c:ptCount val="9"/>
                <c:pt idx="0">
                  <c:v>462.968</c:v>
                </c:pt>
                <c:pt idx="1">
                  <c:v>390.18</c:v>
                </c:pt>
                <c:pt idx="2">
                  <c:v>527.51</c:v>
                </c:pt>
                <c:pt idx="3">
                  <c:v>247.626</c:v>
                </c:pt>
                <c:pt idx="4">
                  <c:v>260.276</c:v>
                </c:pt>
                <c:pt idx="5">
                  <c:v>267.862</c:v>
                </c:pt>
                <c:pt idx="6">
                  <c:v>216.508</c:v>
                </c:pt>
                <c:pt idx="7">
                  <c:v>649.874</c:v>
                </c:pt>
                <c:pt idx="8">
                  <c:v>158.296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[1]Sheet1!$A$75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[1]Sheet1!$B$72:$J$72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</c:numCache>
            </c:numRef>
          </c:xVal>
          <c:yVal>
            <c:numRef>
              <c:f>[1]Sheet1!$B$75:$J$75</c:f>
              <c:numCache>
                <c:formatCode>General</c:formatCode>
                <c:ptCount val="9"/>
                <c:pt idx="0">
                  <c:v>118.132</c:v>
                </c:pt>
                <c:pt idx="1">
                  <c:v>110.742</c:v>
                </c:pt>
                <c:pt idx="2">
                  <c:v>142.76</c:v>
                </c:pt>
                <c:pt idx="3">
                  <c:v>160.942</c:v>
                </c:pt>
                <c:pt idx="4">
                  <c:v>90.052</c:v>
                </c:pt>
                <c:pt idx="5">
                  <c:v>143.944</c:v>
                </c:pt>
                <c:pt idx="6">
                  <c:v>137.618</c:v>
                </c:pt>
                <c:pt idx="7">
                  <c:v>157.726</c:v>
                </c:pt>
                <c:pt idx="8">
                  <c:v>142.228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[1]Sheet1!$A$76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[1]Sheet1!$B$72:$J$72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</c:numCache>
            </c:numRef>
          </c:xVal>
          <c:yVal>
            <c:numRef>
              <c:f>[1]Sheet1!$B$76:$J$76</c:f>
              <c:numCache>
                <c:formatCode>General</c:formatCode>
                <c:ptCount val="9"/>
                <c:pt idx="0">
                  <c:v>113.768</c:v>
                </c:pt>
                <c:pt idx="1">
                  <c:v>144.014</c:v>
                </c:pt>
                <c:pt idx="2">
                  <c:v>152.094</c:v>
                </c:pt>
                <c:pt idx="4">
                  <c:v>143.25</c:v>
                </c:pt>
                <c:pt idx="5">
                  <c:v>147.51</c:v>
                </c:pt>
                <c:pt idx="6">
                  <c:v>139.728</c:v>
                </c:pt>
                <c:pt idx="7">
                  <c:v>145.078</c:v>
                </c:pt>
                <c:pt idx="8">
                  <c:v>149.11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17648"/>
        <c:axId val="1903319792"/>
      </c:scatterChart>
      <c:valAx>
        <c:axId val="1903317648"/>
        <c:scaling>
          <c:orientation val="minMax"/>
          <c:max val="91.0"/>
          <c:min val="0.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19792"/>
        <c:crosses val="autoZero"/>
        <c:crossBetween val="midCat"/>
        <c:majorUnit val="7.0"/>
      </c:valAx>
      <c:valAx>
        <c:axId val="19033197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1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NH4-N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[1]Sheet1!$A$86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[1]Sheet1!$B$85:$L$85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[1]Sheet1!$B$86:$L$86</c:f>
              <c:numCache>
                <c:formatCode>General</c:formatCode>
                <c:ptCount val="11"/>
                <c:pt idx="0">
                  <c:v>29.01</c:v>
                </c:pt>
                <c:pt idx="1">
                  <c:v>23.33</c:v>
                </c:pt>
                <c:pt idx="2">
                  <c:v>18.83</c:v>
                </c:pt>
                <c:pt idx="3">
                  <c:v>2.19</c:v>
                </c:pt>
                <c:pt idx="4">
                  <c:v>0.171</c:v>
                </c:pt>
                <c:pt idx="5">
                  <c:v>1.03</c:v>
                </c:pt>
                <c:pt idx="6">
                  <c:v>1.19</c:v>
                </c:pt>
                <c:pt idx="7">
                  <c:v>2.62</c:v>
                </c:pt>
                <c:pt idx="8">
                  <c:v>1.14</c:v>
                </c:pt>
                <c:pt idx="9">
                  <c:v>5.74</c:v>
                </c:pt>
                <c:pt idx="10">
                  <c:v>7.4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[1]Sheet1!$A$87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[1]Sheet1!$B$85:$L$85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[1]Sheet1!$B$87:$L$87</c:f>
              <c:numCache>
                <c:formatCode>General</c:formatCode>
                <c:ptCount val="11"/>
                <c:pt idx="0">
                  <c:v>32.12</c:v>
                </c:pt>
                <c:pt idx="1">
                  <c:v>23.89</c:v>
                </c:pt>
                <c:pt idx="2">
                  <c:v>1.33</c:v>
                </c:pt>
                <c:pt idx="3">
                  <c:v>0.98</c:v>
                </c:pt>
                <c:pt idx="4">
                  <c:v>2.36</c:v>
                </c:pt>
                <c:pt idx="5">
                  <c:v>0.89</c:v>
                </c:pt>
                <c:pt idx="6">
                  <c:v>1.13</c:v>
                </c:pt>
                <c:pt idx="7">
                  <c:v>1.25</c:v>
                </c:pt>
                <c:pt idx="8">
                  <c:v>0.27</c:v>
                </c:pt>
                <c:pt idx="9">
                  <c:v>0.16</c:v>
                </c:pt>
                <c:pt idx="10">
                  <c:v>1.11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[1]Sheet1!$A$88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[1]Sheet1!$B$85:$L$85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[1]Sheet1!$B$88:$L$88</c:f>
              <c:numCache>
                <c:formatCode>General</c:formatCode>
                <c:ptCount val="11"/>
                <c:pt idx="0">
                  <c:v>1.7</c:v>
                </c:pt>
                <c:pt idx="1">
                  <c:v>3.4</c:v>
                </c:pt>
                <c:pt idx="2">
                  <c:v>2.16</c:v>
                </c:pt>
                <c:pt idx="3">
                  <c:v>1.87</c:v>
                </c:pt>
                <c:pt idx="4">
                  <c:v>1.22</c:v>
                </c:pt>
                <c:pt idx="5">
                  <c:v>0.99</c:v>
                </c:pt>
                <c:pt idx="6">
                  <c:v>0.44</c:v>
                </c:pt>
                <c:pt idx="7">
                  <c:v>1.02</c:v>
                </c:pt>
                <c:pt idx="8">
                  <c:v>0.6</c:v>
                </c:pt>
                <c:pt idx="9">
                  <c:v>2.61</c:v>
                </c:pt>
                <c:pt idx="10">
                  <c:v>5.24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[1]Sheet1!$A$89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[1]Sheet1!$B$85:$L$85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[1]Sheet1!$B$89:$L$89</c:f>
              <c:numCache>
                <c:formatCode>General</c:formatCode>
                <c:ptCount val="11"/>
                <c:pt idx="0">
                  <c:v>1.07</c:v>
                </c:pt>
                <c:pt idx="1">
                  <c:v>1.47</c:v>
                </c:pt>
                <c:pt idx="2">
                  <c:v>15.54</c:v>
                </c:pt>
                <c:pt idx="3">
                  <c:v>10.78</c:v>
                </c:pt>
                <c:pt idx="4">
                  <c:v>4.96</c:v>
                </c:pt>
                <c:pt idx="5">
                  <c:v>8.15</c:v>
                </c:pt>
                <c:pt idx="6">
                  <c:v>6.4</c:v>
                </c:pt>
                <c:pt idx="7">
                  <c:v>4.92</c:v>
                </c:pt>
                <c:pt idx="8">
                  <c:v>2.34</c:v>
                </c:pt>
                <c:pt idx="9">
                  <c:v>0.0</c:v>
                </c:pt>
                <c:pt idx="10">
                  <c:v>0.77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823552"/>
        <c:axId val="1902614496"/>
      </c:scatterChart>
      <c:valAx>
        <c:axId val="1874823552"/>
        <c:scaling>
          <c:orientation val="minMax"/>
          <c:max val="91.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14496"/>
        <c:crosses val="autoZero"/>
        <c:crossBetween val="midCat"/>
        <c:majorUnit val="7.0"/>
      </c:valAx>
      <c:valAx>
        <c:axId val="19026144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2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N03_N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[1]Sheet1!$A$99</c:f>
              <c:strCache>
                <c:ptCount val="1"/>
                <c:pt idx="0">
                  <c:v>Amended w spinach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[1]Sheet1!$B$98:$L$98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[1]Sheet1!$B$99:$L$99</c:f>
              <c:numCache>
                <c:formatCode>General</c:formatCode>
                <c:ptCount val="11"/>
                <c:pt idx="0">
                  <c:v>4.48</c:v>
                </c:pt>
                <c:pt idx="1">
                  <c:v>89.8</c:v>
                </c:pt>
                <c:pt idx="2">
                  <c:v>137.1</c:v>
                </c:pt>
                <c:pt idx="3">
                  <c:v>154.6</c:v>
                </c:pt>
                <c:pt idx="4">
                  <c:v>178.0</c:v>
                </c:pt>
                <c:pt idx="5">
                  <c:v>103.9</c:v>
                </c:pt>
                <c:pt idx="6">
                  <c:v>91.6</c:v>
                </c:pt>
                <c:pt idx="7">
                  <c:v>113.2</c:v>
                </c:pt>
                <c:pt idx="8">
                  <c:v>60.8</c:v>
                </c:pt>
                <c:pt idx="9">
                  <c:v>20.01</c:v>
                </c:pt>
                <c:pt idx="10">
                  <c:v>19.23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[1]Sheet1!$A$100</c:f>
              <c:strCache>
                <c:ptCount val="1"/>
                <c:pt idx="0">
                  <c:v>Amended no spinach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[1]Sheet1!$B$98:$L$98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[1]Sheet1!$B$100:$L$100</c:f>
              <c:numCache>
                <c:formatCode>General</c:formatCode>
                <c:ptCount val="11"/>
                <c:pt idx="0">
                  <c:v>1.27</c:v>
                </c:pt>
                <c:pt idx="1">
                  <c:v>72.8</c:v>
                </c:pt>
                <c:pt idx="2">
                  <c:v>10.89</c:v>
                </c:pt>
                <c:pt idx="3">
                  <c:v>12.23</c:v>
                </c:pt>
                <c:pt idx="4">
                  <c:v>16.17</c:v>
                </c:pt>
                <c:pt idx="5">
                  <c:v>7.9</c:v>
                </c:pt>
                <c:pt idx="6">
                  <c:v>2.64</c:v>
                </c:pt>
                <c:pt idx="7">
                  <c:v>6.1</c:v>
                </c:pt>
                <c:pt idx="8">
                  <c:v>2.55</c:v>
                </c:pt>
                <c:pt idx="9">
                  <c:v>0.3</c:v>
                </c:pt>
                <c:pt idx="10">
                  <c:v>1.85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[1]Sheet1!$A$101</c:f>
              <c:strCache>
                <c:ptCount val="1"/>
                <c:pt idx="0">
                  <c:v>Unamended spinach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[1]Sheet1!$B$98:$L$98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[1]Sheet1!$B$101:$L$101</c:f>
              <c:numCache>
                <c:formatCode>General</c:formatCode>
                <c:ptCount val="11"/>
                <c:pt idx="0">
                  <c:v>9.23</c:v>
                </c:pt>
                <c:pt idx="1">
                  <c:v>40.9</c:v>
                </c:pt>
                <c:pt idx="2">
                  <c:v>18.68</c:v>
                </c:pt>
                <c:pt idx="3">
                  <c:v>12.07</c:v>
                </c:pt>
                <c:pt idx="4">
                  <c:v>7.68</c:v>
                </c:pt>
                <c:pt idx="5">
                  <c:v>5.2</c:v>
                </c:pt>
                <c:pt idx="6">
                  <c:v>5.56</c:v>
                </c:pt>
                <c:pt idx="7">
                  <c:v>12.57</c:v>
                </c:pt>
                <c:pt idx="8">
                  <c:v>8.01</c:v>
                </c:pt>
                <c:pt idx="9">
                  <c:v>19.96</c:v>
                </c:pt>
                <c:pt idx="10">
                  <c:v>20.6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[1]Sheet1!$A$102</c:f>
              <c:strCache>
                <c:ptCount val="1"/>
                <c:pt idx="0">
                  <c:v>Unamended no spinach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[1]Sheet1!$B$98:$L$98</c:f>
              <c:numCache>
                <c:formatCode>General</c:formatCode>
                <c:ptCount val="11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14.0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29.0</c:v>
                </c:pt>
                <c:pt idx="8">
                  <c:v>35.0</c:v>
                </c:pt>
                <c:pt idx="9">
                  <c:v>63.0</c:v>
                </c:pt>
                <c:pt idx="10">
                  <c:v>91.0</c:v>
                </c:pt>
              </c:numCache>
            </c:numRef>
          </c:xVal>
          <c:yVal>
            <c:numRef>
              <c:f>[1]Sheet1!$B$102:$L$102</c:f>
              <c:numCache>
                <c:formatCode>General</c:formatCode>
                <c:ptCount val="11"/>
                <c:pt idx="0">
                  <c:v>8.91</c:v>
                </c:pt>
                <c:pt idx="1">
                  <c:v>13.79</c:v>
                </c:pt>
                <c:pt idx="2">
                  <c:v>20.63</c:v>
                </c:pt>
                <c:pt idx="3">
                  <c:v>17.8</c:v>
                </c:pt>
                <c:pt idx="4">
                  <c:v>142.5</c:v>
                </c:pt>
                <c:pt idx="5">
                  <c:v>109.4</c:v>
                </c:pt>
                <c:pt idx="6">
                  <c:v>105.7</c:v>
                </c:pt>
                <c:pt idx="7">
                  <c:v>58.3</c:v>
                </c:pt>
                <c:pt idx="8">
                  <c:v>15.45</c:v>
                </c:pt>
                <c:pt idx="9">
                  <c:v>5.61</c:v>
                </c:pt>
                <c:pt idx="10">
                  <c:v>5.31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610688"/>
        <c:axId val="1902612560"/>
      </c:scatterChart>
      <c:valAx>
        <c:axId val="19026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12560"/>
        <c:crosses val="autoZero"/>
        <c:crossBetween val="midCat"/>
      </c:valAx>
      <c:valAx>
        <c:axId val="19026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6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</xdr:colOff>
      <xdr:row>0</xdr:row>
      <xdr:rowOff>88900</xdr:rowOff>
    </xdr:from>
    <xdr:to>
      <xdr:col>24</xdr:col>
      <xdr:colOff>476460</xdr:colOff>
      <xdr:row>11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C3F879B-FD07-4CC4-8345-0F48F8FB3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442912</xdr:colOff>
      <xdr:row>11</xdr:row>
      <xdr:rowOff>101600</xdr:rowOff>
    </xdr:from>
    <xdr:to>
      <xdr:col>18</xdr:col>
      <xdr:colOff>304800</xdr:colOff>
      <xdr:row>22</xdr:row>
      <xdr:rowOff>39688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C1F6113-83EC-4F03-9DCD-BA78D2E26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12700</xdr:colOff>
      <xdr:row>24</xdr:row>
      <xdr:rowOff>60324</xdr:rowOff>
    </xdr:from>
    <xdr:to>
      <xdr:col>24</xdr:col>
      <xdr:colOff>477837</xdr:colOff>
      <xdr:row>35</xdr:row>
      <xdr:rowOff>72679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7709EBC-FC58-48DD-A117-8AA736555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265112</xdr:colOff>
      <xdr:row>33</xdr:row>
      <xdr:rowOff>155575</xdr:rowOff>
    </xdr:from>
    <xdr:to>
      <xdr:col>17</xdr:col>
      <xdr:colOff>609600</xdr:colOff>
      <xdr:row>44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54DC92D-605D-4422-915E-A138EB966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17462</xdr:colOff>
      <xdr:row>11</xdr:row>
      <xdr:rowOff>171450</xdr:rowOff>
    </xdr:from>
    <xdr:to>
      <xdr:col>24</xdr:col>
      <xdr:colOff>495300</xdr:colOff>
      <xdr:row>23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B222A5E-05E6-49E1-A961-25FC398C9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12700</xdr:colOff>
      <xdr:row>35</xdr:row>
      <xdr:rowOff>171450</xdr:rowOff>
    </xdr:from>
    <xdr:to>
      <xdr:col>24</xdr:col>
      <xdr:colOff>488950</xdr:colOff>
      <xdr:row>48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63501</xdr:colOff>
      <xdr:row>36</xdr:row>
      <xdr:rowOff>20823</xdr:rowOff>
    </xdr:from>
    <xdr:to>
      <xdr:col>30</xdr:col>
      <xdr:colOff>543535</xdr:colOff>
      <xdr:row>48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76200</xdr:colOff>
      <xdr:row>0</xdr:row>
      <xdr:rowOff>57150</xdr:rowOff>
    </xdr:from>
    <xdr:to>
      <xdr:col>30</xdr:col>
      <xdr:colOff>546100</xdr:colOff>
      <xdr:row>11</xdr:row>
      <xdr:rowOff>54454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63500</xdr:colOff>
      <xdr:row>96</xdr:row>
      <xdr:rowOff>69850</xdr:rowOff>
    </xdr:from>
    <xdr:to>
      <xdr:col>20</xdr:col>
      <xdr:colOff>88900</xdr:colOff>
      <xdr:row>109</xdr:row>
      <xdr:rowOff>31750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76200</xdr:colOff>
      <xdr:row>11</xdr:row>
      <xdr:rowOff>158750</xdr:rowOff>
    </xdr:from>
    <xdr:to>
      <xdr:col>30</xdr:col>
      <xdr:colOff>520700</xdr:colOff>
      <xdr:row>23</xdr:row>
      <xdr:rowOff>176530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63500</xdr:colOff>
      <xdr:row>24</xdr:row>
      <xdr:rowOff>50800</xdr:rowOff>
    </xdr:from>
    <xdr:to>
      <xdr:col>30</xdr:col>
      <xdr:colOff>531383</xdr:colOff>
      <xdr:row>35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38100</xdr:colOff>
      <xdr:row>136</xdr:row>
      <xdr:rowOff>107950</xdr:rowOff>
    </xdr:from>
    <xdr:to>
      <xdr:col>20</xdr:col>
      <xdr:colOff>571500</xdr:colOff>
      <xdr:row>150</xdr:row>
      <xdr:rowOff>184150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38100</xdr:colOff>
      <xdr:row>151</xdr:row>
      <xdr:rowOff>19050</xdr:rowOff>
    </xdr:from>
    <xdr:to>
      <xdr:col>20</xdr:col>
      <xdr:colOff>571500</xdr:colOff>
      <xdr:row>165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203200</xdr:colOff>
      <xdr:row>151</xdr:row>
      <xdr:rowOff>107950</xdr:rowOff>
    </xdr:from>
    <xdr:to>
      <xdr:col>28</xdr:col>
      <xdr:colOff>63500</xdr:colOff>
      <xdr:row>165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609600</xdr:colOff>
      <xdr:row>168</xdr:row>
      <xdr:rowOff>19050</xdr:rowOff>
    </xdr:from>
    <xdr:to>
      <xdr:col>20</xdr:col>
      <xdr:colOff>469900</xdr:colOff>
      <xdr:row>182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660400</xdr:colOff>
      <xdr:row>167</xdr:row>
      <xdr:rowOff>171450</xdr:rowOff>
    </xdr:from>
    <xdr:to>
      <xdr:col>27</xdr:col>
      <xdr:colOff>520700</xdr:colOff>
      <xdr:row>182</xdr:row>
      <xdr:rowOff>69850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412750</xdr:colOff>
      <xdr:row>189</xdr:row>
      <xdr:rowOff>158750</xdr:rowOff>
    </xdr:from>
    <xdr:to>
      <xdr:col>20</xdr:col>
      <xdr:colOff>273050</xdr:colOff>
      <xdr:row>204</xdr:row>
      <xdr:rowOff>44450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400050</xdr:colOff>
      <xdr:row>189</xdr:row>
      <xdr:rowOff>158750</xdr:rowOff>
    </xdr:from>
    <xdr:to>
      <xdr:col>27</xdr:col>
      <xdr:colOff>260350</xdr:colOff>
      <xdr:row>204</xdr:row>
      <xdr:rowOff>44450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361950</xdr:colOff>
      <xdr:row>209</xdr:row>
      <xdr:rowOff>146050</xdr:rowOff>
    </xdr:from>
    <xdr:to>
      <xdr:col>19</xdr:col>
      <xdr:colOff>222250</xdr:colOff>
      <xdr:row>224</xdr:row>
      <xdr:rowOff>31750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184150</xdr:colOff>
      <xdr:row>223</xdr:row>
      <xdr:rowOff>69850</xdr:rowOff>
    </xdr:from>
    <xdr:to>
      <xdr:col>26</xdr:col>
      <xdr:colOff>44450</xdr:colOff>
      <xdr:row>237</xdr:row>
      <xdr:rowOff>146050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361950</xdr:colOff>
      <xdr:row>229</xdr:row>
      <xdr:rowOff>171450</xdr:rowOff>
    </xdr:from>
    <xdr:to>
      <xdr:col>19</xdr:col>
      <xdr:colOff>222250</xdr:colOff>
      <xdr:row>244</xdr:row>
      <xdr:rowOff>57150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387350</xdr:colOff>
      <xdr:row>242</xdr:row>
      <xdr:rowOff>57150</xdr:rowOff>
    </xdr:from>
    <xdr:to>
      <xdr:col>26</xdr:col>
      <xdr:colOff>247650</xdr:colOff>
      <xdr:row>256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349250</xdr:colOff>
      <xdr:row>249</xdr:row>
      <xdr:rowOff>184150</xdr:rowOff>
    </xdr:from>
    <xdr:to>
      <xdr:col>19</xdr:col>
      <xdr:colOff>209550</xdr:colOff>
      <xdr:row>264</xdr:row>
      <xdr:rowOff>69850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ojShah/Desktop/USDA%20data/July%202018%20USDA/Soil%20Chemical%20tests/chemical%20test%20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  <cell r="C2">
            <v>7</v>
          </cell>
          <cell r="D2">
            <v>8</v>
          </cell>
          <cell r="E2">
            <v>14</v>
          </cell>
          <cell r="F2">
            <v>15</v>
          </cell>
          <cell r="G2">
            <v>21</v>
          </cell>
          <cell r="H2">
            <v>28</v>
          </cell>
          <cell r="I2">
            <v>29</v>
          </cell>
          <cell r="J2">
            <v>35</v>
          </cell>
          <cell r="K2">
            <v>63</v>
          </cell>
          <cell r="L2">
            <v>91</v>
          </cell>
        </row>
        <row r="3">
          <cell r="A3" t="str">
            <v>Amended w spinach</v>
          </cell>
          <cell r="B3">
            <v>6.9</v>
          </cell>
          <cell r="C3">
            <v>6.4</v>
          </cell>
          <cell r="D3">
            <v>6.1</v>
          </cell>
          <cell r="E3">
            <v>6.1</v>
          </cell>
          <cell r="F3">
            <v>6.2</v>
          </cell>
          <cell r="G3">
            <v>5.9</v>
          </cell>
          <cell r="H3">
            <v>5.9</v>
          </cell>
          <cell r="I3">
            <v>5.9</v>
          </cell>
          <cell r="J3">
            <v>5.9</v>
          </cell>
          <cell r="K3">
            <v>5.9</v>
          </cell>
          <cell r="L3">
            <v>5.9</v>
          </cell>
        </row>
        <row r="4">
          <cell r="A4" t="str">
            <v>Amended no spinach</v>
          </cell>
          <cell r="B4">
            <v>6.9</v>
          </cell>
          <cell r="C4">
            <v>6.4</v>
          </cell>
          <cell r="D4">
            <v>6.7</v>
          </cell>
          <cell r="E4">
            <v>6.3</v>
          </cell>
          <cell r="F4">
            <v>6.2</v>
          </cell>
          <cell r="G4">
            <v>6.1</v>
          </cell>
          <cell r="H4">
            <v>5.9</v>
          </cell>
          <cell r="I4">
            <v>6.3</v>
          </cell>
          <cell r="J4">
            <v>5.9</v>
          </cell>
          <cell r="K4">
            <v>6</v>
          </cell>
          <cell r="L4">
            <v>5.8</v>
          </cell>
        </row>
        <row r="5">
          <cell r="A5" t="str">
            <v>Unamended spinach</v>
          </cell>
          <cell r="B5">
            <v>6.6</v>
          </cell>
          <cell r="C5">
            <v>6.4</v>
          </cell>
          <cell r="D5">
            <v>6.7</v>
          </cell>
          <cell r="E5">
            <v>6.6</v>
          </cell>
          <cell r="F5">
            <v>6.4</v>
          </cell>
          <cell r="G5">
            <v>6.5</v>
          </cell>
          <cell r="H5">
            <v>6.6</v>
          </cell>
          <cell r="I5">
            <v>6.5</v>
          </cell>
          <cell r="J5">
            <v>6.5</v>
          </cell>
          <cell r="K5">
            <v>6.6</v>
          </cell>
          <cell r="L5">
            <v>6.4</v>
          </cell>
        </row>
        <row r="6">
          <cell r="A6" t="str">
            <v>Unamended no spinach</v>
          </cell>
          <cell r="B6">
            <v>6.4</v>
          </cell>
          <cell r="C6">
            <v>6.5</v>
          </cell>
          <cell r="D6">
            <v>6.5</v>
          </cell>
          <cell r="E6">
            <v>6.5</v>
          </cell>
          <cell r="F6">
            <v>6.5</v>
          </cell>
          <cell r="G6">
            <v>6.5</v>
          </cell>
          <cell r="H6">
            <v>6.6</v>
          </cell>
          <cell r="I6">
            <v>6.4</v>
          </cell>
          <cell r="J6">
            <v>6.5</v>
          </cell>
          <cell r="K6">
            <v>6.5</v>
          </cell>
          <cell r="L6">
            <v>6.4</v>
          </cell>
        </row>
        <row r="12">
          <cell r="B12">
            <v>0</v>
          </cell>
          <cell r="C12">
            <v>7</v>
          </cell>
          <cell r="D12">
            <v>8</v>
          </cell>
          <cell r="E12">
            <v>14</v>
          </cell>
          <cell r="F12">
            <v>15</v>
          </cell>
          <cell r="G12">
            <v>21</v>
          </cell>
          <cell r="H12">
            <v>28</v>
          </cell>
          <cell r="I12">
            <v>29</v>
          </cell>
          <cell r="J12">
            <v>35</v>
          </cell>
          <cell r="K12">
            <v>63</v>
          </cell>
          <cell r="L12">
            <v>91</v>
          </cell>
        </row>
        <row r="13">
          <cell r="A13" t="str">
            <v>Amended w spinach</v>
          </cell>
          <cell r="B13">
            <v>7.88</v>
          </cell>
          <cell r="C13">
            <v>7.86</v>
          </cell>
          <cell r="D13">
            <v>7.83</v>
          </cell>
          <cell r="E13">
            <v>7.83</v>
          </cell>
          <cell r="F13">
            <v>7.85</v>
          </cell>
          <cell r="G13">
            <v>7.8</v>
          </cell>
          <cell r="H13">
            <v>7.78</v>
          </cell>
          <cell r="I13">
            <v>7.78</v>
          </cell>
          <cell r="J13">
            <v>7.78</v>
          </cell>
          <cell r="K13">
            <v>7.89</v>
          </cell>
          <cell r="L13">
            <v>7.92</v>
          </cell>
        </row>
        <row r="14">
          <cell r="A14" t="str">
            <v>Amended no spinach</v>
          </cell>
          <cell r="B14">
            <v>7.91</v>
          </cell>
          <cell r="C14">
            <v>7.87</v>
          </cell>
          <cell r="D14">
            <v>7.91</v>
          </cell>
          <cell r="E14">
            <v>7.84</v>
          </cell>
          <cell r="F14">
            <v>7.81</v>
          </cell>
          <cell r="G14">
            <v>7.8</v>
          </cell>
          <cell r="H14">
            <v>7.77</v>
          </cell>
          <cell r="I14">
            <v>7.82</v>
          </cell>
          <cell r="J14">
            <v>7.77</v>
          </cell>
          <cell r="K14">
            <v>7.97</v>
          </cell>
          <cell r="L14">
            <v>7.89</v>
          </cell>
        </row>
        <row r="15">
          <cell r="A15" t="str">
            <v>Unamended spinach</v>
          </cell>
          <cell r="B15">
            <v>7.83</v>
          </cell>
          <cell r="C15">
            <v>7.87</v>
          </cell>
          <cell r="D15">
            <v>7.85</v>
          </cell>
          <cell r="E15">
            <v>7.86</v>
          </cell>
          <cell r="F15">
            <v>7.81</v>
          </cell>
          <cell r="G15">
            <v>7.81</v>
          </cell>
          <cell r="H15">
            <v>7.81</v>
          </cell>
          <cell r="I15">
            <v>7.81</v>
          </cell>
          <cell r="J15">
            <v>7.81</v>
          </cell>
          <cell r="K15">
            <v>7.98</v>
          </cell>
          <cell r="L15">
            <v>7.94</v>
          </cell>
        </row>
        <row r="16">
          <cell r="A16" t="str">
            <v>Unamended no spinach</v>
          </cell>
          <cell r="B16">
            <v>7.83</v>
          </cell>
          <cell r="C16">
            <v>7.84</v>
          </cell>
          <cell r="D16">
            <v>7.84</v>
          </cell>
          <cell r="E16">
            <v>7.84</v>
          </cell>
          <cell r="F16">
            <v>7.82</v>
          </cell>
          <cell r="G16">
            <v>7.8</v>
          </cell>
          <cell r="H16">
            <v>7.81</v>
          </cell>
          <cell r="I16">
            <v>7.82</v>
          </cell>
          <cell r="J16">
            <v>7.82</v>
          </cell>
          <cell r="K16">
            <v>7.96</v>
          </cell>
          <cell r="L16">
            <v>7.94</v>
          </cell>
        </row>
        <row r="23">
          <cell r="B23">
            <v>0</v>
          </cell>
          <cell r="C23">
            <v>7</v>
          </cell>
          <cell r="D23">
            <v>8</v>
          </cell>
          <cell r="E23">
            <v>14</v>
          </cell>
          <cell r="F23">
            <v>15</v>
          </cell>
          <cell r="G23">
            <v>21</v>
          </cell>
          <cell r="H23">
            <v>28</v>
          </cell>
          <cell r="I23">
            <v>29</v>
          </cell>
          <cell r="J23">
            <v>35</v>
          </cell>
          <cell r="K23">
            <v>63</v>
          </cell>
          <cell r="L23">
            <v>91</v>
          </cell>
        </row>
        <row r="24">
          <cell r="A24" t="str">
            <v>Amended w spinach</v>
          </cell>
          <cell r="B24">
            <v>2.5</v>
          </cell>
          <cell r="C24">
            <v>3</v>
          </cell>
          <cell r="D24">
            <v>2.9</v>
          </cell>
          <cell r="E24">
            <v>3.2</v>
          </cell>
          <cell r="F24">
            <v>3.2</v>
          </cell>
          <cell r="G24">
            <v>3</v>
          </cell>
          <cell r="H24">
            <v>2.9</v>
          </cell>
          <cell r="I24">
            <v>2.8</v>
          </cell>
          <cell r="J24">
            <v>2.6</v>
          </cell>
          <cell r="K24">
            <v>3.3</v>
          </cell>
          <cell r="L24">
            <v>3.2</v>
          </cell>
        </row>
        <row r="25">
          <cell r="A25" t="str">
            <v>Amended no spinach</v>
          </cell>
          <cell r="B25">
            <v>3</v>
          </cell>
          <cell r="C25">
            <v>3.1</v>
          </cell>
          <cell r="D25">
            <v>3</v>
          </cell>
          <cell r="E25">
            <v>2.9</v>
          </cell>
          <cell r="F25">
            <v>2.9</v>
          </cell>
          <cell r="G25">
            <v>4.4000000000000004</v>
          </cell>
          <cell r="H25">
            <v>2.5</v>
          </cell>
          <cell r="I25">
            <v>3.4</v>
          </cell>
          <cell r="J25">
            <v>2.7</v>
          </cell>
          <cell r="K25">
            <v>3</v>
          </cell>
          <cell r="L25">
            <v>2.1</v>
          </cell>
        </row>
        <row r="26">
          <cell r="A26" t="str">
            <v>Unamended spinach</v>
          </cell>
          <cell r="B26">
            <v>2.8</v>
          </cell>
          <cell r="C26">
            <v>2.2000000000000002</v>
          </cell>
          <cell r="D26">
            <v>2.2000000000000002</v>
          </cell>
          <cell r="E26">
            <v>2.2999999999999998</v>
          </cell>
          <cell r="F26">
            <v>2.2000000000000002</v>
          </cell>
          <cell r="G26">
            <v>2.2000000000000002</v>
          </cell>
          <cell r="H26">
            <v>2.2000000000000002</v>
          </cell>
          <cell r="I26">
            <v>2.2999999999999998</v>
          </cell>
          <cell r="J26">
            <v>2.2999999999999998</v>
          </cell>
          <cell r="K26">
            <v>2.7</v>
          </cell>
          <cell r="L26">
            <v>2.8</v>
          </cell>
        </row>
        <row r="27">
          <cell r="A27" t="str">
            <v>Unamended no spinach</v>
          </cell>
          <cell r="B27">
            <v>2.6</v>
          </cell>
          <cell r="C27">
            <v>2.2999999999999998</v>
          </cell>
          <cell r="D27">
            <v>2.5</v>
          </cell>
          <cell r="E27">
            <v>2.5</v>
          </cell>
          <cell r="F27">
            <v>2.8</v>
          </cell>
          <cell r="G27">
            <v>1.9</v>
          </cell>
          <cell r="H27">
            <v>2.5</v>
          </cell>
          <cell r="I27">
            <v>2.5</v>
          </cell>
          <cell r="J27">
            <v>2.4</v>
          </cell>
          <cell r="K27">
            <v>2.8</v>
          </cell>
          <cell r="L27">
            <v>3</v>
          </cell>
        </row>
        <row r="35">
          <cell r="B35">
            <v>0</v>
          </cell>
          <cell r="C35">
            <v>7</v>
          </cell>
          <cell r="D35">
            <v>8</v>
          </cell>
          <cell r="E35">
            <v>14</v>
          </cell>
          <cell r="F35">
            <v>15</v>
          </cell>
          <cell r="G35">
            <v>21</v>
          </cell>
          <cell r="H35">
            <v>28</v>
          </cell>
          <cell r="I35">
            <v>29</v>
          </cell>
          <cell r="J35">
            <v>35</v>
          </cell>
          <cell r="K35">
            <v>63</v>
          </cell>
          <cell r="L35">
            <v>91</v>
          </cell>
        </row>
        <row r="36">
          <cell r="A36" t="str">
            <v>Amended w spinach</v>
          </cell>
          <cell r="B36">
            <v>537.72198000000003</v>
          </cell>
          <cell r="C36">
            <v>532.83231999999998</v>
          </cell>
          <cell r="D36">
            <v>562.34115999999995</v>
          </cell>
          <cell r="E36">
            <v>601.67115000000001</v>
          </cell>
          <cell r="F36">
            <v>614.71410000000003</v>
          </cell>
          <cell r="G36">
            <v>752.28051000000005</v>
          </cell>
          <cell r="H36">
            <v>619.66071999999997</v>
          </cell>
          <cell r="I36">
            <v>637.70725000000004</v>
          </cell>
          <cell r="J36">
            <v>668.19865000000004</v>
          </cell>
          <cell r="K36">
            <v>738.84150999999997</v>
          </cell>
          <cell r="L36">
            <v>651.03678000000002</v>
          </cell>
        </row>
        <row r="37">
          <cell r="A37" t="str">
            <v>Amended no spinach</v>
          </cell>
          <cell r="B37">
            <v>588.69317000000001</v>
          </cell>
          <cell r="C37">
            <v>578.92453</v>
          </cell>
          <cell r="D37">
            <v>601.94082000000003</v>
          </cell>
          <cell r="E37">
            <v>585.42331000000001</v>
          </cell>
          <cell r="F37">
            <v>669.62265000000002</v>
          </cell>
          <cell r="G37">
            <v>727.77436</v>
          </cell>
          <cell r="H37">
            <v>669.39391999999998</v>
          </cell>
          <cell r="I37">
            <v>856.43453999999997</v>
          </cell>
          <cell r="J37">
            <v>605.46522000000004</v>
          </cell>
          <cell r="K37">
            <v>663.06424000000004</v>
          </cell>
          <cell r="L37">
            <v>666.71412999999995</v>
          </cell>
        </row>
        <row r="38">
          <cell r="A38" t="str">
            <v>Unamended spinach</v>
          </cell>
          <cell r="B38">
            <v>469.79183999999998</v>
          </cell>
          <cell r="C38">
            <v>464.50078999999999</v>
          </cell>
          <cell r="D38">
            <v>475.68986999999998</v>
          </cell>
          <cell r="E38">
            <v>459.63249000000002</v>
          </cell>
          <cell r="F38">
            <v>512.29467999999997</v>
          </cell>
          <cell r="G38">
            <v>514.15477999999996</v>
          </cell>
          <cell r="H38">
            <v>523.79080999999996</v>
          </cell>
          <cell r="I38">
            <v>532.08471999999995</v>
          </cell>
          <cell r="J38">
            <v>493.88236000000001</v>
          </cell>
          <cell r="K38">
            <v>475.84917999999999</v>
          </cell>
          <cell r="L38">
            <v>503.44630000000001</v>
          </cell>
        </row>
        <row r="39">
          <cell r="A39" t="str">
            <v>Unamended no spinach</v>
          </cell>
          <cell r="B39">
            <v>484.87466999999998</v>
          </cell>
          <cell r="C39">
            <v>444.38144999999997</v>
          </cell>
          <cell r="D39">
            <v>484.35669000000001</v>
          </cell>
          <cell r="E39">
            <v>501.52033999999998</v>
          </cell>
          <cell r="F39">
            <v>523.29151999999999</v>
          </cell>
          <cell r="G39">
            <v>540.22376999999994</v>
          </cell>
          <cell r="H39">
            <v>515.88405</v>
          </cell>
          <cell r="I39">
            <v>541.92367000000002</v>
          </cell>
          <cell r="J39">
            <v>529.81966999999997</v>
          </cell>
          <cell r="K39">
            <v>548.59866999999997</v>
          </cell>
          <cell r="L39">
            <v>539.17001000000005</v>
          </cell>
        </row>
        <row r="47">
          <cell r="B47">
            <v>0</v>
          </cell>
          <cell r="C47">
            <v>7</v>
          </cell>
          <cell r="D47">
            <v>8</v>
          </cell>
          <cell r="E47">
            <v>14</v>
          </cell>
          <cell r="F47">
            <v>15</v>
          </cell>
          <cell r="G47">
            <v>21</v>
          </cell>
          <cell r="H47">
            <v>28</v>
          </cell>
          <cell r="I47">
            <v>29</v>
          </cell>
          <cell r="J47">
            <v>35</v>
          </cell>
          <cell r="K47">
            <v>63</v>
          </cell>
          <cell r="L47">
            <v>91</v>
          </cell>
        </row>
        <row r="48">
          <cell r="A48" t="str">
            <v>Amended w spinach</v>
          </cell>
          <cell r="B48">
            <v>1231.3833342</v>
          </cell>
          <cell r="C48">
            <v>1220.1860128000001</v>
          </cell>
          <cell r="D48">
            <v>1287.7612563999999</v>
          </cell>
          <cell r="E48">
            <v>1377.8269335</v>
          </cell>
          <cell r="F48">
            <v>1407.695289</v>
          </cell>
          <cell r="G48">
            <v>1722.7223679000001</v>
          </cell>
          <cell r="H48">
            <v>1419.0230488</v>
          </cell>
          <cell r="I48">
            <v>1460.3496025000002</v>
          </cell>
          <cell r="J48">
            <v>1530.1749085000001</v>
          </cell>
          <cell r="K48">
            <v>1691.9470578999999</v>
          </cell>
          <cell r="L48">
            <v>1490.8742262000001</v>
          </cell>
        </row>
        <row r="49">
          <cell r="A49" t="str">
            <v>Amended no spinach</v>
          </cell>
          <cell r="B49">
            <v>1348.1073593000001</v>
          </cell>
          <cell r="C49">
            <v>1325.7371737000001</v>
          </cell>
          <cell r="D49">
            <v>1378.4444778000002</v>
          </cell>
          <cell r="E49">
            <v>1340.6193799</v>
          </cell>
          <cell r="F49">
            <v>1533.4358685</v>
          </cell>
          <cell r="G49">
            <v>1666.6032844000001</v>
          </cell>
          <cell r="H49">
            <v>1532.9120768</v>
          </cell>
          <cell r="I49">
            <v>1961.2350965999999</v>
          </cell>
          <cell r="J49">
            <v>1386.5153538000002</v>
          </cell>
          <cell r="K49">
            <v>1518.4171096</v>
          </cell>
          <cell r="L49">
            <v>1526.7753576999999</v>
          </cell>
        </row>
        <row r="50">
          <cell r="A50" t="str">
            <v>Unamended spinach</v>
          </cell>
          <cell r="B50">
            <v>1075.8233135999999</v>
          </cell>
          <cell r="C50">
            <v>1063.7068091000001</v>
          </cell>
          <cell r="D50">
            <v>1089.3298023</v>
          </cell>
          <cell r="E50">
            <v>1052.5584021</v>
          </cell>
          <cell r="F50">
            <v>1173.1548172</v>
          </cell>
          <cell r="G50">
            <v>1177.4144461999999</v>
          </cell>
          <cell r="H50">
            <v>1199.4809548999999</v>
          </cell>
          <cell r="I50">
            <v>1218.4740087999999</v>
          </cell>
          <cell r="J50">
            <v>1130.9906043999999</v>
          </cell>
          <cell r="K50">
            <v>1089.6946221999999</v>
          </cell>
          <cell r="L50">
            <v>1152.8920270000001</v>
          </cell>
        </row>
        <row r="51">
          <cell r="A51" t="str">
            <v>Unamended no spinach</v>
          </cell>
          <cell r="B51">
            <v>1110.3629943000001</v>
          </cell>
          <cell r="C51">
            <v>1017.6335204999999</v>
          </cell>
          <cell r="D51">
            <v>1109.1768201</v>
          </cell>
          <cell r="E51">
            <v>1148.4815785999999</v>
          </cell>
          <cell r="F51">
            <v>1198.3375808000001</v>
          </cell>
          <cell r="G51">
            <v>1237.1124332999998</v>
          </cell>
          <cell r="H51">
            <v>1181.3744745000001</v>
          </cell>
          <cell r="I51">
            <v>1241.0052043000001</v>
          </cell>
          <cell r="J51">
            <v>1213.2870442999999</v>
          </cell>
          <cell r="K51">
            <v>1256.2909542999998</v>
          </cell>
          <cell r="L51">
            <v>1234.6993229000002</v>
          </cell>
        </row>
        <row r="59">
          <cell r="B59">
            <v>0</v>
          </cell>
          <cell r="C59">
            <v>7</v>
          </cell>
          <cell r="D59">
            <v>8</v>
          </cell>
          <cell r="E59">
            <v>14</v>
          </cell>
          <cell r="F59">
            <v>15</v>
          </cell>
          <cell r="G59">
            <v>21</v>
          </cell>
          <cell r="H59">
            <v>28</v>
          </cell>
          <cell r="I59">
            <v>29</v>
          </cell>
          <cell r="J59">
            <v>35</v>
          </cell>
          <cell r="K59">
            <v>63</v>
          </cell>
          <cell r="L59">
            <v>91</v>
          </cell>
        </row>
        <row r="60">
          <cell r="A60" t="str">
            <v>Amended w spinach</v>
          </cell>
          <cell r="B60">
            <v>579.15237000000002</v>
          </cell>
          <cell r="C60">
            <v>722.46817999999996</v>
          </cell>
          <cell r="D60">
            <v>718.21664999999996</v>
          </cell>
          <cell r="E60">
            <v>1038.08799</v>
          </cell>
          <cell r="F60">
            <v>849.56017999999995</v>
          </cell>
          <cell r="G60">
            <v>917.92819999999995</v>
          </cell>
          <cell r="H60">
            <v>792.84671000000003</v>
          </cell>
          <cell r="I60">
            <v>727.91231000000005</v>
          </cell>
          <cell r="J60">
            <v>663.28584999999998</v>
          </cell>
          <cell r="K60">
            <v>622.85581999999999</v>
          </cell>
          <cell r="L60">
            <v>487.29991999999999</v>
          </cell>
        </row>
        <row r="61">
          <cell r="A61" t="str">
            <v>Amended no spinach</v>
          </cell>
          <cell r="B61">
            <v>764.22964999999999</v>
          </cell>
          <cell r="C61">
            <v>816.52693999999997</v>
          </cell>
          <cell r="D61">
            <v>887.84442000000001</v>
          </cell>
          <cell r="E61">
            <v>659.64485999999999</v>
          </cell>
          <cell r="F61">
            <v>706.65198999999996</v>
          </cell>
          <cell r="G61">
            <v>776.26512000000002</v>
          </cell>
          <cell r="H61">
            <v>724.28733999999997</v>
          </cell>
          <cell r="I61">
            <v>1181.0415700000001</v>
          </cell>
          <cell r="J61">
            <v>538.81489999999997</v>
          </cell>
          <cell r="K61">
            <v>639.09920999999997</v>
          </cell>
          <cell r="L61">
            <v>766.00876000000005</v>
          </cell>
        </row>
        <row r="62">
          <cell r="A62" t="str">
            <v>Unamended spinach</v>
          </cell>
          <cell r="B62">
            <v>246.71868000000001</v>
          </cell>
          <cell r="C62">
            <v>253.49691999999999</v>
          </cell>
          <cell r="D62">
            <v>256.23367000000002</v>
          </cell>
          <cell r="E62">
            <v>243.23255</v>
          </cell>
          <cell r="F62">
            <v>297.26267000000001</v>
          </cell>
          <cell r="G62">
            <v>282.78415000000001</v>
          </cell>
          <cell r="H62">
            <v>250.48070999999999</v>
          </cell>
          <cell r="I62">
            <v>291.10743000000002</v>
          </cell>
          <cell r="J62">
            <v>228.00998999999999</v>
          </cell>
          <cell r="K62">
            <v>206.02431999999999</v>
          </cell>
          <cell r="L62">
            <v>230.53403</v>
          </cell>
        </row>
        <row r="63">
          <cell r="A63" t="str">
            <v>Unamended no spinach</v>
          </cell>
          <cell r="B63">
            <v>258.82179000000002</v>
          </cell>
          <cell r="C63">
            <v>224.94927999999999</v>
          </cell>
          <cell r="D63">
            <v>265.70416</v>
          </cell>
          <cell r="E63">
            <v>295.00474000000003</v>
          </cell>
          <cell r="F63">
            <v>288.04316</v>
          </cell>
          <cell r="G63">
            <v>289.75641000000002</v>
          </cell>
          <cell r="H63">
            <v>268.64472000000001</v>
          </cell>
          <cell r="I63">
            <v>295.26907</v>
          </cell>
          <cell r="J63">
            <v>322.88042999999999</v>
          </cell>
          <cell r="K63">
            <v>282.59992</v>
          </cell>
          <cell r="L63">
            <v>307.95868999999999</v>
          </cell>
        </row>
        <row r="72">
          <cell r="B72">
            <v>0</v>
          </cell>
          <cell r="C72">
            <v>7</v>
          </cell>
          <cell r="D72">
            <v>8</v>
          </cell>
          <cell r="E72">
            <v>14</v>
          </cell>
          <cell r="F72">
            <v>15</v>
          </cell>
          <cell r="G72">
            <v>21</v>
          </cell>
          <cell r="H72">
            <v>28</v>
          </cell>
          <cell r="I72">
            <v>29</v>
          </cell>
          <cell r="J72">
            <v>35</v>
          </cell>
        </row>
        <row r="73">
          <cell r="A73" t="str">
            <v>Amended w spinach</v>
          </cell>
          <cell r="B73">
            <v>338.68399999999997</v>
          </cell>
          <cell r="C73">
            <v>569.88200000000006</v>
          </cell>
          <cell r="D73">
            <v>260.11</v>
          </cell>
          <cell r="E73">
            <v>432.54599999999999</v>
          </cell>
          <cell r="F73">
            <v>546.64599999999996</v>
          </cell>
          <cell r="G73">
            <v>369.50599999999997</v>
          </cell>
          <cell r="H73">
            <v>322.21799999999996</v>
          </cell>
          <cell r="I73">
            <v>252.77</v>
          </cell>
          <cell r="J73">
            <v>373.24599999999998</v>
          </cell>
        </row>
        <row r="74">
          <cell r="A74" t="str">
            <v>Amended no spinach</v>
          </cell>
          <cell r="B74">
            <v>462.96799999999996</v>
          </cell>
          <cell r="C74">
            <v>390.18</v>
          </cell>
          <cell r="D74">
            <v>527.51</v>
          </cell>
          <cell r="E74">
            <v>247.626</v>
          </cell>
          <cell r="F74">
            <v>260.27600000000001</v>
          </cell>
          <cell r="G74">
            <v>267.86199999999997</v>
          </cell>
          <cell r="H74">
            <v>216.50799999999998</v>
          </cell>
          <cell r="I74">
            <v>649.87400000000002</v>
          </cell>
          <cell r="J74">
            <v>158.29599999999999</v>
          </cell>
        </row>
        <row r="75">
          <cell r="A75" t="str">
            <v>Unamended spinach</v>
          </cell>
          <cell r="B75">
            <v>118.13200000000001</v>
          </cell>
          <cell r="C75">
            <v>110.74199999999999</v>
          </cell>
          <cell r="D75">
            <v>142.76</v>
          </cell>
          <cell r="E75">
            <v>160.94200000000001</v>
          </cell>
          <cell r="F75">
            <v>90.051999999999992</v>
          </cell>
          <cell r="G75">
            <v>143.94400000000002</v>
          </cell>
          <cell r="H75">
            <v>137.61799999999999</v>
          </cell>
          <cell r="I75">
            <v>157.726</v>
          </cell>
          <cell r="J75">
            <v>142.22800000000001</v>
          </cell>
        </row>
        <row r="76">
          <cell r="A76" t="str">
            <v>Unamended no spinach</v>
          </cell>
          <cell r="B76">
            <v>113.768</v>
          </cell>
          <cell r="C76">
            <v>144.01400000000001</v>
          </cell>
          <cell r="D76">
            <v>152.09399999999999</v>
          </cell>
          <cell r="F76">
            <v>143.25</v>
          </cell>
          <cell r="G76">
            <v>147.51</v>
          </cell>
          <cell r="H76">
            <v>139.72800000000001</v>
          </cell>
          <cell r="I76">
            <v>145.078</v>
          </cell>
          <cell r="J76">
            <v>149.11000000000001</v>
          </cell>
        </row>
        <row r="85">
          <cell r="B85">
            <v>0</v>
          </cell>
          <cell r="C85">
            <v>7</v>
          </cell>
          <cell r="D85">
            <v>8</v>
          </cell>
          <cell r="E85">
            <v>14</v>
          </cell>
          <cell r="F85">
            <v>15</v>
          </cell>
          <cell r="G85">
            <v>21</v>
          </cell>
          <cell r="H85">
            <v>28</v>
          </cell>
          <cell r="I85">
            <v>29</v>
          </cell>
          <cell r="J85">
            <v>35</v>
          </cell>
          <cell r="K85">
            <v>63</v>
          </cell>
          <cell r="L85">
            <v>91</v>
          </cell>
        </row>
        <row r="86">
          <cell r="A86" t="str">
            <v>Amended w spinach</v>
          </cell>
          <cell r="B86">
            <v>29.01</v>
          </cell>
          <cell r="C86">
            <v>23.33</v>
          </cell>
          <cell r="D86">
            <v>18.829999999999998</v>
          </cell>
          <cell r="E86">
            <v>2.19</v>
          </cell>
          <cell r="F86">
            <v>0.17100000000000001</v>
          </cell>
          <cell r="G86">
            <v>1.03</v>
          </cell>
          <cell r="H86">
            <v>1.19</v>
          </cell>
          <cell r="I86">
            <v>2.62</v>
          </cell>
          <cell r="J86">
            <v>1.1399999999999999</v>
          </cell>
          <cell r="K86">
            <v>5.74</v>
          </cell>
          <cell r="L86">
            <v>7.4</v>
          </cell>
        </row>
        <row r="87">
          <cell r="A87" t="str">
            <v>Amended no spinach</v>
          </cell>
          <cell r="B87">
            <v>32.119999999999997</v>
          </cell>
          <cell r="C87">
            <v>23.89</v>
          </cell>
          <cell r="D87">
            <v>1.33</v>
          </cell>
          <cell r="E87">
            <v>0.98</v>
          </cell>
          <cell r="F87">
            <v>2.36</v>
          </cell>
          <cell r="G87">
            <v>0.89</v>
          </cell>
          <cell r="H87">
            <v>1.1299999999999999</v>
          </cell>
          <cell r="I87">
            <v>1.25</v>
          </cell>
          <cell r="J87">
            <v>0.27</v>
          </cell>
          <cell r="K87">
            <v>0.16</v>
          </cell>
          <cell r="L87">
            <v>1.1100000000000001</v>
          </cell>
        </row>
        <row r="88">
          <cell r="A88" t="str">
            <v>Unamended spinach</v>
          </cell>
          <cell r="B88">
            <v>1.7</v>
          </cell>
          <cell r="C88">
            <v>3.4</v>
          </cell>
          <cell r="D88">
            <v>2.16</v>
          </cell>
          <cell r="E88">
            <v>1.87</v>
          </cell>
          <cell r="F88">
            <v>1.22</v>
          </cell>
          <cell r="G88">
            <v>0.99</v>
          </cell>
          <cell r="H88">
            <v>0.44</v>
          </cell>
          <cell r="I88">
            <v>1.02</v>
          </cell>
          <cell r="J88">
            <v>0.6</v>
          </cell>
          <cell r="K88">
            <v>2.61</v>
          </cell>
          <cell r="L88">
            <v>5.24</v>
          </cell>
        </row>
        <row r="89">
          <cell r="A89" t="str">
            <v>Unamended no spinach</v>
          </cell>
          <cell r="B89">
            <v>1.07</v>
          </cell>
          <cell r="C89">
            <v>1.47</v>
          </cell>
          <cell r="D89">
            <v>15.54</v>
          </cell>
          <cell r="E89">
            <v>10.78</v>
          </cell>
          <cell r="F89">
            <v>4.96</v>
          </cell>
          <cell r="G89">
            <v>8.15</v>
          </cell>
          <cell r="H89">
            <v>6.4</v>
          </cell>
          <cell r="I89">
            <v>4.92</v>
          </cell>
          <cell r="J89">
            <v>2.34</v>
          </cell>
          <cell r="K89" t="str">
            <v>&lt;0.13</v>
          </cell>
          <cell r="L89">
            <v>0.77</v>
          </cell>
        </row>
        <row r="98">
          <cell r="B98">
            <v>0</v>
          </cell>
          <cell r="C98">
            <v>7</v>
          </cell>
          <cell r="D98">
            <v>8</v>
          </cell>
          <cell r="E98">
            <v>14</v>
          </cell>
          <cell r="F98">
            <v>15</v>
          </cell>
          <cell r="G98">
            <v>21</v>
          </cell>
          <cell r="H98">
            <v>28</v>
          </cell>
          <cell r="I98">
            <v>29</v>
          </cell>
          <cell r="J98">
            <v>35</v>
          </cell>
          <cell r="K98">
            <v>63</v>
          </cell>
          <cell r="L98">
            <v>91</v>
          </cell>
        </row>
        <row r="99">
          <cell r="A99" t="str">
            <v>Amended w spinach</v>
          </cell>
          <cell r="B99">
            <v>4.4800000000000004</v>
          </cell>
          <cell r="C99">
            <v>89.8</v>
          </cell>
          <cell r="D99">
            <v>137.1</v>
          </cell>
          <cell r="E99">
            <v>154.6</v>
          </cell>
          <cell r="F99">
            <v>178</v>
          </cell>
          <cell r="G99">
            <v>103.9</v>
          </cell>
          <cell r="H99">
            <v>91.6</v>
          </cell>
          <cell r="I99">
            <v>113.2</v>
          </cell>
          <cell r="J99">
            <v>60.8</v>
          </cell>
          <cell r="K99">
            <v>20.010000000000002</v>
          </cell>
          <cell r="L99">
            <v>19.23</v>
          </cell>
        </row>
        <row r="100">
          <cell r="A100" t="str">
            <v>Amended no spinach</v>
          </cell>
          <cell r="B100">
            <v>1.27</v>
          </cell>
          <cell r="C100">
            <v>72.8</v>
          </cell>
          <cell r="D100">
            <v>10.89</v>
          </cell>
          <cell r="E100">
            <v>12.23</v>
          </cell>
          <cell r="F100">
            <v>16.170000000000002</v>
          </cell>
          <cell r="G100">
            <v>7.9</v>
          </cell>
          <cell r="H100">
            <v>2.64</v>
          </cell>
          <cell r="I100">
            <v>6.1</v>
          </cell>
          <cell r="J100">
            <v>2.5499999999999998</v>
          </cell>
          <cell r="K100">
            <v>0.3</v>
          </cell>
          <cell r="L100">
            <v>1.85</v>
          </cell>
        </row>
        <row r="101">
          <cell r="A101" t="str">
            <v>Unamended spinach</v>
          </cell>
          <cell r="B101">
            <v>9.23</v>
          </cell>
          <cell r="C101">
            <v>40.9</v>
          </cell>
          <cell r="D101">
            <v>18.68</v>
          </cell>
          <cell r="E101">
            <v>12.07</v>
          </cell>
          <cell r="F101">
            <v>7.68</v>
          </cell>
          <cell r="G101">
            <v>5.2</v>
          </cell>
          <cell r="H101">
            <v>5.56</v>
          </cell>
          <cell r="I101">
            <v>12.57</v>
          </cell>
          <cell r="J101">
            <v>8.01</v>
          </cell>
          <cell r="K101">
            <v>19.96</v>
          </cell>
          <cell r="L101">
            <v>20.6</v>
          </cell>
        </row>
        <row r="102">
          <cell r="A102" t="str">
            <v>Unamended no spinach</v>
          </cell>
          <cell r="B102">
            <v>8.91</v>
          </cell>
          <cell r="C102">
            <v>13.79</v>
          </cell>
          <cell r="D102">
            <v>20.63</v>
          </cell>
          <cell r="E102">
            <v>17.8</v>
          </cell>
          <cell r="F102">
            <v>142.5</v>
          </cell>
          <cell r="G102">
            <v>109.4</v>
          </cell>
          <cell r="H102">
            <v>105.7</v>
          </cell>
          <cell r="I102">
            <v>58.3</v>
          </cell>
          <cell r="J102">
            <v>15.45</v>
          </cell>
          <cell r="K102">
            <v>5.61</v>
          </cell>
          <cell r="L102">
            <v>5.31</v>
          </cell>
        </row>
        <row r="110">
          <cell r="B110">
            <v>0</v>
          </cell>
          <cell r="C110">
            <v>7</v>
          </cell>
          <cell r="D110">
            <v>8</v>
          </cell>
          <cell r="E110">
            <v>14</v>
          </cell>
          <cell r="F110">
            <v>15</v>
          </cell>
          <cell r="G110">
            <v>21</v>
          </cell>
          <cell r="H110">
            <v>28</v>
          </cell>
          <cell r="I110">
            <v>29</v>
          </cell>
          <cell r="J110">
            <v>35</v>
          </cell>
          <cell r="K110">
            <v>63</v>
          </cell>
          <cell r="L110">
            <v>91</v>
          </cell>
        </row>
        <row r="111">
          <cell r="A111" t="str">
            <v>Amended w spinach</v>
          </cell>
          <cell r="B111">
            <v>0.17399999999999999</v>
          </cell>
          <cell r="C111">
            <v>0.221</v>
          </cell>
          <cell r="D111">
            <v>0.253</v>
          </cell>
          <cell r="E111">
            <v>0.22800000000000001</v>
          </cell>
          <cell r="F111">
            <v>0.30299999999999999</v>
          </cell>
          <cell r="G111">
            <v>0.24299999999999999</v>
          </cell>
          <cell r="H111">
            <v>0.187</v>
          </cell>
          <cell r="I111">
            <v>0.184</v>
          </cell>
          <cell r="J111">
            <v>0.19700000000000001</v>
          </cell>
          <cell r="K111">
            <v>0.21</v>
          </cell>
          <cell r="L111">
            <v>0.218</v>
          </cell>
        </row>
        <row r="112">
          <cell r="A112" t="str">
            <v>Amended no spinach</v>
          </cell>
          <cell r="B112">
            <v>0.219</v>
          </cell>
          <cell r="C112">
            <v>0.20799999999999999</v>
          </cell>
          <cell r="D112">
            <v>0.22900000000000001</v>
          </cell>
          <cell r="E112">
            <v>0.19700000000000001</v>
          </cell>
          <cell r="F112">
            <v>0.17499999999999999</v>
          </cell>
          <cell r="G112">
            <v>0.21299999999999999</v>
          </cell>
          <cell r="H112">
            <v>0.2</v>
          </cell>
          <cell r="I112">
            <v>0.27900000000000003</v>
          </cell>
          <cell r="J112">
            <v>0.16</v>
          </cell>
          <cell r="K112">
            <v>0.14899999999999999</v>
          </cell>
          <cell r="L112">
            <v>0.159</v>
          </cell>
        </row>
        <row r="113">
          <cell r="A113" t="str">
            <v>Unamended spinach</v>
          </cell>
          <cell r="B113">
            <v>0.13800000000000001</v>
          </cell>
          <cell r="C113">
            <v>0.14699999999999999</v>
          </cell>
          <cell r="D113">
            <v>0.13700000000000001</v>
          </cell>
          <cell r="E113">
            <v>0.158</v>
          </cell>
          <cell r="F113">
            <v>0.156</v>
          </cell>
          <cell r="G113">
            <v>0.14299999999999999</v>
          </cell>
          <cell r="H113">
            <v>0.14000000000000001</v>
          </cell>
          <cell r="I113">
            <v>0.14299999999999999</v>
          </cell>
          <cell r="J113">
            <v>0.14000000000000001</v>
          </cell>
          <cell r="K113">
            <v>0.19500000000000001</v>
          </cell>
          <cell r="L113">
            <v>0.216</v>
          </cell>
        </row>
        <row r="114">
          <cell r="A114" t="str">
            <v>Unamended no spinach</v>
          </cell>
          <cell r="B114">
            <v>0.13900000000000001</v>
          </cell>
          <cell r="C114">
            <v>0.14699999999999999</v>
          </cell>
          <cell r="D114">
            <v>0.14799999999999999</v>
          </cell>
          <cell r="E114">
            <v>0.16300000000000001</v>
          </cell>
          <cell r="F114">
            <v>0.14899999999999999</v>
          </cell>
          <cell r="G114">
            <v>0.14099999999999999</v>
          </cell>
          <cell r="H114">
            <v>0.14299999999999999</v>
          </cell>
          <cell r="I114">
            <v>0.14000000000000001</v>
          </cell>
          <cell r="J114">
            <v>0.155</v>
          </cell>
          <cell r="K114">
            <v>0.152</v>
          </cell>
          <cell r="L114">
            <v>0.17599999999999999</v>
          </cell>
        </row>
        <row r="124">
          <cell r="B124">
            <v>0</v>
          </cell>
          <cell r="C124">
            <v>7</v>
          </cell>
          <cell r="D124">
            <v>8</v>
          </cell>
          <cell r="E124">
            <v>14</v>
          </cell>
          <cell r="F124">
            <v>15</v>
          </cell>
          <cell r="G124">
            <v>21</v>
          </cell>
          <cell r="H124">
            <v>28</v>
          </cell>
          <cell r="I124">
            <v>29</v>
          </cell>
          <cell r="J124">
            <v>35</v>
          </cell>
          <cell r="K124">
            <v>63</v>
          </cell>
          <cell r="L124">
            <v>91</v>
          </cell>
        </row>
        <row r="125">
          <cell r="A125" t="str">
            <v>Amended w spinach</v>
          </cell>
          <cell r="B125">
            <v>1.8939999999999999</v>
          </cell>
          <cell r="C125">
            <v>2.0449999999999999</v>
          </cell>
          <cell r="D125">
            <v>2.3380000000000001</v>
          </cell>
          <cell r="E125">
            <v>2.1339999999999999</v>
          </cell>
          <cell r="F125">
            <v>2.633</v>
          </cell>
          <cell r="G125">
            <v>2.1669999999999998</v>
          </cell>
          <cell r="H125">
            <v>1.766</v>
          </cell>
          <cell r="I125">
            <v>1.7470000000000001</v>
          </cell>
          <cell r="J125">
            <v>1.895</v>
          </cell>
          <cell r="K125">
            <v>1.903</v>
          </cell>
          <cell r="L125">
            <v>1.9690000000000001</v>
          </cell>
        </row>
        <row r="126">
          <cell r="A126" t="str">
            <v>Amended no spinach</v>
          </cell>
          <cell r="B126">
            <v>2.1629999999999998</v>
          </cell>
          <cell r="C126">
            <v>1.9910000000000001</v>
          </cell>
          <cell r="D126">
            <v>2.2080000000000002</v>
          </cell>
          <cell r="E126">
            <v>1.9079999999999999</v>
          </cell>
          <cell r="F126">
            <v>1.6870000000000001</v>
          </cell>
          <cell r="G126">
            <v>2.0059999999999998</v>
          </cell>
          <cell r="H126">
            <v>2.016</v>
          </cell>
          <cell r="I126">
            <v>2.4780000000000002</v>
          </cell>
          <cell r="J126">
            <v>1.6830000000000001</v>
          </cell>
          <cell r="K126">
            <v>1.591</v>
          </cell>
          <cell r="L126">
            <v>1.7130000000000001</v>
          </cell>
        </row>
        <row r="127">
          <cell r="A127" t="str">
            <v>Unamended spinach</v>
          </cell>
          <cell r="B127">
            <v>1.5720000000000001</v>
          </cell>
          <cell r="C127">
            <v>1.615</v>
          </cell>
          <cell r="D127">
            <v>1.5840000000000001</v>
          </cell>
          <cell r="E127">
            <v>1.8879999999999999</v>
          </cell>
          <cell r="F127">
            <v>1.742</v>
          </cell>
          <cell r="G127">
            <v>1.643</v>
          </cell>
          <cell r="H127">
            <v>1.591</v>
          </cell>
          <cell r="I127">
            <v>1.611</v>
          </cell>
          <cell r="J127">
            <v>1.57</v>
          </cell>
          <cell r="K127">
            <v>1.8029999999999999</v>
          </cell>
          <cell r="L127">
            <v>1.9810000000000001</v>
          </cell>
        </row>
        <row r="128">
          <cell r="A128" t="str">
            <v>Unamended no spinach</v>
          </cell>
          <cell r="B128">
            <v>1.554</v>
          </cell>
          <cell r="C128">
            <v>1.615</v>
          </cell>
          <cell r="D128">
            <v>1.6479999999999999</v>
          </cell>
          <cell r="E128">
            <v>1.8109999999999999</v>
          </cell>
          <cell r="F128">
            <v>1.6839999999999999</v>
          </cell>
          <cell r="G128">
            <v>1.5980000000000001</v>
          </cell>
          <cell r="H128">
            <v>1.58</v>
          </cell>
          <cell r="I128">
            <v>1.5640000000000001</v>
          </cell>
          <cell r="J128">
            <v>1.74</v>
          </cell>
          <cell r="K128">
            <v>1.599</v>
          </cell>
          <cell r="L128">
            <v>1.8959999999999999</v>
          </cell>
        </row>
        <row r="138">
          <cell r="B138">
            <v>0</v>
          </cell>
          <cell r="C138">
            <v>7</v>
          </cell>
          <cell r="D138">
            <v>8</v>
          </cell>
          <cell r="E138">
            <v>14</v>
          </cell>
          <cell r="F138">
            <v>15</v>
          </cell>
          <cell r="G138">
            <v>21</v>
          </cell>
          <cell r="H138">
            <v>28</v>
          </cell>
          <cell r="I138">
            <v>29</v>
          </cell>
          <cell r="J138">
            <v>35</v>
          </cell>
          <cell r="K138">
            <v>63</v>
          </cell>
          <cell r="L138">
            <v>91</v>
          </cell>
        </row>
        <row r="139">
          <cell r="A139" t="str">
            <v>Amended w spinach</v>
          </cell>
          <cell r="B139">
            <v>10.856400000000001</v>
          </cell>
          <cell r="C139">
            <v>9.2614999999999998</v>
          </cell>
          <cell r="D139">
            <v>9.2539999999999996</v>
          </cell>
          <cell r="E139">
            <v>9.3450000000000006</v>
          </cell>
          <cell r="F139">
            <v>8.6948000000000008</v>
          </cell>
          <cell r="G139">
            <v>8.9342000000000006</v>
          </cell>
          <cell r="H139">
            <v>9.4626000000000001</v>
          </cell>
          <cell r="I139">
            <v>9.4921000000000006</v>
          </cell>
          <cell r="J139">
            <v>9.6184999999999992</v>
          </cell>
          <cell r="K139">
            <v>9.0722000000000005</v>
          </cell>
          <cell r="L139">
            <v>9.0328999999999997</v>
          </cell>
        </row>
        <row r="140">
          <cell r="A140" t="str">
            <v>Amended no spinach</v>
          </cell>
          <cell r="B140">
            <v>9.8787000000000003</v>
          </cell>
          <cell r="C140">
            <v>9.5625999999999998</v>
          </cell>
          <cell r="D140">
            <v>9.6488999999999994</v>
          </cell>
          <cell r="E140">
            <v>9.6638999999999999</v>
          </cell>
          <cell r="F140">
            <v>9.6312999999999995</v>
          </cell>
          <cell r="G140">
            <v>9.4125999999999994</v>
          </cell>
          <cell r="H140">
            <v>10.086399999999999</v>
          </cell>
          <cell r="I140">
            <v>8.8690999999999995</v>
          </cell>
          <cell r="J140">
            <v>10.536</v>
          </cell>
          <cell r="K140">
            <v>10.6837</v>
          </cell>
          <cell r="L140">
            <v>10.787699999999999</v>
          </cell>
        </row>
        <row r="141">
          <cell r="A141" t="str">
            <v>Unamended spinach</v>
          </cell>
          <cell r="B141">
            <v>11.3878</v>
          </cell>
          <cell r="C141">
            <v>10.9777</v>
          </cell>
          <cell r="D141">
            <v>11.575200000000001</v>
          </cell>
          <cell r="E141">
            <v>11.989100000000001</v>
          </cell>
          <cell r="F141">
            <v>11.174799999999999</v>
          </cell>
          <cell r="G141">
            <v>11.462199999999999</v>
          </cell>
          <cell r="H141">
            <v>11.3963</v>
          </cell>
          <cell r="I141">
            <v>11.275700000000001</v>
          </cell>
          <cell r="J141">
            <v>11.210100000000001</v>
          </cell>
          <cell r="K141">
            <v>9.2279</v>
          </cell>
          <cell r="L141">
            <v>9.1565999999999992</v>
          </cell>
        </row>
        <row r="142">
          <cell r="A142" t="str">
            <v>Unamended no spinach</v>
          </cell>
          <cell r="B142">
            <v>11.1456</v>
          </cell>
          <cell r="C142">
            <v>10.9634</v>
          </cell>
          <cell r="D142">
            <v>11.1546</v>
          </cell>
          <cell r="E142">
            <v>11.13</v>
          </cell>
          <cell r="F142">
            <v>11.314</v>
          </cell>
          <cell r="G142">
            <v>11.3262</v>
          </cell>
          <cell r="H142">
            <v>11.039099999999999</v>
          </cell>
          <cell r="I142">
            <v>11.1617</v>
          </cell>
          <cell r="J142">
            <v>11.214600000000001</v>
          </cell>
          <cell r="K142">
            <v>10.530200000000001</v>
          </cell>
          <cell r="L142">
            <v>10.7963</v>
          </cell>
        </row>
        <row r="154">
          <cell r="B154">
            <v>0</v>
          </cell>
          <cell r="C154">
            <v>7</v>
          </cell>
          <cell r="D154">
            <v>8</v>
          </cell>
          <cell r="E154">
            <v>14</v>
          </cell>
          <cell r="F154">
            <v>15</v>
          </cell>
          <cell r="G154">
            <v>21</v>
          </cell>
          <cell r="H154">
            <v>28</v>
          </cell>
          <cell r="I154">
            <v>29</v>
          </cell>
          <cell r="J154">
            <v>35</v>
          </cell>
          <cell r="K154">
            <v>63</v>
          </cell>
          <cell r="L154">
            <v>91</v>
          </cell>
        </row>
        <row r="155">
          <cell r="A155" t="str">
            <v>Amended w spinach</v>
          </cell>
          <cell r="B155">
            <v>1339.75171</v>
          </cell>
          <cell r="C155">
            <v>1279.6063999999999</v>
          </cell>
          <cell r="D155">
            <v>1325.79206</v>
          </cell>
          <cell r="E155">
            <v>1370.73973</v>
          </cell>
          <cell r="F155">
            <v>1439.3703</v>
          </cell>
          <cell r="G155">
            <v>1612.3613800000001</v>
          </cell>
          <cell r="H155">
            <v>1471.8642</v>
          </cell>
          <cell r="I155">
            <v>1523.1646900000001</v>
          </cell>
          <cell r="J155">
            <v>1481.7058199999999</v>
          </cell>
          <cell r="K155">
            <v>1525.6</v>
          </cell>
          <cell r="L155">
            <v>1455.3</v>
          </cell>
        </row>
        <row r="156">
          <cell r="A156" t="str">
            <v>Amended no spinach</v>
          </cell>
          <cell r="B156">
            <v>1271.5296499999999</v>
          </cell>
          <cell r="C156">
            <v>1250.28891</v>
          </cell>
          <cell r="D156">
            <v>1296.51729</v>
          </cell>
          <cell r="E156">
            <v>1309.0787499999999</v>
          </cell>
          <cell r="F156">
            <v>1454.50119</v>
          </cell>
          <cell r="G156">
            <v>1513.1388400000001</v>
          </cell>
          <cell r="H156">
            <v>1426.3077699999999</v>
          </cell>
          <cell r="I156">
            <v>1798.05276</v>
          </cell>
          <cell r="J156">
            <v>1298.52602</v>
          </cell>
          <cell r="K156">
            <v>1467.19</v>
          </cell>
          <cell r="L156">
            <v>1379.44</v>
          </cell>
        </row>
        <row r="157">
          <cell r="A157" t="str">
            <v>Unamended spinach</v>
          </cell>
          <cell r="B157">
            <v>1209.3320000000001</v>
          </cell>
          <cell r="C157">
            <v>1189.5748900000001</v>
          </cell>
          <cell r="D157">
            <v>1230.84953</v>
          </cell>
          <cell r="E157">
            <v>1160.30279</v>
          </cell>
          <cell r="F157">
            <v>1371.0619099999999</v>
          </cell>
          <cell r="G157">
            <v>1377.3444199999999</v>
          </cell>
          <cell r="H157">
            <v>1346.21489</v>
          </cell>
          <cell r="I157">
            <v>1382.9158199999999</v>
          </cell>
          <cell r="J157">
            <v>1273.5214699999999</v>
          </cell>
          <cell r="K157">
            <v>1294.47</v>
          </cell>
          <cell r="L157">
            <v>1339.48</v>
          </cell>
        </row>
        <row r="158">
          <cell r="A158" t="str">
            <v>Unamended no spinach</v>
          </cell>
          <cell r="B158">
            <v>1228.13147</v>
          </cell>
          <cell r="C158">
            <v>1086.50755</v>
          </cell>
          <cell r="D158">
            <v>1255.02727</v>
          </cell>
          <cell r="E158">
            <v>1299.9687100000001</v>
          </cell>
          <cell r="F158">
            <v>1362.77512</v>
          </cell>
          <cell r="G158">
            <v>1340.1726799999999</v>
          </cell>
          <cell r="H158">
            <v>1285.7901199999999</v>
          </cell>
          <cell r="I158">
            <v>1345.62482</v>
          </cell>
          <cell r="J158">
            <v>1390.69175</v>
          </cell>
          <cell r="K158">
            <v>1341.51</v>
          </cell>
          <cell r="L158">
            <v>1321.88</v>
          </cell>
        </row>
        <row r="164">
          <cell r="B164">
            <v>0</v>
          </cell>
          <cell r="C164">
            <v>7</v>
          </cell>
          <cell r="D164">
            <v>8</v>
          </cell>
          <cell r="E164">
            <v>14</v>
          </cell>
          <cell r="F164">
            <v>15</v>
          </cell>
          <cell r="G164">
            <v>21</v>
          </cell>
          <cell r="H164">
            <v>28</v>
          </cell>
          <cell r="I164">
            <v>29</v>
          </cell>
          <cell r="J164">
            <v>35</v>
          </cell>
          <cell r="K164">
            <v>63</v>
          </cell>
          <cell r="L164">
            <v>91</v>
          </cell>
        </row>
        <row r="165">
          <cell r="A165" t="str">
            <v>Amended w spinach</v>
          </cell>
          <cell r="B165">
            <v>199.43832</v>
          </cell>
          <cell r="C165">
            <v>218.34191999999999</v>
          </cell>
          <cell r="D165">
            <v>207.24896000000001</v>
          </cell>
          <cell r="E165">
            <v>256.08681999999999</v>
          </cell>
          <cell r="F165">
            <v>299.62295</v>
          </cell>
          <cell r="G165">
            <v>286.41001</v>
          </cell>
          <cell r="H165">
            <v>213.89904000000001</v>
          </cell>
          <cell r="I165">
            <v>225.92294000000001</v>
          </cell>
          <cell r="J165">
            <v>230.79658000000001</v>
          </cell>
          <cell r="K165">
            <v>276.16165999999998</v>
          </cell>
          <cell r="L165">
            <v>208.77086</v>
          </cell>
        </row>
        <row r="166">
          <cell r="A166" t="str">
            <v>Amended no spinach</v>
          </cell>
          <cell r="B166">
            <v>210.0934</v>
          </cell>
          <cell r="C166">
            <v>221.1294</v>
          </cell>
          <cell r="D166">
            <v>222.65575000000001</v>
          </cell>
          <cell r="E166">
            <v>219.0112</v>
          </cell>
          <cell r="F166">
            <v>249.91111000000001</v>
          </cell>
          <cell r="G166">
            <v>292.4006</v>
          </cell>
          <cell r="H166">
            <v>223.03222</v>
          </cell>
          <cell r="I166">
            <v>402.44108999999997</v>
          </cell>
          <cell r="J166">
            <v>157.57628</v>
          </cell>
          <cell r="K166">
            <v>215.67192</v>
          </cell>
          <cell r="L166">
            <v>210.78226000000001</v>
          </cell>
        </row>
        <row r="167">
          <cell r="A167" t="str">
            <v>Unamended spinach</v>
          </cell>
          <cell r="B167">
            <v>116.45027</v>
          </cell>
          <cell r="C167">
            <v>114.91591</v>
          </cell>
          <cell r="D167">
            <v>117.19431</v>
          </cell>
          <cell r="E167">
            <v>110.46235</v>
          </cell>
          <cell r="F167">
            <v>131.75292999999999</v>
          </cell>
          <cell r="G167">
            <v>130.74100000000001</v>
          </cell>
          <cell r="H167">
            <v>125.28886</v>
          </cell>
          <cell r="I167">
            <v>128.72515000000001</v>
          </cell>
          <cell r="J167">
            <v>121.69593</v>
          </cell>
          <cell r="K167">
            <v>119.17634</v>
          </cell>
          <cell r="L167">
            <v>129.42735999999999</v>
          </cell>
        </row>
        <row r="168">
          <cell r="A168" t="str">
            <v>Unamended no spinach</v>
          </cell>
          <cell r="B168">
            <v>118.40470999999999</v>
          </cell>
          <cell r="C168">
            <v>106.08266</v>
          </cell>
          <cell r="D168">
            <v>124.81983</v>
          </cell>
          <cell r="E168">
            <v>129.12654000000001</v>
          </cell>
          <cell r="F168">
            <v>132.77465000000001</v>
          </cell>
          <cell r="G168">
            <v>130.54075</v>
          </cell>
          <cell r="H168">
            <v>126.72443</v>
          </cell>
          <cell r="I168">
            <v>129.40778</v>
          </cell>
          <cell r="J168">
            <v>145.29873000000001</v>
          </cell>
          <cell r="K168">
            <v>131.55357000000001</v>
          </cell>
          <cell r="L168">
            <v>125.25148</v>
          </cell>
        </row>
        <row r="174">
          <cell r="B174">
            <v>0</v>
          </cell>
          <cell r="C174">
            <v>7</v>
          </cell>
          <cell r="D174">
            <v>8</v>
          </cell>
          <cell r="E174">
            <v>14</v>
          </cell>
          <cell r="F174">
            <v>15</v>
          </cell>
          <cell r="G174">
            <v>21</v>
          </cell>
          <cell r="H174">
            <v>28</v>
          </cell>
          <cell r="I174">
            <v>29</v>
          </cell>
          <cell r="J174">
            <v>35</v>
          </cell>
          <cell r="K174">
            <v>63</v>
          </cell>
          <cell r="L174">
            <v>91</v>
          </cell>
        </row>
        <row r="175">
          <cell r="A175" t="str">
            <v>Amended w spinach</v>
          </cell>
          <cell r="B175">
            <v>25.411280000000001</v>
          </cell>
          <cell r="C175">
            <v>25.152290000000001</v>
          </cell>
          <cell r="D175">
            <v>22.77243</v>
          </cell>
          <cell r="E175">
            <v>25.867850000000001</v>
          </cell>
          <cell r="F175">
            <v>31.023620000000001</v>
          </cell>
          <cell r="G175">
            <v>37.374659999999999</v>
          </cell>
          <cell r="H175">
            <v>30.532340000000001</v>
          </cell>
          <cell r="I175">
            <v>30.657830000000001</v>
          </cell>
          <cell r="J175">
            <v>34.447450000000003</v>
          </cell>
          <cell r="K175">
            <v>39.90493</v>
          </cell>
          <cell r="L175">
            <v>36.217660000000002</v>
          </cell>
        </row>
        <row r="176">
          <cell r="A176" t="str">
            <v>Amended no spinach</v>
          </cell>
          <cell r="B176">
            <v>42.599850000000004</v>
          </cell>
          <cell r="C176">
            <v>31.48197</v>
          </cell>
          <cell r="D176">
            <v>41.587029999999999</v>
          </cell>
          <cell r="E176">
            <v>32.721739999999997</v>
          </cell>
          <cell r="F176">
            <v>33.674930000000003</v>
          </cell>
          <cell r="G176">
            <v>35.267139999999998</v>
          </cell>
          <cell r="H176">
            <v>29.914680000000001</v>
          </cell>
          <cell r="I176">
            <v>53.80406</v>
          </cell>
          <cell r="J176">
            <v>24.18308</v>
          </cell>
          <cell r="K176">
            <v>30.742380000000001</v>
          </cell>
          <cell r="L176">
            <v>42.876640000000002</v>
          </cell>
        </row>
        <row r="177">
          <cell r="A177" t="str">
            <v>Unamended spinach</v>
          </cell>
          <cell r="B177">
            <v>14.95022</v>
          </cell>
          <cell r="C177">
            <v>16.60117</v>
          </cell>
          <cell r="D177">
            <v>14.944879999999999</v>
          </cell>
          <cell r="E177">
            <v>14.93064</v>
          </cell>
          <cell r="F177">
            <v>16.929580000000001</v>
          </cell>
          <cell r="G177">
            <v>16.270980000000002</v>
          </cell>
          <cell r="H177">
            <v>16.072510000000001</v>
          </cell>
          <cell r="I177">
            <v>16.515730000000001</v>
          </cell>
          <cell r="J177">
            <v>15.53762</v>
          </cell>
          <cell r="K177">
            <v>13.807460000000001</v>
          </cell>
          <cell r="L177">
            <v>17.583729999999999</v>
          </cell>
        </row>
        <row r="178">
          <cell r="A178" t="str">
            <v>Unamended no spinach</v>
          </cell>
          <cell r="B178">
            <v>15.78326</v>
          </cell>
          <cell r="C178">
            <v>17.233070000000001</v>
          </cell>
          <cell r="D178">
            <v>20.644439999999999</v>
          </cell>
          <cell r="E178">
            <v>18.051870000000001</v>
          </cell>
          <cell r="F178">
            <v>19.283629999999999</v>
          </cell>
          <cell r="G178">
            <v>16.881519999999998</v>
          </cell>
          <cell r="H178">
            <v>18.797689999999999</v>
          </cell>
          <cell r="I178">
            <v>19.05846</v>
          </cell>
          <cell r="J178">
            <v>19.41001</v>
          </cell>
          <cell r="K178">
            <v>17.258880000000001</v>
          </cell>
          <cell r="L178">
            <v>19.214210000000001</v>
          </cell>
        </row>
        <row r="185">
          <cell r="B185">
            <v>0</v>
          </cell>
          <cell r="C185">
            <v>7</v>
          </cell>
          <cell r="D185">
            <v>8</v>
          </cell>
          <cell r="E185">
            <v>14</v>
          </cell>
          <cell r="F185">
            <v>15</v>
          </cell>
          <cell r="G185">
            <v>21</v>
          </cell>
          <cell r="H185">
            <v>28</v>
          </cell>
          <cell r="I185">
            <v>29</v>
          </cell>
          <cell r="J185">
            <v>35</v>
          </cell>
          <cell r="K185">
            <v>63</v>
          </cell>
          <cell r="L185">
            <v>91</v>
          </cell>
        </row>
        <row r="186">
          <cell r="A186" t="str">
            <v>Amended w spinach</v>
          </cell>
          <cell r="B186">
            <v>16.476569999999999</v>
          </cell>
          <cell r="C186">
            <v>17.076429999999998</v>
          </cell>
          <cell r="D186">
            <v>16.43919</v>
          </cell>
          <cell r="E186">
            <v>18.04119</v>
          </cell>
          <cell r="F186">
            <v>19.927990000000001</v>
          </cell>
          <cell r="G186">
            <v>23.700700000000001</v>
          </cell>
          <cell r="H186">
            <v>16.57536</v>
          </cell>
          <cell r="I186">
            <v>19.159030000000001</v>
          </cell>
          <cell r="J186">
            <v>19.06202</v>
          </cell>
          <cell r="K186">
            <v>23.5138</v>
          </cell>
          <cell r="L186">
            <v>19.14479</v>
          </cell>
        </row>
        <row r="187">
          <cell r="A187" t="str">
            <v>Amended no spinach</v>
          </cell>
          <cell r="B187">
            <v>17.666499999999999</v>
          </cell>
          <cell r="C187">
            <v>17.29804</v>
          </cell>
          <cell r="D187">
            <v>18.23076</v>
          </cell>
          <cell r="E187">
            <v>18.445250000000001</v>
          </cell>
          <cell r="F187">
            <v>18.820830000000001</v>
          </cell>
          <cell r="G187">
            <v>22.262460000000001</v>
          </cell>
          <cell r="H187">
            <v>18.873339999999999</v>
          </cell>
          <cell r="I187">
            <v>28.706060000000001</v>
          </cell>
          <cell r="J187">
            <v>16.648340000000001</v>
          </cell>
          <cell r="K187">
            <v>20.269749999999998</v>
          </cell>
          <cell r="L187">
            <v>22.643380000000001</v>
          </cell>
        </row>
        <row r="188">
          <cell r="A188" t="str">
            <v>Unamended spinach</v>
          </cell>
          <cell r="B188">
            <v>11.631410000000001</v>
          </cell>
          <cell r="C188">
            <v>11.877940000000001</v>
          </cell>
          <cell r="D188">
            <v>11.691039999999999</v>
          </cell>
          <cell r="E188">
            <v>11.72931</v>
          </cell>
          <cell r="F188">
            <v>13.206709999999999</v>
          </cell>
          <cell r="G188">
            <v>13.54224</v>
          </cell>
          <cell r="H188">
            <v>12.958399999999999</v>
          </cell>
          <cell r="I188">
            <v>13.60276</v>
          </cell>
          <cell r="J188">
            <v>12.631769999999999</v>
          </cell>
          <cell r="K188">
            <v>12.96374</v>
          </cell>
          <cell r="L188">
            <v>14.637829999999999</v>
          </cell>
        </row>
        <row r="189">
          <cell r="A189" t="str">
            <v>Unamended no spinach</v>
          </cell>
          <cell r="B189">
            <v>12.55345</v>
          </cell>
          <cell r="C189">
            <v>12.152950000000001</v>
          </cell>
          <cell r="D189">
            <v>12.207240000000001</v>
          </cell>
          <cell r="E189">
            <v>13.751390000000001</v>
          </cell>
          <cell r="F189">
            <v>13.257440000000001</v>
          </cell>
          <cell r="G189">
            <v>14.93242</v>
          </cell>
          <cell r="H189">
            <v>14.329000000000001</v>
          </cell>
          <cell r="I189">
            <v>14.604900000000001</v>
          </cell>
          <cell r="J189">
            <v>14.79091</v>
          </cell>
          <cell r="K189">
            <v>15.162039999999999</v>
          </cell>
          <cell r="L189">
            <v>15.41925</v>
          </cell>
        </row>
        <row r="195">
          <cell r="B195">
            <v>0</v>
          </cell>
          <cell r="C195">
            <v>7</v>
          </cell>
          <cell r="D195">
            <v>8</v>
          </cell>
          <cell r="E195">
            <v>14</v>
          </cell>
          <cell r="F195">
            <v>15</v>
          </cell>
          <cell r="G195">
            <v>21</v>
          </cell>
          <cell r="H195">
            <v>28</v>
          </cell>
          <cell r="I195">
            <v>29</v>
          </cell>
          <cell r="J195">
            <v>35</v>
          </cell>
          <cell r="K195">
            <v>63</v>
          </cell>
          <cell r="L195">
            <v>91</v>
          </cell>
        </row>
        <row r="196">
          <cell r="A196" t="str">
            <v>Amended w spinach</v>
          </cell>
          <cell r="B196">
            <v>4.4046099999999999</v>
          </cell>
          <cell r="C196">
            <v>5.81081</v>
          </cell>
          <cell r="D196">
            <v>4.8709699999999998</v>
          </cell>
          <cell r="E196">
            <v>5.2056100000000001</v>
          </cell>
          <cell r="F196">
            <v>5.9300699999999997</v>
          </cell>
          <cell r="G196">
            <v>5.3622500000000004</v>
          </cell>
          <cell r="H196">
            <v>3.4585400000000002</v>
          </cell>
          <cell r="I196">
            <v>4.0699699999999996</v>
          </cell>
          <cell r="J196">
            <v>3.9480400000000002</v>
          </cell>
          <cell r="K196">
            <v>4.5514599999999996</v>
          </cell>
          <cell r="L196">
            <v>4.2177100000000003</v>
          </cell>
        </row>
        <row r="197">
          <cell r="A197" t="str">
            <v>Amended no spinach</v>
          </cell>
          <cell r="B197">
            <v>5.0881299999999996</v>
          </cell>
          <cell r="C197">
            <v>5.0578700000000003</v>
          </cell>
          <cell r="D197">
            <v>5.4227699999999999</v>
          </cell>
          <cell r="E197">
            <v>4.4428799999999997</v>
          </cell>
          <cell r="F197">
            <v>4.3129400000000002</v>
          </cell>
          <cell r="G197">
            <v>4.9777699999999996</v>
          </cell>
          <cell r="H197">
            <v>4.1376099999999996</v>
          </cell>
          <cell r="I197">
            <v>7.24193</v>
          </cell>
          <cell r="J197">
            <v>3.2387100000000002</v>
          </cell>
          <cell r="K197">
            <v>3.5439799999999999</v>
          </cell>
          <cell r="L197">
            <v>4.4820399999999996</v>
          </cell>
        </row>
        <row r="198">
          <cell r="A198" t="str">
            <v>Unamended spinach</v>
          </cell>
          <cell r="B198">
            <v>2.8675799999999998</v>
          </cell>
          <cell r="C198">
            <v>3.1069900000000001</v>
          </cell>
          <cell r="D198">
            <v>3.0322300000000002</v>
          </cell>
          <cell r="E198">
            <v>3.2805399999999998</v>
          </cell>
          <cell r="F198">
            <v>2.21699</v>
          </cell>
          <cell r="G198">
            <v>2.7376399999999999</v>
          </cell>
          <cell r="H198">
            <v>2.4679700000000002</v>
          </cell>
          <cell r="I198">
            <v>2.492</v>
          </cell>
          <cell r="J198">
            <v>2.8373200000000001</v>
          </cell>
          <cell r="K198">
            <v>2.6513100000000001</v>
          </cell>
          <cell r="L198">
            <v>2.92632</v>
          </cell>
        </row>
        <row r="199">
          <cell r="A199" t="str">
            <v>Unamended no spinach</v>
          </cell>
          <cell r="B199">
            <v>3.03668</v>
          </cell>
          <cell r="C199">
            <v>3.3419500000000002</v>
          </cell>
          <cell r="D199">
            <v>3.1986599999999998</v>
          </cell>
          <cell r="E199">
            <v>3.4594299999999998</v>
          </cell>
          <cell r="F199">
            <v>2.68513</v>
          </cell>
          <cell r="G199">
            <v>2.7776900000000002</v>
          </cell>
          <cell r="H199">
            <v>2.9281000000000001</v>
          </cell>
          <cell r="I199">
            <v>2.6112600000000001</v>
          </cell>
          <cell r="J199">
            <v>2.96014</v>
          </cell>
          <cell r="K199">
            <v>2.6076999999999999</v>
          </cell>
          <cell r="L199">
            <v>3.10521</v>
          </cell>
        </row>
        <row r="205">
          <cell r="B205">
            <v>0</v>
          </cell>
          <cell r="C205">
            <v>7</v>
          </cell>
          <cell r="D205">
            <v>8</v>
          </cell>
          <cell r="E205">
            <v>14</v>
          </cell>
          <cell r="F205">
            <v>15</v>
          </cell>
          <cell r="G205">
            <v>21</v>
          </cell>
          <cell r="H205">
            <v>28</v>
          </cell>
          <cell r="I205">
            <v>29</v>
          </cell>
          <cell r="J205">
            <v>35</v>
          </cell>
          <cell r="K205">
            <v>63</v>
          </cell>
          <cell r="L205">
            <v>91</v>
          </cell>
        </row>
        <row r="206">
          <cell r="A206" t="str">
            <v>Amended w spinach</v>
          </cell>
          <cell r="B206">
            <v>495.01355000000001</v>
          </cell>
          <cell r="C206">
            <v>440.75380999999999</v>
          </cell>
          <cell r="D206">
            <v>489.70024999999998</v>
          </cell>
          <cell r="E206">
            <v>475.57150000000001</v>
          </cell>
          <cell r="F206">
            <v>451.39197999999999</v>
          </cell>
          <cell r="G206">
            <v>490.59291999999999</v>
          </cell>
          <cell r="H206">
            <v>506.76866999999999</v>
          </cell>
          <cell r="I206">
            <v>505.47104999999999</v>
          </cell>
          <cell r="J206">
            <v>497.07835</v>
          </cell>
          <cell r="K206">
            <v>523.26660000000004</v>
          </cell>
          <cell r="L206">
            <v>534.88109999999995</v>
          </cell>
        </row>
        <row r="207">
          <cell r="A207" t="str">
            <v>Amended no spinach</v>
          </cell>
          <cell r="B207">
            <v>482.24739</v>
          </cell>
          <cell r="C207">
            <v>465.00452999999999</v>
          </cell>
          <cell r="D207">
            <v>481.11442</v>
          </cell>
          <cell r="E207">
            <v>477.01686000000001</v>
          </cell>
          <cell r="F207">
            <v>493.54950000000002</v>
          </cell>
          <cell r="G207">
            <v>486.16072000000003</v>
          </cell>
          <cell r="H207">
            <v>493.34836000000001</v>
          </cell>
          <cell r="I207">
            <v>477.68792000000002</v>
          </cell>
          <cell r="J207">
            <v>504.34697999999997</v>
          </cell>
          <cell r="K207">
            <v>529.07029</v>
          </cell>
          <cell r="L207">
            <v>511.23647</v>
          </cell>
        </row>
        <row r="208">
          <cell r="A208" t="str">
            <v>Unamended spinach</v>
          </cell>
          <cell r="B208">
            <v>510.36872</v>
          </cell>
          <cell r="C208">
            <v>502.55452000000002</v>
          </cell>
          <cell r="D208">
            <v>508.46233999999998</v>
          </cell>
          <cell r="E208">
            <v>496.00945999999999</v>
          </cell>
          <cell r="F208">
            <v>516.43763000000001</v>
          </cell>
          <cell r="G208">
            <v>514.04530999999997</v>
          </cell>
          <cell r="H208">
            <v>517.81890999999996</v>
          </cell>
          <cell r="I208">
            <v>507.40057000000002</v>
          </cell>
          <cell r="J208">
            <v>513.45345999999995</v>
          </cell>
          <cell r="K208">
            <v>542.92224999999996</v>
          </cell>
          <cell r="L208">
            <v>543.08690000000001</v>
          </cell>
        </row>
        <row r="209">
          <cell r="A209" t="str">
            <v>Unamended no spinach</v>
          </cell>
          <cell r="B209">
            <v>502.91318999999999</v>
          </cell>
          <cell r="C209">
            <v>474.31482</v>
          </cell>
          <cell r="D209">
            <v>497.80993000000001</v>
          </cell>
          <cell r="E209">
            <v>497.40764999999999</v>
          </cell>
          <cell r="F209">
            <v>505.17023</v>
          </cell>
          <cell r="G209">
            <v>509.39684</v>
          </cell>
          <cell r="H209">
            <v>510.83953000000002</v>
          </cell>
          <cell r="I209">
            <v>511.41892000000001</v>
          </cell>
          <cell r="J209">
            <v>503.68392999999998</v>
          </cell>
          <cell r="K209">
            <v>544.13621000000001</v>
          </cell>
          <cell r="L209">
            <v>519.74309000000005</v>
          </cell>
        </row>
        <row r="216">
          <cell r="B216">
            <v>0</v>
          </cell>
          <cell r="C216">
            <v>7</v>
          </cell>
          <cell r="D216">
            <v>8</v>
          </cell>
          <cell r="E216">
            <v>14</v>
          </cell>
          <cell r="F216">
            <v>15</v>
          </cell>
          <cell r="G216">
            <v>21</v>
          </cell>
          <cell r="H216">
            <v>28</v>
          </cell>
          <cell r="I216">
            <v>29</v>
          </cell>
          <cell r="J216">
            <v>35</v>
          </cell>
          <cell r="K216">
            <v>63</v>
          </cell>
          <cell r="L216">
            <v>91</v>
          </cell>
        </row>
        <row r="217">
          <cell r="A217" t="str">
            <v>Amended w spinach</v>
          </cell>
          <cell r="B217">
            <v>1.1374200000000001</v>
          </cell>
          <cell r="C217">
            <v>1.7265999999999999</v>
          </cell>
          <cell r="D217">
            <v>2.2196600000000002</v>
          </cell>
          <cell r="E217">
            <v>2.4386000000000001</v>
          </cell>
          <cell r="F217">
            <v>2.6904699999999999</v>
          </cell>
          <cell r="G217">
            <v>1.92418</v>
          </cell>
          <cell r="H217">
            <v>1.8681099999999999</v>
          </cell>
          <cell r="I217">
            <v>1.5957699999999999</v>
          </cell>
          <cell r="J217">
            <v>1.72749</v>
          </cell>
          <cell r="K217">
            <v>1.2718100000000001</v>
          </cell>
          <cell r="L217">
            <v>0.92115000000000002</v>
          </cell>
        </row>
        <row r="218">
          <cell r="A218" t="str">
            <v>Amended no spinach</v>
          </cell>
          <cell r="B218">
            <v>1.6438299999999999</v>
          </cell>
          <cell r="C218">
            <v>2.4110100000000001</v>
          </cell>
          <cell r="D218">
            <v>1.88324</v>
          </cell>
          <cell r="E218">
            <v>1.8253900000000001</v>
          </cell>
          <cell r="F218">
            <v>1.6224700000000001</v>
          </cell>
          <cell r="G218">
            <v>2.1529099999999999</v>
          </cell>
          <cell r="H218">
            <v>1.4569300000000001</v>
          </cell>
          <cell r="I218">
            <v>2.9823900000000001</v>
          </cell>
          <cell r="J218">
            <v>1.70702</v>
          </cell>
          <cell r="K218">
            <v>0.93183000000000005</v>
          </cell>
          <cell r="L218">
            <v>0.85084000000000004</v>
          </cell>
        </row>
        <row r="219">
          <cell r="A219" t="str">
            <v>Unamended spinach</v>
          </cell>
          <cell r="B219">
            <v>0.67551000000000005</v>
          </cell>
          <cell r="C219">
            <v>1.3652599999999999</v>
          </cell>
          <cell r="D219">
            <v>0.76183999999999996</v>
          </cell>
          <cell r="E219">
            <v>1.3706</v>
          </cell>
          <cell r="F219">
            <v>1.5583899999999999</v>
          </cell>
          <cell r="G219">
            <v>1.1303000000000001</v>
          </cell>
          <cell r="H219">
            <v>1.1578900000000001</v>
          </cell>
          <cell r="I219">
            <v>1.4409099999999999</v>
          </cell>
          <cell r="J219">
            <v>0.74670999999999998</v>
          </cell>
          <cell r="K219">
            <v>0.41741</v>
          </cell>
          <cell r="L219">
            <v>0.32485000000000003</v>
          </cell>
        </row>
        <row r="220">
          <cell r="A220" t="str">
            <v>Unamended no spinach</v>
          </cell>
          <cell r="B220">
            <v>0.56871000000000005</v>
          </cell>
          <cell r="C220">
            <v>0.66127000000000002</v>
          </cell>
          <cell r="D220">
            <v>1.1098300000000001</v>
          </cell>
          <cell r="E220">
            <v>1.85565</v>
          </cell>
          <cell r="F220">
            <v>0.87487000000000004</v>
          </cell>
          <cell r="G220">
            <v>0.87219999999999998</v>
          </cell>
          <cell r="H220">
            <v>0.76273000000000002</v>
          </cell>
          <cell r="I220">
            <v>1.07779</v>
          </cell>
          <cell r="J220">
            <v>1.2958400000000001</v>
          </cell>
          <cell r="K220">
            <v>0.35599999999999998</v>
          </cell>
          <cell r="L220">
            <v>0.38714999999999999</v>
          </cell>
        </row>
        <row r="226">
          <cell r="B226">
            <v>0</v>
          </cell>
          <cell r="C226">
            <v>7</v>
          </cell>
          <cell r="D226">
            <v>8</v>
          </cell>
          <cell r="E226">
            <v>14</v>
          </cell>
          <cell r="F226">
            <v>15</v>
          </cell>
          <cell r="G226">
            <v>21</v>
          </cell>
          <cell r="H226">
            <v>28</v>
          </cell>
          <cell r="I226">
            <v>29</v>
          </cell>
          <cell r="J226">
            <v>35</v>
          </cell>
          <cell r="K226">
            <v>63</v>
          </cell>
          <cell r="L226">
            <v>91</v>
          </cell>
        </row>
        <row r="227">
          <cell r="A227" t="str">
            <v>Amended w spinach</v>
          </cell>
          <cell r="B227">
            <v>129.89461</v>
          </cell>
          <cell r="C227">
            <v>266.22926000000001</v>
          </cell>
          <cell r="D227">
            <v>217.92095</v>
          </cell>
          <cell r="E227">
            <v>318.72057000000001</v>
          </cell>
          <cell r="F227">
            <v>338.80876000000001</v>
          </cell>
          <cell r="G227">
            <v>236.69817</v>
          </cell>
          <cell r="H227">
            <v>195.29536999999999</v>
          </cell>
          <cell r="I227">
            <v>238.49508</v>
          </cell>
          <cell r="J227">
            <v>178.91047</v>
          </cell>
          <cell r="K227">
            <v>133.57031000000001</v>
          </cell>
          <cell r="L227">
            <v>110.95541</v>
          </cell>
        </row>
        <row r="228">
          <cell r="A228" t="str">
            <v>Amended no spinach</v>
          </cell>
          <cell r="B228">
            <v>170.84529000000001</v>
          </cell>
          <cell r="C228">
            <v>225.76452</v>
          </cell>
          <cell r="D228">
            <v>212.53645</v>
          </cell>
          <cell r="E228">
            <v>145.69389000000001</v>
          </cell>
          <cell r="F228">
            <v>143.04168999999999</v>
          </cell>
          <cell r="G228">
            <v>164.51917</v>
          </cell>
          <cell r="H228">
            <v>129.29563999999999</v>
          </cell>
          <cell r="I228">
            <v>439.46420000000001</v>
          </cell>
          <cell r="J228">
            <v>60.531570000000002</v>
          </cell>
          <cell r="K228">
            <v>155.81764000000001</v>
          </cell>
          <cell r="L228">
            <v>141.56073000000001</v>
          </cell>
        </row>
        <row r="229">
          <cell r="A229" t="str">
            <v>Unamended spinach</v>
          </cell>
          <cell r="B229">
            <v>9.5781799999999997</v>
          </cell>
          <cell r="C229">
            <v>12.594390000000001</v>
          </cell>
          <cell r="D229">
            <v>12.022119999999999</v>
          </cell>
          <cell r="E229">
            <v>10.53938</v>
          </cell>
          <cell r="F229">
            <v>13.034050000000001</v>
          </cell>
          <cell r="G229">
            <v>11.022650000000001</v>
          </cell>
          <cell r="H229">
            <v>11.78983</v>
          </cell>
          <cell r="I229">
            <v>12.49738</v>
          </cell>
          <cell r="J229">
            <v>9.4785000000000004</v>
          </cell>
          <cell r="K229">
            <v>8.4932700000000008</v>
          </cell>
          <cell r="L229">
            <v>9.2951599999999992</v>
          </cell>
        </row>
        <row r="230">
          <cell r="A230" t="str">
            <v>Unamended no spinach</v>
          </cell>
          <cell r="B230">
            <v>9.3592399999999998</v>
          </cell>
          <cell r="C230">
            <v>9.58263</v>
          </cell>
          <cell r="D230">
            <v>11.54508</v>
          </cell>
          <cell r="E230">
            <v>10.24479</v>
          </cell>
          <cell r="F230">
            <v>10.54917</v>
          </cell>
          <cell r="G230">
            <v>9.9840199999999992</v>
          </cell>
          <cell r="H230">
            <v>9.9217200000000005</v>
          </cell>
          <cell r="I230">
            <v>10.4397</v>
          </cell>
          <cell r="J230">
            <v>9.52834</v>
          </cell>
          <cell r="K230">
            <v>9.8380600000000005</v>
          </cell>
          <cell r="L230">
            <v>13.843059999999999</v>
          </cell>
        </row>
        <row r="236">
          <cell r="B236">
            <v>0</v>
          </cell>
          <cell r="C236">
            <v>7</v>
          </cell>
          <cell r="D236">
            <v>8</v>
          </cell>
          <cell r="E236">
            <v>14</v>
          </cell>
          <cell r="F236">
            <v>15</v>
          </cell>
          <cell r="G236">
            <v>21</v>
          </cell>
          <cell r="H236">
            <v>28</v>
          </cell>
          <cell r="I236">
            <v>29</v>
          </cell>
          <cell r="J236">
            <v>35</v>
          </cell>
          <cell r="K236">
            <v>63</v>
          </cell>
          <cell r="L236">
            <v>91</v>
          </cell>
        </row>
        <row r="237">
          <cell r="A237" t="str">
            <v>Amended w spinach</v>
          </cell>
          <cell r="B237">
            <v>142.77291</v>
          </cell>
          <cell r="C237">
            <v>239.56040999999999</v>
          </cell>
          <cell r="D237">
            <v>210.19397000000001</v>
          </cell>
          <cell r="E237">
            <v>325.91888999999998</v>
          </cell>
          <cell r="F237">
            <v>290.87247000000002</v>
          </cell>
          <cell r="G237">
            <v>275.71665999999999</v>
          </cell>
          <cell r="H237">
            <v>233.88220999999999</v>
          </cell>
          <cell r="I237">
            <v>232.28466</v>
          </cell>
          <cell r="J237">
            <v>214.1696</v>
          </cell>
          <cell r="K237">
            <v>179.12674000000001</v>
          </cell>
          <cell r="L237">
            <v>141.43969000000001</v>
          </cell>
        </row>
        <row r="238">
          <cell r="A238" t="str">
            <v>Amended no spinach</v>
          </cell>
          <cell r="B238">
            <v>182.02012999999999</v>
          </cell>
          <cell r="C238">
            <v>213.02417</v>
          </cell>
          <cell r="D238">
            <v>227.84622999999999</v>
          </cell>
          <cell r="E238">
            <v>148.12804</v>
          </cell>
          <cell r="F238">
            <v>153.33365000000001</v>
          </cell>
          <cell r="G238">
            <v>182.46156999999999</v>
          </cell>
          <cell r="H238">
            <v>153.16276999999999</v>
          </cell>
          <cell r="I238">
            <v>361.60789</v>
          </cell>
          <cell r="J238">
            <v>84.526859999999999</v>
          </cell>
          <cell r="K238">
            <v>122.78707</v>
          </cell>
          <cell r="L238">
            <v>153.62824000000001</v>
          </cell>
        </row>
        <row r="239">
          <cell r="A239" t="str">
            <v>Unamended spinach</v>
          </cell>
          <cell r="B239">
            <v>7.0221</v>
          </cell>
          <cell r="C239">
            <v>8.6819500000000005</v>
          </cell>
          <cell r="D239">
            <v>10.38185</v>
          </cell>
          <cell r="E239">
            <v>7.9263399999999997</v>
          </cell>
          <cell r="F239">
            <v>15.379200000000001</v>
          </cell>
          <cell r="G239">
            <v>9.2141699999999993</v>
          </cell>
          <cell r="H239">
            <v>8.8510500000000008</v>
          </cell>
          <cell r="I239">
            <v>11.01553</v>
          </cell>
          <cell r="J239">
            <v>8.0820900000000009</v>
          </cell>
          <cell r="K239">
            <v>6.7479800000000001</v>
          </cell>
          <cell r="L239">
            <v>7.7447800000000004</v>
          </cell>
        </row>
        <row r="240">
          <cell r="A240" t="str">
            <v>Unamended no spinach</v>
          </cell>
          <cell r="B240">
            <v>6.2460199999999997</v>
          </cell>
          <cell r="C240">
            <v>5.9603299999999999</v>
          </cell>
          <cell r="D240">
            <v>7.7866099999999996</v>
          </cell>
          <cell r="E240">
            <v>7.6255199999999999</v>
          </cell>
          <cell r="F240">
            <v>8.0874299999999995</v>
          </cell>
          <cell r="G240">
            <v>7.2303600000000001</v>
          </cell>
          <cell r="H240">
            <v>7.3807700000000001</v>
          </cell>
          <cell r="I240">
            <v>8.45322</v>
          </cell>
          <cell r="J240">
            <v>7.7599099999999996</v>
          </cell>
          <cell r="K240">
            <v>7.4119200000000003</v>
          </cell>
          <cell r="L240">
            <v>12.20101</v>
          </cell>
        </row>
        <row r="246">
          <cell r="B246">
            <v>0</v>
          </cell>
          <cell r="C246">
            <v>7</v>
          </cell>
          <cell r="D246">
            <v>8</v>
          </cell>
          <cell r="E246">
            <v>14</v>
          </cell>
          <cell r="F246">
            <v>15</v>
          </cell>
          <cell r="G246">
            <v>21</v>
          </cell>
          <cell r="H246">
            <v>28</v>
          </cell>
          <cell r="I246">
            <v>29</v>
          </cell>
          <cell r="J246">
            <v>35</v>
          </cell>
          <cell r="K246">
            <v>63</v>
          </cell>
          <cell r="L246">
            <v>91</v>
          </cell>
        </row>
        <row r="247">
          <cell r="A247" t="str">
            <v>Amended w spinach</v>
          </cell>
          <cell r="B247">
            <v>524.80096000000003</v>
          </cell>
          <cell r="C247">
            <v>453.98811000000001</v>
          </cell>
          <cell r="D247">
            <v>513.50329999999997</v>
          </cell>
          <cell r="E247">
            <v>515.02252999999996</v>
          </cell>
          <cell r="F247">
            <v>444.73122000000001</v>
          </cell>
          <cell r="G247">
            <v>554.62842000000001</v>
          </cell>
          <cell r="H247">
            <v>595.82651999999996</v>
          </cell>
          <cell r="I247">
            <v>581.75828999999999</v>
          </cell>
          <cell r="J247">
            <v>571.38266999999996</v>
          </cell>
          <cell r="K247">
            <v>558.57467999999994</v>
          </cell>
          <cell r="L247">
            <v>590.41354000000001</v>
          </cell>
        </row>
        <row r="248">
          <cell r="A248" t="str">
            <v>Amended no spinach</v>
          </cell>
          <cell r="B248">
            <v>521.01044999999999</v>
          </cell>
          <cell r="C248">
            <v>503.40803</v>
          </cell>
          <cell r="D248">
            <v>523.49266</v>
          </cell>
          <cell r="E248">
            <v>524.72086000000002</v>
          </cell>
          <cell r="F248">
            <v>584.25117999999998</v>
          </cell>
          <cell r="G248">
            <v>598.95308999999997</v>
          </cell>
          <cell r="H248">
            <v>608.43248000000006</v>
          </cell>
          <cell r="I248">
            <v>568.86041</v>
          </cell>
          <cell r="J248">
            <v>628.03828999999996</v>
          </cell>
          <cell r="K248">
            <v>623.06674999999996</v>
          </cell>
          <cell r="L248">
            <v>636.37314000000003</v>
          </cell>
        </row>
        <row r="249">
          <cell r="A249" t="str">
            <v>Unamended spinach</v>
          </cell>
          <cell r="B249">
            <v>536.54362000000003</v>
          </cell>
          <cell r="C249">
            <v>525.68651</v>
          </cell>
          <cell r="D249">
            <v>537.51639</v>
          </cell>
          <cell r="E249">
            <v>513.64837</v>
          </cell>
          <cell r="F249">
            <v>605.01755000000003</v>
          </cell>
          <cell r="G249">
            <v>613.34706000000006</v>
          </cell>
          <cell r="H249">
            <v>609.89563999999996</v>
          </cell>
          <cell r="I249">
            <v>624.27180999999996</v>
          </cell>
          <cell r="J249">
            <v>566.99585999999999</v>
          </cell>
          <cell r="K249">
            <v>568.41096000000005</v>
          </cell>
          <cell r="L249">
            <v>604.81730000000005</v>
          </cell>
        </row>
        <row r="250">
          <cell r="A250" t="str">
            <v>Unamended no spinach</v>
          </cell>
          <cell r="B250">
            <v>577.58151999999995</v>
          </cell>
          <cell r="C250">
            <v>513.05651999999998</v>
          </cell>
          <cell r="D250">
            <v>556.49118999999996</v>
          </cell>
          <cell r="E250">
            <v>562.60549000000003</v>
          </cell>
          <cell r="F250">
            <v>612.07168999999999</v>
          </cell>
          <cell r="G250">
            <v>628.41386999999997</v>
          </cell>
          <cell r="H250">
            <v>596.15849000000003</v>
          </cell>
          <cell r="I250">
            <v>629.38486</v>
          </cell>
          <cell r="J250">
            <v>611.49941999999999</v>
          </cell>
          <cell r="K250">
            <v>627.58884</v>
          </cell>
          <cell r="L250">
            <v>649.15354000000002</v>
          </cell>
        </row>
        <row r="256">
          <cell r="B256">
            <v>0</v>
          </cell>
          <cell r="C256">
            <v>7</v>
          </cell>
          <cell r="D256">
            <v>8</v>
          </cell>
          <cell r="E256">
            <v>14</v>
          </cell>
          <cell r="F256">
            <v>15</v>
          </cell>
          <cell r="G256">
            <v>21</v>
          </cell>
          <cell r="H256">
            <v>28</v>
          </cell>
          <cell r="I256">
            <v>29</v>
          </cell>
          <cell r="J256">
            <v>35</v>
          </cell>
          <cell r="K256">
            <v>63</v>
          </cell>
          <cell r="L256">
            <v>91</v>
          </cell>
        </row>
        <row r="257">
          <cell r="A257" t="str">
            <v>Amended w spinach</v>
          </cell>
          <cell r="B257">
            <v>10.805750627</v>
          </cell>
          <cell r="C257">
            <v>11.190030513</v>
          </cell>
          <cell r="D257">
            <v>11.557616121000001</v>
          </cell>
          <cell r="E257">
            <v>13.009519559999999</v>
          </cell>
          <cell r="F257">
            <v>13.072068852999999</v>
          </cell>
          <cell r="G257">
            <v>14.402219035</v>
          </cell>
          <cell r="H257">
            <v>12.934753282000001</v>
          </cell>
          <cell r="I257">
            <v>13.124956437</v>
          </cell>
          <cell r="J257">
            <v>12.792566881999999</v>
          </cell>
          <cell r="K257">
            <v>12.406412022</v>
          </cell>
          <cell r="L257">
            <v>10.905755091</v>
          </cell>
        </row>
        <row r="258">
          <cell r="A258" t="str">
            <v>Amended no spinach</v>
          </cell>
          <cell r="B258">
            <v>10.787989788000001</v>
          </cell>
          <cell r="C258">
            <v>11.227848371</v>
          </cell>
          <cell r="D258">
            <v>11.334575187</v>
          </cell>
          <cell r="E258">
            <v>11.341884159999999</v>
          </cell>
          <cell r="F258">
            <v>12.687026713</v>
          </cell>
          <cell r="G258">
            <v>13.592789250999999</v>
          </cell>
          <cell r="H258">
            <v>12.687287709</v>
          </cell>
          <cell r="I258">
            <v>16.812251268000001</v>
          </cell>
          <cell r="J258">
            <v>11.027342432999999</v>
          </cell>
          <cell r="K258">
            <v>11.011953773</v>
          </cell>
          <cell r="L258">
            <v>11.497859059</v>
          </cell>
        </row>
        <row r="259">
          <cell r="A259" t="str">
            <v>Unamended spinach</v>
          </cell>
          <cell r="B259">
            <v>9.0096909167000003</v>
          </cell>
          <cell r="C259">
            <v>8.5954991359000008</v>
          </cell>
          <cell r="D259">
            <v>8.9878763103000008</v>
          </cell>
          <cell r="E259">
            <v>8.4657067384999998</v>
          </cell>
          <cell r="F259">
            <v>10.235462608000001</v>
          </cell>
          <cell r="G259">
            <v>10.221317997</v>
          </cell>
          <cell r="H259">
            <v>9.9374065140999992</v>
          </cell>
          <cell r="I259">
            <v>10.253717991</v>
          </cell>
          <cell r="J259">
            <v>9.4863810999999991</v>
          </cell>
          <cell r="K259">
            <v>8.1537417538000003</v>
          </cell>
          <cell r="L259">
            <v>8.8470888807999994</v>
          </cell>
        </row>
        <row r="260">
          <cell r="A260" t="str">
            <v>Unamended no spinach</v>
          </cell>
          <cell r="B260">
            <v>9.1510088820999993</v>
          </cell>
          <cell r="C260">
            <v>8.1733529422999993</v>
          </cell>
          <cell r="D260">
            <v>9.2765943179000008</v>
          </cell>
          <cell r="E260">
            <v>9.6123204602999994</v>
          </cell>
          <cell r="F260">
            <v>10.098903222000001</v>
          </cell>
          <cell r="G260">
            <v>10.131668137</v>
          </cell>
          <cell r="H260">
            <v>9.6938201321000008</v>
          </cell>
          <cell r="I260">
            <v>10.003622446</v>
          </cell>
          <cell r="J260">
            <v>10.432180038</v>
          </cell>
          <cell r="K260">
            <v>8.8484244294999996</v>
          </cell>
          <cell r="L260">
            <v>8.9228248000000008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60"/>
  <sheetViews>
    <sheetView tabSelected="1" topLeftCell="D1" workbookViewId="0">
      <selection activeCell="I36" sqref="I36"/>
    </sheetView>
  </sheetViews>
  <sheetFormatPr baseColWidth="10" defaultColWidth="8.83203125" defaultRowHeight="14" x14ac:dyDescent="0.15"/>
  <cols>
    <col min="1" max="2" width="11.1640625" style="3" hidden="1" customWidth="1"/>
    <col min="3" max="3" width="29" style="4" hidden="1" customWidth="1"/>
    <col min="4" max="4" width="11.33203125" style="69" bestFit="1" customWidth="1"/>
    <col min="5" max="5" width="13.33203125" style="69" customWidth="1"/>
    <col min="6" max="6" width="7.6640625" style="69" customWidth="1"/>
    <col min="7" max="7" width="14.5" style="70" bestFit="1" customWidth="1"/>
    <col min="8" max="8" width="28.1640625" style="70" customWidth="1"/>
    <col min="9" max="9" width="13.83203125" style="4" bestFit="1" customWidth="1"/>
    <col min="10" max="10" width="11" style="4" bestFit="1" customWidth="1"/>
    <col min="11" max="11" width="11.1640625" style="2" customWidth="1"/>
    <col min="12" max="12" width="11.1640625" style="1" customWidth="1"/>
    <col min="13" max="13" width="11.1640625" style="2" customWidth="1"/>
    <col min="14" max="26" width="11.1640625" style="1" customWidth="1"/>
    <col min="27" max="29" width="11.1640625" style="2" customWidth="1"/>
    <col min="30" max="31" width="8.83203125" style="1"/>
    <col min="32" max="32" width="14.5" style="1" bestFit="1" customWidth="1"/>
    <col min="33" max="33" width="8.83203125" style="13"/>
    <col min="34" max="34" width="8.83203125" style="1"/>
    <col min="35" max="35" width="8.83203125" style="2"/>
    <col min="36" max="36" width="28.1640625" style="1" customWidth="1"/>
  </cols>
  <sheetData>
    <row r="1" spans="1:36" s="11" customFormat="1" x14ac:dyDescent="0.15">
      <c r="A1" s="5" t="s">
        <v>0</v>
      </c>
      <c r="B1" s="6"/>
      <c r="C1" s="7"/>
      <c r="D1" s="59"/>
      <c r="E1" s="59"/>
      <c r="F1" s="59"/>
      <c r="G1" s="60"/>
      <c r="H1" s="60"/>
      <c r="I1" s="7"/>
      <c r="J1" s="7"/>
      <c r="K1" s="8"/>
      <c r="L1" s="9"/>
      <c r="M1" s="26" t="s">
        <v>73</v>
      </c>
      <c r="N1" s="9"/>
      <c r="O1" s="9"/>
      <c r="P1" s="10">
        <v>43273</v>
      </c>
      <c r="Q1" s="9"/>
      <c r="R1" s="9"/>
      <c r="S1" s="9"/>
      <c r="T1" s="9"/>
      <c r="U1" s="9"/>
      <c r="V1" s="9"/>
      <c r="W1" s="9"/>
      <c r="X1" s="9"/>
      <c r="Y1" s="9"/>
      <c r="Z1" s="9"/>
      <c r="AA1" s="8"/>
      <c r="AB1" s="8"/>
      <c r="AC1" s="8"/>
      <c r="AD1" s="9"/>
      <c r="AE1" s="9"/>
      <c r="AF1" s="9"/>
      <c r="AG1" s="12"/>
      <c r="AH1" s="9"/>
      <c r="AI1" s="8"/>
      <c r="AJ1" s="9"/>
    </row>
    <row r="2" spans="1:36" s="11" customFormat="1" x14ac:dyDescent="0.15">
      <c r="A2" s="5" t="s">
        <v>71</v>
      </c>
      <c r="B2" s="6"/>
      <c r="C2" s="7"/>
      <c r="D2" s="59"/>
      <c r="E2" s="59"/>
      <c r="F2" s="59"/>
      <c r="G2" s="60"/>
      <c r="H2" s="60"/>
      <c r="I2" s="7"/>
      <c r="J2" s="7"/>
      <c r="K2" s="8"/>
      <c r="L2" s="9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8"/>
      <c r="AB2" s="8"/>
      <c r="AC2" s="8"/>
      <c r="AD2" s="9"/>
      <c r="AE2" s="9"/>
      <c r="AF2" s="9"/>
      <c r="AG2" s="12"/>
      <c r="AH2" s="9"/>
      <c r="AI2" s="8"/>
      <c r="AJ2" s="9"/>
    </row>
    <row r="3" spans="1:36" s="11" customFormat="1" x14ac:dyDescent="0.15">
      <c r="A3" s="5"/>
      <c r="B3" s="6"/>
      <c r="C3" s="7"/>
      <c r="D3" s="59"/>
      <c r="E3" s="59"/>
      <c r="F3" s="59"/>
      <c r="G3" s="60"/>
      <c r="H3" s="60"/>
      <c r="I3" s="7"/>
      <c r="J3" s="7"/>
      <c r="K3" s="8"/>
      <c r="L3" s="9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8"/>
      <c r="AB3" s="8"/>
      <c r="AC3" s="8"/>
      <c r="AD3" s="9"/>
      <c r="AE3" s="9"/>
      <c r="AF3" s="9"/>
      <c r="AG3" s="12"/>
      <c r="AH3" s="9"/>
      <c r="AI3" s="8"/>
      <c r="AJ3" s="9"/>
    </row>
    <row r="4" spans="1:36" s="11" customFormat="1" x14ac:dyDescent="0.15">
      <c r="A4" s="29" t="s">
        <v>76</v>
      </c>
      <c r="B4" s="6"/>
      <c r="C4" s="7"/>
      <c r="D4" s="59"/>
      <c r="E4" s="59"/>
      <c r="F4" s="59"/>
      <c r="G4" s="60"/>
      <c r="H4" s="60"/>
      <c r="I4" s="7"/>
      <c r="J4" s="7"/>
      <c r="K4" s="8"/>
      <c r="L4" s="9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8"/>
      <c r="AB4" s="8"/>
      <c r="AC4" s="8"/>
      <c r="AD4" s="9"/>
      <c r="AE4" s="9"/>
      <c r="AF4" s="9"/>
      <c r="AG4" s="12"/>
      <c r="AH4" s="9"/>
      <c r="AI4" s="8"/>
      <c r="AJ4" s="9"/>
    </row>
    <row r="5" spans="1:36" s="11" customFormat="1" x14ac:dyDescent="0.15">
      <c r="A5" s="5"/>
      <c r="B5" s="6"/>
      <c r="C5" s="7"/>
      <c r="D5" s="59"/>
      <c r="E5" s="59"/>
      <c r="F5" s="59"/>
      <c r="G5" s="60"/>
      <c r="H5" s="60"/>
      <c r="I5" s="7"/>
      <c r="J5" s="7"/>
      <c r="K5" s="8"/>
      <c r="L5" s="9"/>
      <c r="M5" s="8"/>
      <c r="N5" s="71" t="s">
        <v>74</v>
      </c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8"/>
      <c r="AB5" s="8"/>
      <c r="AC5" s="8"/>
      <c r="AD5" s="9"/>
      <c r="AE5" s="9"/>
      <c r="AF5" s="9"/>
      <c r="AG5" s="12"/>
      <c r="AH5" s="9"/>
      <c r="AI5" s="8"/>
      <c r="AJ5" s="9"/>
    </row>
    <row r="6" spans="1:36" s="11" customFormat="1" x14ac:dyDescent="0.15">
      <c r="A6" s="6" t="s">
        <v>1</v>
      </c>
      <c r="B6" s="6" t="s">
        <v>5</v>
      </c>
      <c r="C6" s="7" t="s">
        <v>3</v>
      </c>
      <c r="D6" s="59" t="s">
        <v>120</v>
      </c>
      <c r="E6" s="61" t="s">
        <v>121</v>
      </c>
      <c r="F6" s="62" t="s">
        <v>107</v>
      </c>
      <c r="G6" s="60" t="s">
        <v>137</v>
      </c>
      <c r="H6" s="60" t="s">
        <v>75</v>
      </c>
      <c r="I6" s="7" t="s">
        <v>105</v>
      </c>
      <c r="J6" s="7" t="s">
        <v>106</v>
      </c>
      <c r="K6" s="8" t="s">
        <v>7</v>
      </c>
      <c r="L6" s="9" t="s">
        <v>8</v>
      </c>
      <c r="M6" s="8" t="s">
        <v>9</v>
      </c>
      <c r="N6" s="9" t="s">
        <v>11</v>
      </c>
      <c r="O6" s="9" t="s">
        <v>72</v>
      </c>
      <c r="P6" s="9" t="s">
        <v>12</v>
      </c>
      <c r="Q6" s="9" t="s">
        <v>13</v>
      </c>
      <c r="R6" s="9" t="s">
        <v>14</v>
      </c>
      <c r="S6" s="9" t="s">
        <v>15</v>
      </c>
      <c r="T6" s="9" t="s">
        <v>16</v>
      </c>
      <c r="U6" s="9" t="s">
        <v>17</v>
      </c>
      <c r="V6" s="9" t="s">
        <v>18</v>
      </c>
      <c r="W6" s="9" t="s">
        <v>19</v>
      </c>
      <c r="X6" s="9" t="s">
        <v>20</v>
      </c>
      <c r="Y6" s="9" t="s">
        <v>67</v>
      </c>
      <c r="Z6" s="9" t="s">
        <v>21</v>
      </c>
      <c r="AA6" s="8" t="s">
        <v>22</v>
      </c>
      <c r="AB6" s="8" t="s">
        <v>23</v>
      </c>
      <c r="AC6" s="8" t="s">
        <v>25</v>
      </c>
      <c r="AD6" s="9" t="s">
        <v>65</v>
      </c>
      <c r="AE6" s="9" t="s">
        <v>66</v>
      </c>
      <c r="AF6" s="9" t="s">
        <v>137</v>
      </c>
      <c r="AG6" s="12" t="s">
        <v>68</v>
      </c>
      <c r="AH6" s="9" t="s">
        <v>69</v>
      </c>
      <c r="AI6" s="8" t="s">
        <v>70</v>
      </c>
      <c r="AJ6" s="9" t="s">
        <v>75</v>
      </c>
    </row>
    <row r="7" spans="1:36" s="11" customFormat="1" x14ac:dyDescent="0.15">
      <c r="A7" s="6" t="s">
        <v>2</v>
      </c>
      <c r="B7" s="6" t="s">
        <v>4</v>
      </c>
      <c r="C7" s="7" t="s">
        <v>28</v>
      </c>
      <c r="D7" s="59"/>
      <c r="E7" s="59"/>
      <c r="F7" s="59"/>
      <c r="G7" s="60"/>
      <c r="H7" s="60" t="s">
        <v>26</v>
      </c>
      <c r="I7" s="7"/>
      <c r="J7" s="7"/>
      <c r="K7" s="8" t="s">
        <v>6</v>
      </c>
      <c r="L7" s="9" t="s">
        <v>6</v>
      </c>
      <c r="M7" s="8" t="s">
        <v>10</v>
      </c>
      <c r="N7" s="9" t="s">
        <v>26</v>
      </c>
      <c r="O7" s="9" t="s">
        <v>26</v>
      </c>
      <c r="P7" s="9" t="s">
        <v>26</v>
      </c>
      <c r="Q7" s="9" t="s">
        <v>26</v>
      </c>
      <c r="R7" s="9" t="s">
        <v>26</v>
      </c>
      <c r="S7" s="9" t="s">
        <v>26</v>
      </c>
      <c r="T7" s="9" t="s">
        <v>26</v>
      </c>
      <c r="U7" s="9" t="s">
        <v>26</v>
      </c>
      <c r="V7" s="9" t="s">
        <v>26</v>
      </c>
      <c r="W7" s="9" t="s">
        <v>26</v>
      </c>
      <c r="X7" s="9" t="s">
        <v>26</v>
      </c>
      <c r="Y7" s="9" t="s">
        <v>26</v>
      </c>
      <c r="Z7" s="9" t="s">
        <v>26</v>
      </c>
      <c r="AA7" s="8" t="s">
        <v>27</v>
      </c>
      <c r="AB7" s="8" t="s">
        <v>10</v>
      </c>
      <c r="AC7" s="8" t="s">
        <v>24</v>
      </c>
      <c r="AD7" s="9" t="s">
        <v>26</v>
      </c>
      <c r="AE7" s="9" t="s">
        <v>26</v>
      </c>
      <c r="AF7" s="9"/>
      <c r="AG7" s="12" t="s">
        <v>10</v>
      </c>
      <c r="AH7" s="9" t="s">
        <v>10</v>
      </c>
      <c r="AI7" s="8" t="s">
        <v>24</v>
      </c>
      <c r="AJ7" s="9" t="s">
        <v>26</v>
      </c>
    </row>
    <row r="8" spans="1:36" s="24" customFormat="1" x14ac:dyDescent="0.15">
      <c r="A8" s="20"/>
      <c r="B8" s="20"/>
      <c r="C8" s="21"/>
      <c r="D8" s="63"/>
      <c r="E8" s="63"/>
      <c r="F8" s="63"/>
      <c r="G8" s="64"/>
      <c r="H8" s="60"/>
      <c r="I8" s="21"/>
      <c r="J8" s="21"/>
      <c r="K8" s="22"/>
      <c r="L8" s="23"/>
      <c r="M8" s="22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2"/>
      <c r="AA8" s="22"/>
      <c r="AB8" s="22"/>
      <c r="AD8" s="23"/>
      <c r="AE8" s="23"/>
      <c r="AF8" s="23"/>
      <c r="AG8" s="25"/>
      <c r="AH8" s="23"/>
      <c r="AI8" s="22"/>
      <c r="AJ8" s="9"/>
    </row>
    <row r="9" spans="1:36" s="14" customFormat="1" x14ac:dyDescent="0.15">
      <c r="A9" s="15">
        <v>27407</v>
      </c>
      <c r="B9" s="15">
        <v>882122</v>
      </c>
      <c r="C9" s="16" t="s">
        <v>29</v>
      </c>
      <c r="D9" s="63" t="s">
        <v>131</v>
      </c>
      <c r="E9" s="65" t="s">
        <v>132</v>
      </c>
      <c r="F9" s="63" t="s">
        <v>108</v>
      </c>
      <c r="G9" s="64">
        <v>33.49</v>
      </c>
      <c r="H9" s="66">
        <v>338.68399999999997</v>
      </c>
      <c r="I9">
        <v>7.38</v>
      </c>
      <c r="J9">
        <v>19.829999999999998</v>
      </c>
      <c r="K9" s="17">
        <v>6.9</v>
      </c>
      <c r="L9" s="18">
        <v>7.88</v>
      </c>
      <c r="M9" s="17">
        <v>2.5</v>
      </c>
      <c r="N9" s="18">
        <v>537.72198000000003</v>
      </c>
      <c r="O9" s="18">
        <v>1231.3833342</v>
      </c>
      <c r="P9" s="18">
        <v>579.15237000000002</v>
      </c>
      <c r="Q9" s="18">
        <v>1339.75171</v>
      </c>
      <c r="R9" s="18">
        <v>199.43832</v>
      </c>
      <c r="S9" s="18">
        <v>25.411280000000001</v>
      </c>
      <c r="T9" s="18">
        <v>16.476569999999999</v>
      </c>
      <c r="U9" s="18">
        <v>4.4046099999999999</v>
      </c>
      <c r="V9" s="18">
        <v>495.01355000000001</v>
      </c>
      <c r="W9" s="18">
        <v>1.1374200000000001</v>
      </c>
      <c r="X9" s="18">
        <v>129.89461</v>
      </c>
      <c r="Y9" s="18">
        <v>142.77291</v>
      </c>
      <c r="Z9" s="18">
        <v>524.80096000000003</v>
      </c>
      <c r="AA9" s="17">
        <v>10.805750627</v>
      </c>
      <c r="AB9" s="17">
        <v>91.115841618999994</v>
      </c>
      <c r="AC9" s="17">
        <v>150.5095934</v>
      </c>
      <c r="AD9" s="18">
        <v>29.01</v>
      </c>
      <c r="AE9" s="18">
        <v>4.4800000000000004</v>
      </c>
      <c r="AF9" s="18">
        <f>AD9+AE9</f>
        <v>33.49</v>
      </c>
      <c r="AG9" s="19">
        <v>0.17399999999999999</v>
      </c>
      <c r="AH9" s="18">
        <v>1.8939999999999999</v>
      </c>
      <c r="AI9" s="17">
        <v>10.856400000000001</v>
      </c>
      <c r="AJ9" s="27">
        <v>338.68399999999997</v>
      </c>
    </row>
    <row r="10" spans="1:36" s="14" customFormat="1" x14ac:dyDescent="0.15">
      <c r="A10" s="15">
        <v>27408</v>
      </c>
      <c r="B10" s="15">
        <v>882123</v>
      </c>
      <c r="C10" s="16" t="s">
        <v>32</v>
      </c>
      <c r="D10" s="63" t="s">
        <v>131</v>
      </c>
      <c r="E10" s="63" t="s">
        <v>134</v>
      </c>
      <c r="F10" s="63" t="s">
        <v>108</v>
      </c>
      <c r="G10" s="64">
        <v>33.39</v>
      </c>
      <c r="H10" s="64">
        <v>462.96799999999996</v>
      </c>
      <c r="I10">
        <v>7.19</v>
      </c>
      <c r="J10">
        <v>21.57</v>
      </c>
      <c r="K10" s="17">
        <v>6.9</v>
      </c>
      <c r="L10" s="18">
        <v>7.91</v>
      </c>
      <c r="M10" s="17">
        <v>3</v>
      </c>
      <c r="N10" s="18">
        <v>588.69317000000001</v>
      </c>
      <c r="O10" s="18">
        <v>1348.1073593000001</v>
      </c>
      <c r="P10" s="18">
        <v>764.22964999999999</v>
      </c>
      <c r="Q10" s="18">
        <v>1271.5296499999999</v>
      </c>
      <c r="R10" s="18">
        <v>210.0934</v>
      </c>
      <c r="S10" s="18">
        <v>42.599850000000004</v>
      </c>
      <c r="T10" s="18">
        <v>17.666499999999999</v>
      </c>
      <c r="U10" s="18">
        <v>5.0881299999999996</v>
      </c>
      <c r="V10" s="18">
        <v>482.24739</v>
      </c>
      <c r="W10" s="18">
        <v>1.6438299999999999</v>
      </c>
      <c r="X10" s="18">
        <v>170.84529000000001</v>
      </c>
      <c r="Y10" s="18">
        <v>182.02012999999999</v>
      </c>
      <c r="Z10" s="18">
        <v>521.01044999999999</v>
      </c>
      <c r="AA10" s="17">
        <v>10.787989788000001</v>
      </c>
      <c r="AB10" s="17">
        <v>93.325911368999996</v>
      </c>
      <c r="AC10" s="17">
        <v>166.45856080999999</v>
      </c>
      <c r="AD10" s="18">
        <v>32.119999999999997</v>
      </c>
      <c r="AE10" s="18">
        <v>1.27</v>
      </c>
      <c r="AF10" s="18">
        <f t="shared" ref="AF10:AF52" si="0">AD10+AE10</f>
        <v>33.39</v>
      </c>
      <c r="AG10" s="19">
        <v>0.219</v>
      </c>
      <c r="AH10" s="18">
        <v>2.1629999999999998</v>
      </c>
      <c r="AI10" s="17">
        <v>9.8787000000000003</v>
      </c>
      <c r="AJ10" s="23">
        <v>462.96799999999996</v>
      </c>
    </row>
    <row r="11" spans="1:36" s="14" customFormat="1" x14ac:dyDescent="0.15">
      <c r="A11" s="15">
        <v>27409</v>
      </c>
      <c r="B11" s="15">
        <v>882124</v>
      </c>
      <c r="C11" s="16" t="s">
        <v>33</v>
      </c>
      <c r="D11" s="63" t="s">
        <v>133</v>
      </c>
      <c r="E11" s="65" t="s">
        <v>132</v>
      </c>
      <c r="F11" s="63" t="s">
        <v>108</v>
      </c>
      <c r="G11" s="64">
        <v>10.93</v>
      </c>
      <c r="H11" s="64">
        <v>118.13200000000001</v>
      </c>
      <c r="I11">
        <v>7.17</v>
      </c>
      <c r="J11">
        <v>14.87</v>
      </c>
      <c r="K11" s="17">
        <v>6.6</v>
      </c>
      <c r="L11" s="18">
        <v>7.83</v>
      </c>
      <c r="M11" s="17">
        <v>2.8</v>
      </c>
      <c r="N11" s="18">
        <v>469.79183999999998</v>
      </c>
      <c r="O11" s="18">
        <v>1075.8233135999999</v>
      </c>
      <c r="P11" s="18">
        <v>246.71868000000001</v>
      </c>
      <c r="Q11" s="18">
        <v>1209.3320000000001</v>
      </c>
      <c r="R11" s="18">
        <v>116.45027</v>
      </c>
      <c r="S11" s="18">
        <v>14.95022</v>
      </c>
      <c r="T11" s="18">
        <v>11.631410000000001</v>
      </c>
      <c r="U11" s="18">
        <v>2.8675799999999998</v>
      </c>
      <c r="V11" s="18">
        <v>510.36872</v>
      </c>
      <c r="W11" s="18">
        <v>0.67551000000000005</v>
      </c>
      <c r="X11" s="18">
        <v>9.5781799999999997</v>
      </c>
      <c r="Y11" s="18">
        <v>7.0221</v>
      </c>
      <c r="Z11" s="18">
        <v>536.54362000000003</v>
      </c>
      <c r="AA11" s="17">
        <v>9.0096909167000003</v>
      </c>
      <c r="AB11" s="17">
        <v>84.905142556000001</v>
      </c>
      <c r="AC11" s="17">
        <v>128.94657089</v>
      </c>
      <c r="AD11" s="18">
        <v>1.7</v>
      </c>
      <c r="AE11" s="18">
        <v>9.23</v>
      </c>
      <c r="AF11" s="18">
        <f t="shared" si="0"/>
        <v>10.93</v>
      </c>
      <c r="AG11" s="19">
        <v>0.13800000000000001</v>
      </c>
      <c r="AH11" s="18">
        <v>1.5720000000000001</v>
      </c>
      <c r="AI11" s="17">
        <v>11.3878</v>
      </c>
      <c r="AJ11" s="18">
        <v>118.13200000000001</v>
      </c>
    </row>
    <row r="12" spans="1:36" s="14" customFormat="1" x14ac:dyDescent="0.15">
      <c r="A12" s="15">
        <v>27410</v>
      </c>
      <c r="B12" s="15">
        <v>882125</v>
      </c>
      <c r="C12" s="16" t="s">
        <v>34</v>
      </c>
      <c r="D12" s="63" t="s">
        <v>133</v>
      </c>
      <c r="E12" s="63" t="s">
        <v>134</v>
      </c>
      <c r="F12" s="63" t="s">
        <v>108</v>
      </c>
      <c r="G12" s="64">
        <v>9.98</v>
      </c>
      <c r="H12" s="64">
        <v>113.768</v>
      </c>
      <c r="I12">
        <v>7.07</v>
      </c>
      <c r="J12">
        <v>17.87</v>
      </c>
      <c r="K12" s="17">
        <v>6.4</v>
      </c>
      <c r="L12" s="18">
        <v>7.83</v>
      </c>
      <c r="M12" s="17">
        <v>2.6</v>
      </c>
      <c r="N12" s="18">
        <v>484.87466999999998</v>
      </c>
      <c r="O12" s="18">
        <v>1110.3629943000001</v>
      </c>
      <c r="P12" s="18">
        <v>258.82179000000002</v>
      </c>
      <c r="Q12" s="18">
        <v>1228.13147</v>
      </c>
      <c r="R12" s="18">
        <v>118.40470999999999</v>
      </c>
      <c r="S12" s="18">
        <v>15.78326</v>
      </c>
      <c r="T12" s="18">
        <v>12.55345</v>
      </c>
      <c r="U12" s="18">
        <v>3.03668</v>
      </c>
      <c r="V12" s="18">
        <v>502.91318999999999</v>
      </c>
      <c r="W12" s="18">
        <v>0.56871000000000005</v>
      </c>
      <c r="X12" s="18">
        <v>9.3592399999999998</v>
      </c>
      <c r="Y12" s="18">
        <v>6.2460199999999997</v>
      </c>
      <c r="Z12" s="18">
        <v>577.58151999999995</v>
      </c>
      <c r="AA12" s="17">
        <v>9.1510088820999993</v>
      </c>
      <c r="AB12" s="17">
        <v>85.138250682999995</v>
      </c>
      <c r="AC12" s="17">
        <v>127.08246677</v>
      </c>
      <c r="AD12" s="18">
        <v>1.07</v>
      </c>
      <c r="AE12" s="18">
        <v>8.91</v>
      </c>
      <c r="AF12" s="18">
        <f t="shared" si="0"/>
        <v>9.98</v>
      </c>
      <c r="AG12" s="19">
        <v>0.13900000000000001</v>
      </c>
      <c r="AH12" s="18">
        <v>1.554</v>
      </c>
      <c r="AI12" s="17">
        <v>11.1456</v>
      </c>
      <c r="AJ12" s="18">
        <v>113.768</v>
      </c>
    </row>
    <row r="13" spans="1:36" s="14" customFormat="1" x14ac:dyDescent="0.15">
      <c r="A13" s="15">
        <v>27411</v>
      </c>
      <c r="B13" s="15">
        <v>882126</v>
      </c>
      <c r="C13" s="16" t="s">
        <v>30</v>
      </c>
      <c r="D13" s="63" t="s">
        <v>131</v>
      </c>
      <c r="E13" s="65" t="s">
        <v>132</v>
      </c>
      <c r="F13" s="63" t="s">
        <v>109</v>
      </c>
      <c r="G13" s="64">
        <v>113.13</v>
      </c>
      <c r="H13" s="64">
        <v>569.88200000000006</v>
      </c>
      <c r="I13">
        <v>6.9</v>
      </c>
      <c r="J13">
        <v>18.5</v>
      </c>
      <c r="K13" s="17">
        <v>6.4</v>
      </c>
      <c r="L13" s="18">
        <v>7.86</v>
      </c>
      <c r="M13" s="17">
        <v>3</v>
      </c>
      <c r="N13" s="18">
        <v>532.83231999999998</v>
      </c>
      <c r="O13" s="18">
        <v>1220.1860128000001</v>
      </c>
      <c r="P13" s="18">
        <v>722.46817999999996</v>
      </c>
      <c r="Q13" s="18">
        <v>1279.6063999999999</v>
      </c>
      <c r="R13" s="18">
        <v>218.34191999999999</v>
      </c>
      <c r="S13" s="18">
        <v>25.152290000000001</v>
      </c>
      <c r="T13" s="18">
        <v>17.076429999999998</v>
      </c>
      <c r="U13" s="18">
        <v>5.81081</v>
      </c>
      <c r="V13" s="18">
        <v>440.75380999999999</v>
      </c>
      <c r="W13" s="18">
        <v>1.7265999999999999</v>
      </c>
      <c r="X13" s="18">
        <v>266.22926000000001</v>
      </c>
      <c r="Y13" s="18">
        <v>239.56040999999999</v>
      </c>
      <c r="Z13" s="18">
        <v>453.98811000000001</v>
      </c>
      <c r="AA13" s="17">
        <v>11.190030513</v>
      </c>
      <c r="AB13" s="17">
        <v>89.991090741999997</v>
      </c>
      <c r="AC13" s="17">
        <v>170.22751848999999</v>
      </c>
      <c r="AD13" s="18">
        <v>23.33</v>
      </c>
      <c r="AE13" s="18">
        <v>89.8</v>
      </c>
      <c r="AF13" s="18">
        <f t="shared" si="0"/>
        <v>113.13</v>
      </c>
      <c r="AG13" s="19">
        <v>0.221</v>
      </c>
      <c r="AH13" s="18">
        <v>2.0449999999999999</v>
      </c>
      <c r="AI13" s="17">
        <v>9.2614999999999998</v>
      </c>
      <c r="AJ13" s="18">
        <v>569.88200000000006</v>
      </c>
    </row>
    <row r="14" spans="1:36" s="14" customFormat="1" x14ac:dyDescent="0.15">
      <c r="A14" s="15">
        <v>27412</v>
      </c>
      <c r="B14" s="15">
        <v>882127</v>
      </c>
      <c r="C14" s="16" t="s">
        <v>35</v>
      </c>
      <c r="D14" s="63" t="s">
        <v>131</v>
      </c>
      <c r="E14" s="63" t="s">
        <v>134</v>
      </c>
      <c r="F14" s="63" t="s">
        <v>109</v>
      </c>
      <c r="G14" s="64">
        <v>96.69</v>
      </c>
      <c r="H14" s="64">
        <v>390.18</v>
      </c>
      <c r="I14">
        <v>7</v>
      </c>
      <c r="J14">
        <v>16.93</v>
      </c>
      <c r="K14" s="17">
        <v>6.4</v>
      </c>
      <c r="L14" s="18">
        <v>7.87</v>
      </c>
      <c r="M14" s="17">
        <v>3.1</v>
      </c>
      <c r="N14" s="18">
        <v>578.92453</v>
      </c>
      <c r="O14" s="18">
        <v>1325.7371737000001</v>
      </c>
      <c r="P14" s="18">
        <v>816.52693999999997</v>
      </c>
      <c r="Q14" s="18">
        <v>1250.28891</v>
      </c>
      <c r="R14" s="18">
        <v>221.1294</v>
      </c>
      <c r="S14" s="18">
        <v>31.48197</v>
      </c>
      <c r="T14" s="18">
        <v>17.29804</v>
      </c>
      <c r="U14" s="18">
        <v>5.0578700000000003</v>
      </c>
      <c r="V14" s="18">
        <v>465.00452999999999</v>
      </c>
      <c r="W14" s="18">
        <v>2.4110100000000001</v>
      </c>
      <c r="X14" s="18">
        <v>225.76452</v>
      </c>
      <c r="Y14" s="18">
        <v>213.02417</v>
      </c>
      <c r="Z14" s="18">
        <v>503.40803</v>
      </c>
      <c r="AA14" s="17">
        <v>11.227848371</v>
      </c>
      <c r="AB14" s="17">
        <v>90.737317020000006</v>
      </c>
      <c r="AC14" s="17">
        <v>169.44369293</v>
      </c>
      <c r="AD14" s="18">
        <v>23.89</v>
      </c>
      <c r="AE14" s="18">
        <v>72.8</v>
      </c>
      <c r="AF14" s="18">
        <f t="shared" si="0"/>
        <v>96.69</v>
      </c>
      <c r="AG14" s="19">
        <v>0.20799999999999999</v>
      </c>
      <c r="AH14" s="18">
        <v>1.9910000000000001</v>
      </c>
      <c r="AI14" s="17">
        <v>9.5625999999999998</v>
      </c>
      <c r="AJ14" s="18">
        <v>390.18</v>
      </c>
    </row>
    <row r="15" spans="1:36" s="14" customFormat="1" x14ac:dyDescent="0.15">
      <c r="A15" s="15">
        <v>27413</v>
      </c>
      <c r="B15" s="15">
        <v>882128</v>
      </c>
      <c r="C15" s="16" t="s">
        <v>36</v>
      </c>
      <c r="D15" s="63" t="s">
        <v>133</v>
      </c>
      <c r="E15" s="65" t="s">
        <v>132</v>
      </c>
      <c r="F15" s="63" t="s">
        <v>109</v>
      </c>
      <c r="G15" s="64">
        <v>44.3</v>
      </c>
      <c r="H15" s="64">
        <v>110.74199999999999</v>
      </c>
      <c r="I15">
        <v>5.44</v>
      </c>
      <c r="J15">
        <v>17.45</v>
      </c>
      <c r="K15" s="17">
        <v>6.4</v>
      </c>
      <c r="L15" s="18">
        <v>7.87</v>
      </c>
      <c r="M15" s="17">
        <v>2.2000000000000002</v>
      </c>
      <c r="N15" s="18">
        <v>464.50078999999999</v>
      </c>
      <c r="O15" s="18">
        <v>1063.7068091000001</v>
      </c>
      <c r="P15" s="18">
        <v>253.49691999999999</v>
      </c>
      <c r="Q15" s="18">
        <v>1189.5748900000001</v>
      </c>
      <c r="R15" s="18">
        <v>114.91591</v>
      </c>
      <c r="S15" s="18">
        <v>16.60117</v>
      </c>
      <c r="T15" s="18">
        <v>11.877940000000001</v>
      </c>
      <c r="U15" s="18">
        <v>3.1069900000000001</v>
      </c>
      <c r="V15" s="18">
        <v>502.55452000000002</v>
      </c>
      <c r="W15" s="18">
        <v>1.3652599999999999</v>
      </c>
      <c r="X15" s="18">
        <v>12.594390000000001</v>
      </c>
      <c r="Y15" s="18">
        <v>8.6819500000000005</v>
      </c>
      <c r="Z15" s="18">
        <v>525.68651</v>
      </c>
      <c r="AA15" s="17">
        <v>8.5954991359000008</v>
      </c>
      <c r="AB15" s="17">
        <v>87.900644470000003</v>
      </c>
      <c r="AC15" s="17">
        <v>129.88764878999999</v>
      </c>
      <c r="AD15" s="18">
        <v>3.4</v>
      </c>
      <c r="AE15" s="18">
        <v>40.9</v>
      </c>
      <c r="AF15" s="18">
        <f t="shared" si="0"/>
        <v>44.3</v>
      </c>
      <c r="AG15" s="19">
        <v>0.14699999999999999</v>
      </c>
      <c r="AH15" s="18">
        <v>1.615</v>
      </c>
      <c r="AI15" s="17">
        <v>10.9777</v>
      </c>
      <c r="AJ15" s="18">
        <v>110.74199999999999</v>
      </c>
    </row>
    <row r="16" spans="1:36" s="14" customFormat="1" x14ac:dyDescent="0.15">
      <c r="A16" s="15">
        <v>27414</v>
      </c>
      <c r="B16" s="15">
        <v>882129</v>
      </c>
      <c r="C16" s="16" t="s">
        <v>37</v>
      </c>
      <c r="D16" s="63" t="s">
        <v>133</v>
      </c>
      <c r="E16" s="63" t="s">
        <v>134</v>
      </c>
      <c r="F16" s="63" t="s">
        <v>109</v>
      </c>
      <c r="G16" s="64">
        <v>15.26</v>
      </c>
      <c r="H16" s="64">
        <v>144.01400000000001</v>
      </c>
      <c r="I16">
        <v>5.48</v>
      </c>
      <c r="J16">
        <v>17.02</v>
      </c>
      <c r="K16" s="17">
        <v>6.5</v>
      </c>
      <c r="L16" s="18">
        <v>7.84</v>
      </c>
      <c r="M16" s="17">
        <v>2.2999999999999998</v>
      </c>
      <c r="N16" s="18">
        <v>444.38144999999997</v>
      </c>
      <c r="O16" s="18">
        <v>1017.6335204999999</v>
      </c>
      <c r="P16" s="18">
        <v>224.94927999999999</v>
      </c>
      <c r="Q16" s="18">
        <v>1086.50755</v>
      </c>
      <c r="R16" s="18">
        <v>106.08266</v>
      </c>
      <c r="S16" s="18">
        <v>17.233070000000001</v>
      </c>
      <c r="T16" s="18">
        <v>12.152950000000001</v>
      </c>
      <c r="U16" s="18">
        <v>3.3419500000000002</v>
      </c>
      <c r="V16" s="18">
        <v>474.31482</v>
      </c>
      <c r="W16" s="18">
        <v>0.66127000000000002</v>
      </c>
      <c r="X16" s="18">
        <v>9.58263</v>
      </c>
      <c r="Y16" s="18">
        <v>5.9603299999999999</v>
      </c>
      <c r="Z16" s="18">
        <v>513.05651999999998</v>
      </c>
      <c r="AA16" s="17">
        <v>8.1733529422999993</v>
      </c>
      <c r="AB16" s="17">
        <v>84.339352417000001</v>
      </c>
      <c r="AC16" s="17">
        <v>128.70317312</v>
      </c>
      <c r="AD16" s="18">
        <v>1.47</v>
      </c>
      <c r="AE16" s="18">
        <v>13.79</v>
      </c>
      <c r="AF16" s="18">
        <f t="shared" si="0"/>
        <v>15.26</v>
      </c>
      <c r="AG16" s="19">
        <v>0.14699999999999999</v>
      </c>
      <c r="AH16" s="18">
        <v>1.615</v>
      </c>
      <c r="AI16" s="17">
        <v>10.9634</v>
      </c>
      <c r="AJ16" s="18">
        <v>144.01400000000001</v>
      </c>
    </row>
    <row r="17" spans="1:36" s="14" customFormat="1" x14ac:dyDescent="0.15">
      <c r="A17" s="15">
        <v>27415</v>
      </c>
      <c r="B17" s="15">
        <v>882130</v>
      </c>
      <c r="C17" s="16" t="s">
        <v>31</v>
      </c>
      <c r="D17" s="63" t="s">
        <v>131</v>
      </c>
      <c r="E17" s="65" t="s">
        <v>132</v>
      </c>
      <c r="F17" s="63" t="s">
        <v>110</v>
      </c>
      <c r="G17" s="64">
        <v>155.93</v>
      </c>
      <c r="H17" s="64">
        <v>260.11</v>
      </c>
      <c r="I17">
        <v>6.87</v>
      </c>
      <c r="J17">
        <v>20.77</v>
      </c>
      <c r="K17" s="17">
        <v>6.1</v>
      </c>
      <c r="L17" s="18">
        <v>7.83</v>
      </c>
      <c r="M17" s="17">
        <v>2.9</v>
      </c>
      <c r="N17" s="18">
        <v>562.34115999999995</v>
      </c>
      <c r="O17" s="18">
        <v>1287.7612563999999</v>
      </c>
      <c r="P17" s="18">
        <v>718.21664999999996</v>
      </c>
      <c r="Q17" s="18">
        <v>1325.79206</v>
      </c>
      <c r="R17" s="18">
        <v>207.24896000000001</v>
      </c>
      <c r="S17" s="18">
        <v>22.77243</v>
      </c>
      <c r="T17" s="18">
        <v>16.43919</v>
      </c>
      <c r="U17" s="18">
        <v>4.8709699999999998</v>
      </c>
      <c r="V17" s="18">
        <v>489.70024999999998</v>
      </c>
      <c r="W17" s="18">
        <v>2.2196600000000002</v>
      </c>
      <c r="X17" s="18">
        <v>217.92095</v>
      </c>
      <c r="Y17" s="18">
        <v>210.19397000000001</v>
      </c>
      <c r="Z17" s="18">
        <v>513.50329999999997</v>
      </c>
      <c r="AA17" s="17">
        <v>11.557616121000001</v>
      </c>
      <c r="AB17" s="17">
        <v>88.232867524</v>
      </c>
      <c r="AC17" s="17">
        <v>160.01537583000001</v>
      </c>
      <c r="AD17" s="18">
        <v>18.829999999999998</v>
      </c>
      <c r="AE17" s="18">
        <v>137.1</v>
      </c>
      <c r="AF17" s="18">
        <f t="shared" si="0"/>
        <v>155.93</v>
      </c>
      <c r="AG17" s="19">
        <v>0.253</v>
      </c>
      <c r="AH17" s="18">
        <v>2.3380000000000001</v>
      </c>
      <c r="AI17" s="17">
        <v>9.2539999999999996</v>
      </c>
      <c r="AJ17" s="18">
        <v>260.11</v>
      </c>
    </row>
    <row r="18" spans="1:36" s="14" customFormat="1" x14ac:dyDescent="0.15">
      <c r="A18" s="15">
        <v>27416</v>
      </c>
      <c r="B18" s="15">
        <v>882131</v>
      </c>
      <c r="C18" s="16" t="s">
        <v>38</v>
      </c>
      <c r="D18" s="63" t="s">
        <v>131</v>
      </c>
      <c r="E18" s="63" t="s">
        <v>134</v>
      </c>
      <c r="F18" s="63" t="s">
        <v>110</v>
      </c>
      <c r="G18" s="64">
        <v>12.22</v>
      </c>
      <c r="H18" s="64">
        <v>527.51</v>
      </c>
      <c r="I18">
        <v>6.98</v>
      </c>
      <c r="J18">
        <v>21.72</v>
      </c>
      <c r="K18" s="17">
        <v>6.7</v>
      </c>
      <c r="L18" s="18">
        <v>7.91</v>
      </c>
      <c r="M18" s="17">
        <v>3</v>
      </c>
      <c r="N18" s="18">
        <v>601.94082000000003</v>
      </c>
      <c r="O18" s="18">
        <v>1378.4444778000002</v>
      </c>
      <c r="P18" s="18">
        <v>887.84442000000001</v>
      </c>
      <c r="Q18" s="18">
        <v>1296.51729</v>
      </c>
      <c r="R18" s="18">
        <v>222.65575000000001</v>
      </c>
      <c r="S18" s="18">
        <v>41.587029999999999</v>
      </c>
      <c r="T18" s="18">
        <v>18.23076</v>
      </c>
      <c r="U18" s="18">
        <v>5.4227699999999999</v>
      </c>
      <c r="V18" s="18">
        <v>481.11442</v>
      </c>
      <c r="W18" s="18">
        <v>1.88324</v>
      </c>
      <c r="X18" s="18">
        <v>212.53645</v>
      </c>
      <c r="Y18" s="18">
        <v>227.84622999999999</v>
      </c>
      <c r="Z18" s="18">
        <v>523.49266</v>
      </c>
      <c r="AA18" s="17">
        <v>11.334575187</v>
      </c>
      <c r="AB18" s="17">
        <v>93.647754872999997</v>
      </c>
      <c r="AC18" s="17">
        <v>169.67885405000001</v>
      </c>
      <c r="AD18" s="18">
        <v>1.33</v>
      </c>
      <c r="AE18" s="18">
        <v>10.89</v>
      </c>
      <c r="AF18" s="18">
        <f t="shared" si="0"/>
        <v>12.22</v>
      </c>
      <c r="AG18" s="19">
        <v>0.22900000000000001</v>
      </c>
      <c r="AH18" s="18">
        <v>2.2080000000000002</v>
      </c>
      <c r="AI18" s="17">
        <v>9.6488999999999994</v>
      </c>
      <c r="AJ18" s="18">
        <v>527.51</v>
      </c>
    </row>
    <row r="19" spans="1:36" s="14" customFormat="1" x14ac:dyDescent="0.15">
      <c r="A19" s="15">
        <v>27417</v>
      </c>
      <c r="B19" s="15">
        <v>882132</v>
      </c>
      <c r="C19" s="16" t="s">
        <v>39</v>
      </c>
      <c r="D19" s="63" t="s">
        <v>133</v>
      </c>
      <c r="E19" s="65" t="s">
        <v>132</v>
      </c>
      <c r="F19" s="63" t="s">
        <v>110</v>
      </c>
      <c r="G19" s="64">
        <v>20.84</v>
      </c>
      <c r="H19" s="64">
        <v>142.76</v>
      </c>
      <c r="I19">
        <v>5.33</v>
      </c>
      <c r="J19">
        <v>19.23</v>
      </c>
      <c r="K19" s="17">
        <v>6.7</v>
      </c>
      <c r="L19" s="18">
        <v>7.85</v>
      </c>
      <c r="M19" s="17">
        <v>2.2000000000000002</v>
      </c>
      <c r="N19" s="18">
        <v>475.68986999999998</v>
      </c>
      <c r="O19" s="18">
        <v>1089.3298023</v>
      </c>
      <c r="P19" s="18">
        <v>256.23367000000002</v>
      </c>
      <c r="Q19" s="18">
        <v>1230.84953</v>
      </c>
      <c r="R19" s="18">
        <v>117.19431</v>
      </c>
      <c r="S19" s="18">
        <v>14.944879999999999</v>
      </c>
      <c r="T19" s="18">
        <v>11.691039999999999</v>
      </c>
      <c r="U19" s="18">
        <v>3.0322300000000002</v>
      </c>
      <c r="V19" s="18">
        <v>508.46233999999998</v>
      </c>
      <c r="W19" s="18">
        <v>0.76183999999999996</v>
      </c>
      <c r="X19" s="18">
        <v>12.022119999999999</v>
      </c>
      <c r="Y19" s="18">
        <v>10.38185</v>
      </c>
      <c r="Z19" s="18">
        <v>537.51639</v>
      </c>
      <c r="AA19" s="17">
        <v>8.9878763103000008</v>
      </c>
      <c r="AB19" s="17">
        <v>86.648681417000006</v>
      </c>
      <c r="AC19" s="17">
        <v>130.50032146000001</v>
      </c>
      <c r="AD19" s="18">
        <v>2.16</v>
      </c>
      <c r="AE19" s="18">
        <v>18.68</v>
      </c>
      <c r="AF19" s="18">
        <f t="shared" si="0"/>
        <v>20.84</v>
      </c>
      <c r="AG19" s="19">
        <v>0.13700000000000001</v>
      </c>
      <c r="AH19" s="18">
        <v>1.5840000000000001</v>
      </c>
      <c r="AI19" s="17">
        <v>11.575200000000001</v>
      </c>
      <c r="AJ19" s="18">
        <v>142.76</v>
      </c>
    </row>
    <row r="20" spans="1:36" s="14" customFormat="1" x14ac:dyDescent="0.15">
      <c r="A20" s="15">
        <v>27418</v>
      </c>
      <c r="B20" s="15">
        <v>882133</v>
      </c>
      <c r="C20" s="16" t="s">
        <v>40</v>
      </c>
      <c r="D20" s="63" t="s">
        <v>133</v>
      </c>
      <c r="E20" s="63" t="s">
        <v>134</v>
      </c>
      <c r="F20" s="63" t="s">
        <v>110</v>
      </c>
      <c r="G20" s="64">
        <v>36.17</v>
      </c>
      <c r="H20" s="64">
        <v>152.09399999999999</v>
      </c>
      <c r="I20">
        <v>5.35</v>
      </c>
      <c r="J20">
        <v>19.05</v>
      </c>
      <c r="K20" s="17">
        <v>6.5</v>
      </c>
      <c r="L20" s="18">
        <v>7.84</v>
      </c>
      <c r="M20" s="17">
        <v>2.5</v>
      </c>
      <c r="N20" s="18">
        <v>484.35669000000001</v>
      </c>
      <c r="O20" s="18">
        <v>1109.1768201</v>
      </c>
      <c r="P20" s="18">
        <v>265.70416</v>
      </c>
      <c r="Q20" s="18">
        <v>1255.02727</v>
      </c>
      <c r="R20" s="18">
        <v>124.81983</v>
      </c>
      <c r="S20" s="18">
        <v>20.644439999999999</v>
      </c>
      <c r="T20" s="18">
        <v>12.207240000000001</v>
      </c>
      <c r="U20" s="18">
        <v>3.1986599999999998</v>
      </c>
      <c r="V20" s="18">
        <v>497.80993000000001</v>
      </c>
      <c r="W20" s="18">
        <v>1.1098300000000001</v>
      </c>
      <c r="X20" s="18">
        <v>11.54508</v>
      </c>
      <c r="Y20" s="18">
        <v>7.7866099999999996</v>
      </c>
      <c r="Z20" s="18">
        <v>556.49118999999996</v>
      </c>
      <c r="AA20" s="17">
        <v>9.2765943179000008</v>
      </c>
      <c r="AB20" s="17">
        <v>86.20183274</v>
      </c>
      <c r="AC20" s="17">
        <v>130.56997870000001</v>
      </c>
      <c r="AD20" s="18">
        <v>15.54</v>
      </c>
      <c r="AE20" s="18">
        <v>20.63</v>
      </c>
      <c r="AF20" s="18">
        <f t="shared" si="0"/>
        <v>36.17</v>
      </c>
      <c r="AG20" s="19">
        <v>0.14799999999999999</v>
      </c>
      <c r="AH20" s="18">
        <v>1.6479999999999999</v>
      </c>
      <c r="AI20" s="17">
        <v>11.1546</v>
      </c>
      <c r="AJ20" s="18">
        <v>152.09399999999999</v>
      </c>
    </row>
    <row r="21" spans="1:36" s="14" customFormat="1" x14ac:dyDescent="0.15">
      <c r="A21" s="15">
        <v>27419</v>
      </c>
      <c r="B21" s="15">
        <v>882134</v>
      </c>
      <c r="C21" s="16" t="s">
        <v>41</v>
      </c>
      <c r="D21" s="63" t="s">
        <v>131</v>
      </c>
      <c r="E21" s="65" t="s">
        <v>132</v>
      </c>
      <c r="F21" s="63" t="s">
        <v>111</v>
      </c>
      <c r="G21" s="64">
        <v>156.79</v>
      </c>
      <c r="H21" s="64">
        <v>432.54599999999999</v>
      </c>
      <c r="I21">
        <v>5.79</v>
      </c>
      <c r="J21">
        <v>16.579999999999998</v>
      </c>
      <c r="K21" s="17">
        <v>6.1</v>
      </c>
      <c r="L21" s="18">
        <v>7.83</v>
      </c>
      <c r="M21" s="17">
        <v>3.2</v>
      </c>
      <c r="N21" s="18">
        <v>601.67115000000001</v>
      </c>
      <c r="O21" s="18">
        <v>1377.8269335</v>
      </c>
      <c r="P21" s="18">
        <v>1038.08799</v>
      </c>
      <c r="Q21" s="18">
        <v>1370.73973</v>
      </c>
      <c r="R21" s="18">
        <v>256.08681999999999</v>
      </c>
      <c r="S21" s="18">
        <v>25.867850000000001</v>
      </c>
      <c r="T21" s="18">
        <v>18.04119</v>
      </c>
      <c r="U21" s="18">
        <v>5.2056100000000001</v>
      </c>
      <c r="V21" s="18">
        <v>475.57150000000001</v>
      </c>
      <c r="W21" s="18">
        <v>2.4386000000000001</v>
      </c>
      <c r="X21" s="18">
        <v>318.72057000000001</v>
      </c>
      <c r="Y21" s="18">
        <v>325.91888999999998</v>
      </c>
      <c r="Z21" s="18">
        <v>515.02252999999996</v>
      </c>
      <c r="AA21" s="17">
        <v>13.009519559999999</v>
      </c>
      <c r="AB21" s="17">
        <v>89.546116643999994</v>
      </c>
      <c r="AC21" s="17">
        <v>172.07582635</v>
      </c>
      <c r="AD21" s="18">
        <v>2.19</v>
      </c>
      <c r="AE21" s="18">
        <v>154.6</v>
      </c>
      <c r="AF21" s="18">
        <f t="shared" si="0"/>
        <v>156.79</v>
      </c>
      <c r="AG21" s="19">
        <v>0.22800000000000001</v>
      </c>
      <c r="AH21" s="18">
        <v>2.1339999999999999</v>
      </c>
      <c r="AI21" s="17">
        <v>9.3450000000000006</v>
      </c>
      <c r="AJ21" s="18">
        <v>432.54599999999999</v>
      </c>
    </row>
    <row r="22" spans="1:36" s="14" customFormat="1" x14ac:dyDescent="0.15">
      <c r="A22" s="15">
        <v>27420</v>
      </c>
      <c r="B22" s="15">
        <v>882135</v>
      </c>
      <c r="C22" s="16" t="s">
        <v>42</v>
      </c>
      <c r="D22" s="63" t="s">
        <v>131</v>
      </c>
      <c r="E22" s="63" t="s">
        <v>134</v>
      </c>
      <c r="F22" s="63" t="s">
        <v>111</v>
      </c>
      <c r="G22" s="64">
        <v>13.21</v>
      </c>
      <c r="H22" s="64">
        <v>247.626</v>
      </c>
      <c r="I22">
        <v>6.2</v>
      </c>
      <c r="J22">
        <v>13.18</v>
      </c>
      <c r="K22" s="17">
        <v>6.3</v>
      </c>
      <c r="L22" s="18">
        <v>7.84</v>
      </c>
      <c r="M22" s="17">
        <v>2.9</v>
      </c>
      <c r="N22" s="18">
        <v>585.42331000000001</v>
      </c>
      <c r="O22" s="18">
        <v>1340.6193799</v>
      </c>
      <c r="P22" s="18">
        <v>659.64485999999999</v>
      </c>
      <c r="Q22" s="18">
        <v>1309.0787499999999</v>
      </c>
      <c r="R22" s="18">
        <v>219.0112</v>
      </c>
      <c r="S22" s="18">
        <v>32.721739999999997</v>
      </c>
      <c r="T22" s="18">
        <v>18.445250000000001</v>
      </c>
      <c r="U22" s="18">
        <v>4.4428799999999997</v>
      </c>
      <c r="V22" s="18">
        <v>477.01686000000001</v>
      </c>
      <c r="W22" s="18">
        <v>1.8253900000000001</v>
      </c>
      <c r="X22" s="18">
        <v>145.69389000000001</v>
      </c>
      <c r="Y22" s="18">
        <v>148.12804</v>
      </c>
      <c r="Z22" s="18">
        <v>524.72086000000002</v>
      </c>
      <c r="AA22" s="17">
        <v>11.341884159999999</v>
      </c>
      <c r="AB22" s="17">
        <v>88.714397168000005</v>
      </c>
      <c r="AC22" s="17">
        <v>165.30676210999999</v>
      </c>
      <c r="AD22" s="18">
        <v>0.98</v>
      </c>
      <c r="AE22" s="18">
        <v>12.23</v>
      </c>
      <c r="AF22" s="18">
        <f t="shared" si="0"/>
        <v>13.21</v>
      </c>
      <c r="AG22" s="19">
        <v>0.19700000000000001</v>
      </c>
      <c r="AH22" s="18">
        <v>1.9079999999999999</v>
      </c>
      <c r="AI22" s="17">
        <v>9.6638999999999999</v>
      </c>
      <c r="AJ22" s="18">
        <v>247.626</v>
      </c>
    </row>
    <row r="23" spans="1:36" s="14" customFormat="1" x14ac:dyDescent="0.15">
      <c r="A23" s="15">
        <v>27421</v>
      </c>
      <c r="B23" s="15">
        <v>882136</v>
      </c>
      <c r="C23" s="16" t="s">
        <v>43</v>
      </c>
      <c r="D23" s="63" t="s">
        <v>133</v>
      </c>
      <c r="E23" s="65" t="s">
        <v>132</v>
      </c>
      <c r="F23" s="63" t="s">
        <v>111</v>
      </c>
      <c r="G23" s="64">
        <v>13.940000000000001</v>
      </c>
      <c r="H23" s="64">
        <v>160.94200000000001</v>
      </c>
      <c r="I23">
        <v>4.41</v>
      </c>
      <c r="J23">
        <v>13.78</v>
      </c>
      <c r="K23" s="17">
        <v>6.6</v>
      </c>
      <c r="L23" s="18">
        <v>7.86</v>
      </c>
      <c r="M23" s="17">
        <v>2.2999999999999998</v>
      </c>
      <c r="N23" s="18">
        <v>459.63249000000002</v>
      </c>
      <c r="O23" s="18">
        <v>1052.5584021</v>
      </c>
      <c r="P23" s="18">
        <v>243.23255</v>
      </c>
      <c r="Q23" s="18">
        <v>1160.30279</v>
      </c>
      <c r="R23" s="18">
        <v>110.46235</v>
      </c>
      <c r="S23" s="18">
        <v>14.93064</v>
      </c>
      <c r="T23" s="18">
        <v>11.72931</v>
      </c>
      <c r="U23" s="18">
        <v>3.2805399999999998</v>
      </c>
      <c r="V23" s="18">
        <v>496.00945999999999</v>
      </c>
      <c r="W23" s="18">
        <v>1.3706</v>
      </c>
      <c r="X23" s="18">
        <v>10.53938</v>
      </c>
      <c r="Y23" s="18">
        <v>7.9263399999999997</v>
      </c>
      <c r="Z23" s="18">
        <v>513.64837</v>
      </c>
      <c r="AA23" s="17">
        <v>8.4657067384999998</v>
      </c>
      <c r="AB23" s="17">
        <v>86.770153578000006</v>
      </c>
      <c r="AC23" s="17">
        <v>131.07690045999999</v>
      </c>
      <c r="AD23" s="18">
        <v>1.87</v>
      </c>
      <c r="AE23" s="18">
        <v>12.07</v>
      </c>
      <c r="AF23" s="18">
        <f t="shared" si="0"/>
        <v>13.940000000000001</v>
      </c>
      <c r="AG23" s="19">
        <v>0.158</v>
      </c>
      <c r="AH23" s="18">
        <v>1.8879999999999999</v>
      </c>
      <c r="AI23" s="17">
        <v>11.989100000000001</v>
      </c>
      <c r="AJ23" s="18">
        <v>160.94200000000001</v>
      </c>
    </row>
    <row r="24" spans="1:36" s="14" customFormat="1" x14ac:dyDescent="0.15">
      <c r="A24" s="15">
        <v>27422</v>
      </c>
      <c r="B24" s="15">
        <v>882137</v>
      </c>
      <c r="C24" s="16" t="s">
        <v>44</v>
      </c>
      <c r="D24" s="63" t="s">
        <v>133</v>
      </c>
      <c r="E24" s="63" t="s">
        <v>134</v>
      </c>
      <c r="F24" s="63" t="s">
        <v>111</v>
      </c>
      <c r="G24" s="64">
        <v>28.58</v>
      </c>
      <c r="H24" s="67" t="s">
        <v>136</v>
      </c>
      <c r="I24">
        <v>4.57</v>
      </c>
      <c r="J24">
        <v>10.47</v>
      </c>
      <c r="K24" s="17">
        <v>6.5</v>
      </c>
      <c r="L24" s="18">
        <v>7.84</v>
      </c>
      <c r="M24" s="17">
        <v>2.5</v>
      </c>
      <c r="N24" s="18">
        <v>501.52033999999998</v>
      </c>
      <c r="O24" s="18">
        <v>1148.4815785999999</v>
      </c>
      <c r="P24" s="18">
        <v>295.00474000000003</v>
      </c>
      <c r="Q24" s="18">
        <v>1299.9687100000001</v>
      </c>
      <c r="R24" s="18">
        <v>129.12654000000001</v>
      </c>
      <c r="S24" s="18">
        <v>18.051870000000001</v>
      </c>
      <c r="T24" s="18">
        <v>13.751390000000001</v>
      </c>
      <c r="U24" s="18">
        <v>3.4594299999999998</v>
      </c>
      <c r="V24" s="18">
        <v>497.40764999999999</v>
      </c>
      <c r="W24" s="18">
        <v>1.85565</v>
      </c>
      <c r="X24" s="18">
        <v>10.24479</v>
      </c>
      <c r="Y24" s="18">
        <v>7.6255199999999999</v>
      </c>
      <c r="Z24" s="18">
        <v>562.60549000000003</v>
      </c>
      <c r="AA24" s="17">
        <v>9.6123204602999994</v>
      </c>
      <c r="AB24" s="17">
        <v>86.683756484</v>
      </c>
      <c r="AC24" s="17">
        <v>134.07427326999999</v>
      </c>
      <c r="AD24" s="18">
        <v>10.78</v>
      </c>
      <c r="AE24" s="18">
        <v>17.8</v>
      </c>
      <c r="AF24" s="18">
        <f t="shared" si="0"/>
        <v>28.58</v>
      </c>
      <c r="AG24" s="19">
        <v>0.16300000000000001</v>
      </c>
      <c r="AH24" s="18">
        <v>1.8109999999999999</v>
      </c>
      <c r="AI24" s="17">
        <v>11.13</v>
      </c>
      <c r="AJ24" s="28" t="s">
        <v>136</v>
      </c>
    </row>
    <row r="25" spans="1:36" s="14" customFormat="1" x14ac:dyDescent="0.15">
      <c r="A25" s="15">
        <v>27423</v>
      </c>
      <c r="B25" s="15">
        <v>882138</v>
      </c>
      <c r="C25" s="16" t="s">
        <v>45</v>
      </c>
      <c r="D25" s="63" t="s">
        <v>131</v>
      </c>
      <c r="E25" s="65" t="s">
        <v>132</v>
      </c>
      <c r="F25" s="63" t="s">
        <v>112</v>
      </c>
      <c r="G25" s="64">
        <v>178.17099999999999</v>
      </c>
      <c r="H25" s="64">
        <v>546.64599999999996</v>
      </c>
      <c r="I25">
        <v>5.63</v>
      </c>
      <c r="J25">
        <v>17.63</v>
      </c>
      <c r="K25" s="17">
        <v>6.2</v>
      </c>
      <c r="L25" s="18">
        <v>7.85</v>
      </c>
      <c r="M25" s="17">
        <v>3.2</v>
      </c>
      <c r="N25" s="18">
        <v>614.71410000000003</v>
      </c>
      <c r="O25" s="18">
        <v>1407.695289</v>
      </c>
      <c r="P25" s="18">
        <v>849.56017999999995</v>
      </c>
      <c r="Q25" s="18">
        <v>1439.3703</v>
      </c>
      <c r="R25" s="18">
        <v>299.62295</v>
      </c>
      <c r="S25" s="18">
        <v>31.023620000000001</v>
      </c>
      <c r="T25" s="18">
        <v>19.927990000000001</v>
      </c>
      <c r="U25" s="18">
        <v>5.9300699999999997</v>
      </c>
      <c r="V25" s="18">
        <v>451.39197999999999</v>
      </c>
      <c r="W25" s="18">
        <v>2.6904699999999999</v>
      </c>
      <c r="X25" s="18">
        <v>338.80876000000001</v>
      </c>
      <c r="Y25" s="18">
        <v>290.87247000000002</v>
      </c>
      <c r="Z25" s="18">
        <v>444.73122000000001</v>
      </c>
      <c r="AA25" s="17">
        <v>13.072068852999999</v>
      </c>
      <c r="AB25" s="17">
        <v>90.820121791000005</v>
      </c>
      <c r="AC25" s="17">
        <v>196.87914524999999</v>
      </c>
      <c r="AD25" s="18">
        <v>0.17100000000000001</v>
      </c>
      <c r="AE25" s="18">
        <v>178</v>
      </c>
      <c r="AF25" s="18">
        <f t="shared" si="0"/>
        <v>178.17099999999999</v>
      </c>
      <c r="AG25" s="19">
        <v>0.30299999999999999</v>
      </c>
      <c r="AH25" s="18">
        <v>2.633</v>
      </c>
      <c r="AI25" s="17">
        <v>8.6948000000000008</v>
      </c>
      <c r="AJ25" s="18">
        <v>546.64599999999996</v>
      </c>
    </row>
    <row r="26" spans="1:36" s="14" customFormat="1" x14ac:dyDescent="0.15">
      <c r="A26" s="15">
        <v>27424</v>
      </c>
      <c r="B26" s="15">
        <v>882139</v>
      </c>
      <c r="C26" s="16" t="s">
        <v>46</v>
      </c>
      <c r="D26" s="63" t="s">
        <v>131</v>
      </c>
      <c r="E26" s="63" t="s">
        <v>134</v>
      </c>
      <c r="F26" s="63" t="s">
        <v>112</v>
      </c>
      <c r="G26" s="64">
        <v>18.53</v>
      </c>
      <c r="H26" s="64">
        <v>260.27600000000001</v>
      </c>
      <c r="I26">
        <v>6.33</v>
      </c>
      <c r="J26">
        <v>18.28</v>
      </c>
      <c r="K26" s="17">
        <v>6.2</v>
      </c>
      <c r="L26" s="18">
        <v>7.81</v>
      </c>
      <c r="M26" s="17">
        <v>2.9</v>
      </c>
      <c r="N26" s="18">
        <v>669.62265000000002</v>
      </c>
      <c r="O26" s="18">
        <v>1533.4358685</v>
      </c>
      <c r="P26" s="18">
        <v>706.65198999999996</v>
      </c>
      <c r="Q26" s="18">
        <v>1454.50119</v>
      </c>
      <c r="R26" s="18">
        <v>249.91111000000001</v>
      </c>
      <c r="S26" s="18">
        <v>33.674930000000003</v>
      </c>
      <c r="T26" s="18">
        <v>18.820830000000001</v>
      </c>
      <c r="U26" s="18">
        <v>4.3129400000000002</v>
      </c>
      <c r="V26" s="18">
        <v>493.54950000000002</v>
      </c>
      <c r="W26" s="18">
        <v>1.6224700000000001</v>
      </c>
      <c r="X26" s="18">
        <v>143.04168999999999</v>
      </c>
      <c r="Y26" s="18">
        <v>153.33365000000001</v>
      </c>
      <c r="Z26" s="18">
        <v>584.25117999999998</v>
      </c>
      <c r="AA26" s="17">
        <v>12.687026713</v>
      </c>
      <c r="AB26" s="17">
        <v>88.019257511000006</v>
      </c>
      <c r="AC26" s="17">
        <v>173.33857581999999</v>
      </c>
      <c r="AD26" s="18">
        <v>2.36</v>
      </c>
      <c r="AE26" s="18">
        <v>16.170000000000002</v>
      </c>
      <c r="AF26" s="18">
        <f t="shared" si="0"/>
        <v>18.53</v>
      </c>
      <c r="AG26" s="19">
        <v>0.17499999999999999</v>
      </c>
      <c r="AH26" s="18">
        <v>1.6870000000000001</v>
      </c>
      <c r="AI26" s="17">
        <v>9.6312999999999995</v>
      </c>
      <c r="AJ26" s="18">
        <v>260.27600000000001</v>
      </c>
    </row>
    <row r="27" spans="1:36" s="14" customFormat="1" x14ac:dyDescent="0.15">
      <c r="A27" s="15">
        <v>27425</v>
      </c>
      <c r="B27" s="15">
        <v>882140</v>
      </c>
      <c r="C27" s="16" t="s">
        <v>47</v>
      </c>
      <c r="D27" s="63" t="s">
        <v>133</v>
      </c>
      <c r="E27" s="65" t="s">
        <v>132</v>
      </c>
      <c r="F27" s="63" t="s">
        <v>112</v>
      </c>
      <c r="G27" s="64">
        <v>8.9</v>
      </c>
      <c r="H27" s="64">
        <v>90.051999999999992</v>
      </c>
      <c r="I27">
        <v>4.51</v>
      </c>
      <c r="J27">
        <v>17.62</v>
      </c>
      <c r="K27" s="17">
        <v>6.4</v>
      </c>
      <c r="L27" s="18">
        <v>7.81</v>
      </c>
      <c r="M27" s="17">
        <v>2.2000000000000002</v>
      </c>
      <c r="N27" s="18">
        <v>512.29467999999997</v>
      </c>
      <c r="O27" s="18">
        <v>1173.1548172</v>
      </c>
      <c r="P27" s="18">
        <v>297.26267000000001</v>
      </c>
      <c r="Q27" s="18">
        <v>1371.0619099999999</v>
      </c>
      <c r="R27" s="18">
        <v>131.75292999999999</v>
      </c>
      <c r="S27" s="18">
        <v>16.929580000000001</v>
      </c>
      <c r="T27" s="18">
        <v>13.206709999999999</v>
      </c>
      <c r="U27" s="18">
        <v>2.21699</v>
      </c>
      <c r="V27" s="18">
        <v>516.43763000000001</v>
      </c>
      <c r="W27" s="18">
        <v>1.5583899999999999</v>
      </c>
      <c r="X27" s="18">
        <v>13.034050000000001</v>
      </c>
      <c r="Y27" s="18">
        <v>15.379200000000001</v>
      </c>
      <c r="Z27" s="18">
        <v>605.01755000000003</v>
      </c>
      <c r="AA27" s="17">
        <v>10.235462608000001</v>
      </c>
      <c r="AB27" s="17">
        <v>85.149669748999997</v>
      </c>
      <c r="AC27" s="17">
        <v>128.86562574000001</v>
      </c>
      <c r="AD27" s="18">
        <v>1.22</v>
      </c>
      <c r="AE27" s="18">
        <v>7.68</v>
      </c>
      <c r="AF27" s="18">
        <f t="shared" si="0"/>
        <v>8.9</v>
      </c>
      <c r="AG27" s="19">
        <v>0.156</v>
      </c>
      <c r="AH27" s="18">
        <v>1.742</v>
      </c>
      <c r="AI27" s="17">
        <v>11.174799999999999</v>
      </c>
      <c r="AJ27" s="18">
        <v>90.051999999999992</v>
      </c>
    </row>
    <row r="28" spans="1:36" s="14" customFormat="1" x14ac:dyDescent="0.15">
      <c r="A28" s="15">
        <v>27426</v>
      </c>
      <c r="B28" s="15">
        <v>882141</v>
      </c>
      <c r="C28" s="16" t="s">
        <v>48</v>
      </c>
      <c r="D28" s="63" t="s">
        <v>133</v>
      </c>
      <c r="E28" s="63" t="s">
        <v>134</v>
      </c>
      <c r="F28" s="63" t="s">
        <v>112</v>
      </c>
      <c r="G28" s="64">
        <v>147.46</v>
      </c>
      <c r="H28" s="64">
        <v>143.25</v>
      </c>
      <c r="I28">
        <v>4.42</v>
      </c>
      <c r="J28">
        <v>16.48</v>
      </c>
      <c r="K28" s="17">
        <v>6.5</v>
      </c>
      <c r="L28" s="18">
        <v>7.82</v>
      </c>
      <c r="M28" s="17">
        <v>2.8</v>
      </c>
      <c r="N28" s="18">
        <v>523.29151999999999</v>
      </c>
      <c r="O28" s="18">
        <v>1198.3375808000001</v>
      </c>
      <c r="P28" s="18">
        <v>288.04316</v>
      </c>
      <c r="Q28" s="18">
        <v>1362.77512</v>
      </c>
      <c r="R28" s="18">
        <v>132.77465000000001</v>
      </c>
      <c r="S28" s="18">
        <v>19.283629999999999</v>
      </c>
      <c r="T28" s="18">
        <v>13.257440000000001</v>
      </c>
      <c r="U28" s="18">
        <v>2.68513</v>
      </c>
      <c r="V28" s="18">
        <v>505.17023</v>
      </c>
      <c r="W28" s="18">
        <v>0.87487000000000004</v>
      </c>
      <c r="X28" s="18">
        <v>10.54917</v>
      </c>
      <c r="Y28" s="18">
        <v>8.0874299999999995</v>
      </c>
      <c r="Z28" s="18">
        <v>612.07168999999999</v>
      </c>
      <c r="AA28" s="17">
        <v>10.098903222000001</v>
      </c>
      <c r="AB28" s="17">
        <v>85.741025848000007</v>
      </c>
      <c r="AC28" s="17">
        <v>131.29580573999999</v>
      </c>
      <c r="AD28" s="18">
        <v>4.96</v>
      </c>
      <c r="AE28" s="18">
        <v>142.5</v>
      </c>
      <c r="AF28" s="18">
        <f t="shared" si="0"/>
        <v>147.46</v>
      </c>
      <c r="AG28" s="19">
        <v>0.14899999999999999</v>
      </c>
      <c r="AH28" s="18">
        <v>1.6839999999999999</v>
      </c>
      <c r="AI28" s="17">
        <v>11.314</v>
      </c>
      <c r="AJ28" s="18">
        <v>143.25</v>
      </c>
    </row>
    <row r="29" spans="1:36" s="14" customFormat="1" x14ac:dyDescent="0.15">
      <c r="A29" s="15">
        <v>27427</v>
      </c>
      <c r="B29" s="15">
        <v>882142</v>
      </c>
      <c r="C29" s="16" t="s">
        <v>49</v>
      </c>
      <c r="D29" s="63" t="s">
        <v>131</v>
      </c>
      <c r="E29" s="65" t="s">
        <v>132</v>
      </c>
      <c r="F29" s="63" t="s">
        <v>113</v>
      </c>
      <c r="G29" s="64">
        <v>104.93</v>
      </c>
      <c r="H29" s="64">
        <v>369.50599999999997</v>
      </c>
      <c r="I29">
        <v>5.29</v>
      </c>
      <c r="J29">
        <v>15.12</v>
      </c>
      <c r="K29" s="17">
        <v>5.9</v>
      </c>
      <c r="L29" s="18">
        <v>7.8</v>
      </c>
      <c r="M29" s="17">
        <v>3</v>
      </c>
      <c r="N29" s="18">
        <v>752.28051000000005</v>
      </c>
      <c r="O29" s="18">
        <v>1722.7223679000001</v>
      </c>
      <c r="P29" s="18">
        <v>917.92819999999995</v>
      </c>
      <c r="Q29" s="18">
        <v>1612.3613800000001</v>
      </c>
      <c r="R29" s="18">
        <v>286.41001</v>
      </c>
      <c r="S29" s="18">
        <v>37.374659999999999</v>
      </c>
      <c r="T29" s="18">
        <v>23.700700000000001</v>
      </c>
      <c r="U29" s="18">
        <v>5.3622500000000004</v>
      </c>
      <c r="V29" s="18">
        <v>490.59291999999999</v>
      </c>
      <c r="W29" s="18">
        <v>1.92418</v>
      </c>
      <c r="X29" s="18">
        <v>236.69817</v>
      </c>
      <c r="Y29" s="18">
        <v>275.71665999999999</v>
      </c>
      <c r="Z29" s="18">
        <v>554.62842000000001</v>
      </c>
      <c r="AA29" s="17">
        <v>14.402219035</v>
      </c>
      <c r="AB29" s="17">
        <v>88.890600843000001</v>
      </c>
      <c r="AC29" s="17">
        <v>201.61581796999999</v>
      </c>
      <c r="AD29" s="18">
        <v>1.03</v>
      </c>
      <c r="AE29" s="18">
        <v>103.9</v>
      </c>
      <c r="AF29" s="18">
        <f t="shared" si="0"/>
        <v>104.93</v>
      </c>
      <c r="AG29" s="19">
        <v>0.24299999999999999</v>
      </c>
      <c r="AH29" s="18">
        <v>2.1669999999999998</v>
      </c>
      <c r="AI29" s="17">
        <v>8.9342000000000006</v>
      </c>
      <c r="AJ29" s="18">
        <v>369.50599999999997</v>
      </c>
    </row>
    <row r="30" spans="1:36" s="14" customFormat="1" x14ac:dyDescent="0.15">
      <c r="A30" s="15">
        <v>27428</v>
      </c>
      <c r="B30" s="15">
        <v>882143</v>
      </c>
      <c r="C30" s="16" t="s">
        <v>50</v>
      </c>
      <c r="D30" s="63" t="s">
        <v>131</v>
      </c>
      <c r="E30" s="63" t="s">
        <v>134</v>
      </c>
      <c r="F30" s="63" t="s">
        <v>113</v>
      </c>
      <c r="G30" s="64">
        <v>8.7900000000000009</v>
      </c>
      <c r="H30" s="64">
        <v>267.86199999999997</v>
      </c>
      <c r="I30">
        <v>5.37</v>
      </c>
      <c r="J30">
        <v>10.62</v>
      </c>
      <c r="K30" s="17">
        <v>6.1</v>
      </c>
      <c r="L30" s="18">
        <v>7.8</v>
      </c>
      <c r="M30" s="17">
        <v>4.4000000000000004</v>
      </c>
      <c r="N30" s="18">
        <v>727.77436</v>
      </c>
      <c r="O30" s="18">
        <v>1666.6032844000001</v>
      </c>
      <c r="P30" s="18">
        <v>776.26512000000002</v>
      </c>
      <c r="Q30" s="18">
        <v>1513.1388400000001</v>
      </c>
      <c r="R30" s="18">
        <v>292.4006</v>
      </c>
      <c r="S30" s="18">
        <v>35.267139999999998</v>
      </c>
      <c r="T30" s="18">
        <v>22.262460000000001</v>
      </c>
      <c r="U30" s="18">
        <v>4.9777699999999996</v>
      </c>
      <c r="V30" s="18">
        <v>486.16072000000003</v>
      </c>
      <c r="W30" s="18">
        <v>2.1529099999999999</v>
      </c>
      <c r="X30" s="18">
        <v>164.51917</v>
      </c>
      <c r="Y30" s="18">
        <v>182.46156999999999</v>
      </c>
      <c r="Z30" s="18">
        <v>598.95308999999997</v>
      </c>
      <c r="AA30" s="17">
        <v>13.592789250999999</v>
      </c>
      <c r="AB30" s="17">
        <v>88.229053136999994</v>
      </c>
      <c r="AC30" s="17">
        <v>185.54937613000001</v>
      </c>
      <c r="AD30" s="18">
        <v>0.89</v>
      </c>
      <c r="AE30" s="18">
        <v>7.9</v>
      </c>
      <c r="AF30" s="18">
        <f t="shared" si="0"/>
        <v>8.7900000000000009</v>
      </c>
      <c r="AG30" s="19">
        <v>0.21299999999999999</v>
      </c>
      <c r="AH30" s="18">
        <v>2.0059999999999998</v>
      </c>
      <c r="AI30" s="17">
        <v>9.4125999999999994</v>
      </c>
      <c r="AJ30" s="18">
        <v>267.86199999999997</v>
      </c>
    </row>
    <row r="31" spans="1:36" s="14" customFormat="1" x14ac:dyDescent="0.15">
      <c r="A31" s="15">
        <v>27429</v>
      </c>
      <c r="B31" s="15">
        <v>882144</v>
      </c>
      <c r="C31" s="16" t="s">
        <v>51</v>
      </c>
      <c r="D31" s="63" t="s">
        <v>133</v>
      </c>
      <c r="E31" s="65" t="s">
        <v>132</v>
      </c>
      <c r="F31" s="63" t="s">
        <v>113</v>
      </c>
      <c r="G31" s="64">
        <v>6.19</v>
      </c>
      <c r="H31" s="64">
        <v>143.94400000000002</v>
      </c>
      <c r="I31">
        <v>3.19</v>
      </c>
      <c r="J31">
        <v>10.98</v>
      </c>
      <c r="K31" s="17">
        <v>6.5</v>
      </c>
      <c r="L31" s="18">
        <v>7.81</v>
      </c>
      <c r="M31" s="17">
        <v>2.2000000000000002</v>
      </c>
      <c r="N31" s="18">
        <v>514.15477999999996</v>
      </c>
      <c r="O31" s="18">
        <v>1177.4144461999999</v>
      </c>
      <c r="P31" s="18">
        <v>282.78415000000001</v>
      </c>
      <c r="Q31" s="18">
        <v>1377.3444199999999</v>
      </c>
      <c r="R31" s="18">
        <v>130.74100000000001</v>
      </c>
      <c r="S31" s="18">
        <v>16.270980000000002</v>
      </c>
      <c r="T31" s="18">
        <v>13.54224</v>
      </c>
      <c r="U31" s="18">
        <v>2.7376399999999999</v>
      </c>
      <c r="V31" s="18">
        <v>514.04530999999997</v>
      </c>
      <c r="W31" s="18">
        <v>1.1303000000000001</v>
      </c>
      <c r="X31" s="18">
        <v>11.022650000000001</v>
      </c>
      <c r="Y31" s="18">
        <v>9.2141699999999993</v>
      </c>
      <c r="Z31" s="18">
        <v>613.34706000000006</v>
      </c>
      <c r="AA31" s="17">
        <v>10.221317997</v>
      </c>
      <c r="AB31" s="17">
        <v>85.129119352999993</v>
      </c>
      <c r="AC31" s="17">
        <v>128.27818815000001</v>
      </c>
      <c r="AD31" s="18">
        <v>0.99</v>
      </c>
      <c r="AE31" s="18">
        <v>5.2</v>
      </c>
      <c r="AF31" s="18">
        <f t="shared" si="0"/>
        <v>6.19</v>
      </c>
      <c r="AG31" s="19">
        <v>0.14299999999999999</v>
      </c>
      <c r="AH31" s="18">
        <v>1.643</v>
      </c>
      <c r="AI31" s="17">
        <v>11.462199999999999</v>
      </c>
      <c r="AJ31" s="18">
        <v>143.94400000000002</v>
      </c>
    </row>
    <row r="32" spans="1:36" s="14" customFormat="1" x14ac:dyDescent="0.15">
      <c r="A32" s="15">
        <v>27430</v>
      </c>
      <c r="B32" s="15">
        <v>882145</v>
      </c>
      <c r="C32" s="16" t="s">
        <v>52</v>
      </c>
      <c r="D32" s="63" t="s">
        <v>133</v>
      </c>
      <c r="E32" s="63" t="s">
        <v>134</v>
      </c>
      <c r="F32" s="63" t="s">
        <v>113</v>
      </c>
      <c r="G32" s="64">
        <v>117.55000000000001</v>
      </c>
      <c r="H32" s="64">
        <v>147.51</v>
      </c>
      <c r="I32">
        <v>3.17</v>
      </c>
      <c r="J32">
        <v>9.2200000000000006</v>
      </c>
      <c r="K32" s="17">
        <v>6.5</v>
      </c>
      <c r="L32" s="18">
        <v>7.8</v>
      </c>
      <c r="M32" s="17">
        <v>1.9</v>
      </c>
      <c r="N32" s="18">
        <v>540.22376999999994</v>
      </c>
      <c r="O32" s="18">
        <v>1237.1124332999998</v>
      </c>
      <c r="P32" s="18">
        <v>289.75641000000002</v>
      </c>
      <c r="Q32" s="18">
        <v>1340.1726799999999</v>
      </c>
      <c r="R32" s="18">
        <v>130.54075</v>
      </c>
      <c r="S32" s="18">
        <v>16.881519999999998</v>
      </c>
      <c r="T32" s="18">
        <v>14.93242</v>
      </c>
      <c r="U32" s="18">
        <v>2.7776900000000002</v>
      </c>
      <c r="V32" s="18">
        <v>509.39684</v>
      </c>
      <c r="W32" s="18">
        <v>0.87219999999999998</v>
      </c>
      <c r="X32" s="18">
        <v>9.9840199999999992</v>
      </c>
      <c r="Y32" s="18">
        <v>7.2303600000000001</v>
      </c>
      <c r="Z32" s="18">
        <v>628.41386999999997</v>
      </c>
      <c r="AA32" s="17">
        <v>10.131668137</v>
      </c>
      <c r="AB32" s="17">
        <v>84.207931228000007</v>
      </c>
      <c r="AC32" s="17">
        <v>132.64655522999999</v>
      </c>
      <c r="AD32" s="18">
        <v>8.15</v>
      </c>
      <c r="AE32" s="18">
        <v>109.4</v>
      </c>
      <c r="AF32" s="18">
        <f t="shared" si="0"/>
        <v>117.55000000000001</v>
      </c>
      <c r="AG32" s="19">
        <v>0.14099999999999999</v>
      </c>
      <c r="AH32" s="18">
        <v>1.5980000000000001</v>
      </c>
      <c r="AI32" s="17">
        <v>11.3262</v>
      </c>
      <c r="AJ32" s="18">
        <v>147.51</v>
      </c>
    </row>
    <row r="33" spans="1:36" s="14" customFormat="1" x14ac:dyDescent="0.15">
      <c r="A33" s="15">
        <v>27431</v>
      </c>
      <c r="B33" s="15">
        <v>882146</v>
      </c>
      <c r="C33" s="16" t="s">
        <v>53</v>
      </c>
      <c r="D33" s="63" t="s">
        <v>131</v>
      </c>
      <c r="E33" s="65" t="s">
        <v>132</v>
      </c>
      <c r="F33" s="63" t="s">
        <v>114</v>
      </c>
      <c r="G33" s="64">
        <v>92.789999999999992</v>
      </c>
      <c r="H33" s="64">
        <v>322.21799999999996</v>
      </c>
      <c r="I33">
        <v>5.0999999999999996</v>
      </c>
      <c r="J33">
        <v>10.83</v>
      </c>
      <c r="K33" s="17">
        <v>5.9</v>
      </c>
      <c r="L33" s="18">
        <v>7.78</v>
      </c>
      <c r="M33" s="17">
        <v>2.9</v>
      </c>
      <c r="N33" s="18">
        <v>619.66071999999997</v>
      </c>
      <c r="O33" s="18">
        <v>1419.0230488</v>
      </c>
      <c r="P33" s="18">
        <v>792.84671000000003</v>
      </c>
      <c r="Q33" s="18">
        <v>1471.8642</v>
      </c>
      <c r="R33" s="18">
        <v>213.89904000000001</v>
      </c>
      <c r="S33" s="18">
        <v>30.532340000000001</v>
      </c>
      <c r="T33" s="18">
        <v>16.57536</v>
      </c>
      <c r="U33" s="18">
        <v>3.4585400000000002</v>
      </c>
      <c r="V33" s="18">
        <v>506.76866999999999</v>
      </c>
      <c r="W33" s="18">
        <v>1.8681099999999999</v>
      </c>
      <c r="X33" s="18">
        <v>195.29536999999999</v>
      </c>
      <c r="Y33" s="18">
        <v>233.88220999999999</v>
      </c>
      <c r="Z33" s="18">
        <v>595.82651999999996</v>
      </c>
      <c r="AA33" s="17">
        <v>12.934753282000001</v>
      </c>
      <c r="AB33" s="17">
        <v>86.393246461000004</v>
      </c>
      <c r="AC33" s="17">
        <v>157.4051145</v>
      </c>
      <c r="AD33" s="18">
        <v>1.19</v>
      </c>
      <c r="AE33" s="18">
        <v>91.6</v>
      </c>
      <c r="AF33" s="18">
        <f t="shared" si="0"/>
        <v>92.789999999999992</v>
      </c>
      <c r="AG33" s="19">
        <v>0.187</v>
      </c>
      <c r="AH33" s="18">
        <v>1.766</v>
      </c>
      <c r="AI33" s="17">
        <v>9.4626000000000001</v>
      </c>
      <c r="AJ33" s="18">
        <v>322.21799999999996</v>
      </c>
    </row>
    <row r="34" spans="1:36" s="14" customFormat="1" x14ac:dyDescent="0.15">
      <c r="A34" s="15">
        <v>27432</v>
      </c>
      <c r="B34" s="15">
        <v>882147</v>
      </c>
      <c r="C34" s="16" t="s">
        <v>54</v>
      </c>
      <c r="D34" s="63" t="s">
        <v>131</v>
      </c>
      <c r="E34" s="63" t="s">
        <v>134</v>
      </c>
      <c r="F34" s="63" t="s">
        <v>114</v>
      </c>
      <c r="G34" s="64">
        <v>3.77</v>
      </c>
      <c r="H34" s="64">
        <v>216.50799999999998</v>
      </c>
      <c r="I34">
        <v>5.22</v>
      </c>
      <c r="J34">
        <v>2.98</v>
      </c>
      <c r="K34" s="17">
        <v>5.9</v>
      </c>
      <c r="L34" s="18">
        <v>7.77</v>
      </c>
      <c r="M34" s="17">
        <v>2.5</v>
      </c>
      <c r="N34" s="18">
        <v>669.39391999999998</v>
      </c>
      <c r="O34" s="18">
        <v>1532.9120768</v>
      </c>
      <c r="P34" s="18">
        <v>724.28733999999997</v>
      </c>
      <c r="Q34" s="18">
        <v>1426.3077699999999</v>
      </c>
      <c r="R34" s="18">
        <v>223.03222</v>
      </c>
      <c r="S34" s="18">
        <v>29.914680000000001</v>
      </c>
      <c r="T34" s="18">
        <v>18.873339999999999</v>
      </c>
      <c r="U34" s="18">
        <v>4.1376099999999996</v>
      </c>
      <c r="V34" s="18">
        <v>493.34836000000001</v>
      </c>
      <c r="W34" s="18">
        <v>1.4569300000000001</v>
      </c>
      <c r="X34" s="18">
        <v>129.29563999999999</v>
      </c>
      <c r="Y34" s="18">
        <v>153.16276999999999</v>
      </c>
      <c r="Z34" s="18">
        <v>608.43248000000006</v>
      </c>
      <c r="AA34" s="17">
        <v>12.687287709</v>
      </c>
      <c r="AB34" s="17">
        <v>85.497294281999999</v>
      </c>
      <c r="AC34" s="17">
        <v>168.48115021000001</v>
      </c>
      <c r="AD34" s="18">
        <v>1.1299999999999999</v>
      </c>
      <c r="AE34" s="18">
        <v>2.64</v>
      </c>
      <c r="AF34" s="18">
        <f t="shared" si="0"/>
        <v>3.77</v>
      </c>
      <c r="AG34" s="19">
        <v>0.2</v>
      </c>
      <c r="AH34" s="18">
        <v>2.016</v>
      </c>
      <c r="AI34" s="17">
        <v>10.086399999999999</v>
      </c>
      <c r="AJ34" s="18">
        <v>216.50799999999998</v>
      </c>
    </row>
    <row r="35" spans="1:36" s="14" customFormat="1" x14ac:dyDescent="0.15">
      <c r="A35" s="15">
        <v>27433</v>
      </c>
      <c r="B35" s="15">
        <v>882148</v>
      </c>
      <c r="C35" s="16" t="s">
        <v>55</v>
      </c>
      <c r="D35" s="63" t="s">
        <v>133</v>
      </c>
      <c r="E35" s="65" t="s">
        <v>132</v>
      </c>
      <c r="F35" s="63" t="s">
        <v>114</v>
      </c>
      <c r="G35" s="64">
        <v>6</v>
      </c>
      <c r="H35" s="64">
        <v>137.61799999999999</v>
      </c>
      <c r="I35">
        <v>2.13</v>
      </c>
      <c r="J35">
        <v>5.92</v>
      </c>
      <c r="K35" s="17">
        <v>6.6</v>
      </c>
      <c r="L35" s="18">
        <v>7.81</v>
      </c>
      <c r="M35" s="17">
        <v>2.2000000000000002</v>
      </c>
      <c r="N35" s="18">
        <v>523.79080999999996</v>
      </c>
      <c r="O35" s="18">
        <v>1199.4809548999999</v>
      </c>
      <c r="P35" s="18">
        <v>250.48070999999999</v>
      </c>
      <c r="Q35" s="18">
        <v>1346.21489</v>
      </c>
      <c r="R35" s="18">
        <v>125.28886</v>
      </c>
      <c r="S35" s="18">
        <v>16.072510000000001</v>
      </c>
      <c r="T35" s="18">
        <v>12.958399999999999</v>
      </c>
      <c r="U35" s="18">
        <v>2.4679700000000002</v>
      </c>
      <c r="V35" s="18">
        <v>517.81890999999996</v>
      </c>
      <c r="W35" s="18">
        <v>1.1578900000000001</v>
      </c>
      <c r="X35" s="18">
        <v>11.78983</v>
      </c>
      <c r="Y35" s="18">
        <v>8.8510500000000008</v>
      </c>
      <c r="Z35" s="18">
        <v>609.89563999999996</v>
      </c>
      <c r="AA35" s="17">
        <v>9.9374065140999992</v>
      </c>
      <c r="AB35" s="17">
        <v>84.704258623000001</v>
      </c>
      <c r="AC35" s="17">
        <v>130.83621101</v>
      </c>
      <c r="AD35" s="18">
        <v>0.44</v>
      </c>
      <c r="AE35" s="18">
        <v>5.56</v>
      </c>
      <c r="AF35" s="18">
        <f t="shared" si="0"/>
        <v>6</v>
      </c>
      <c r="AG35" s="19">
        <v>0.14000000000000001</v>
      </c>
      <c r="AH35" s="18">
        <v>1.591</v>
      </c>
      <c r="AI35" s="17">
        <v>11.3963</v>
      </c>
      <c r="AJ35" s="18">
        <v>137.61799999999999</v>
      </c>
    </row>
    <row r="36" spans="1:36" s="14" customFormat="1" x14ac:dyDescent="0.15">
      <c r="A36" s="15">
        <v>27434</v>
      </c>
      <c r="B36" s="15">
        <v>882149</v>
      </c>
      <c r="C36" s="16" t="s">
        <v>56</v>
      </c>
      <c r="D36" s="63" t="s">
        <v>133</v>
      </c>
      <c r="E36" s="63" t="s">
        <v>134</v>
      </c>
      <c r="F36" s="63" t="s">
        <v>114</v>
      </c>
      <c r="G36" s="64">
        <v>112.10000000000001</v>
      </c>
      <c r="H36" s="64">
        <v>139.72800000000001</v>
      </c>
      <c r="I36">
        <v>1.34</v>
      </c>
      <c r="J36">
        <v>3.02</v>
      </c>
      <c r="K36" s="17">
        <v>6.6</v>
      </c>
      <c r="L36" s="18">
        <v>7.81</v>
      </c>
      <c r="M36" s="17">
        <v>2.5</v>
      </c>
      <c r="N36" s="18">
        <v>515.88405</v>
      </c>
      <c r="O36" s="18">
        <v>1181.3744745000001</v>
      </c>
      <c r="P36" s="18">
        <v>268.64472000000001</v>
      </c>
      <c r="Q36" s="18">
        <v>1285.7901199999999</v>
      </c>
      <c r="R36" s="18">
        <v>126.72443</v>
      </c>
      <c r="S36" s="18">
        <v>18.797689999999999</v>
      </c>
      <c r="T36" s="18">
        <v>14.329000000000001</v>
      </c>
      <c r="U36" s="18">
        <v>2.9281000000000001</v>
      </c>
      <c r="V36" s="18">
        <v>510.83953000000002</v>
      </c>
      <c r="W36" s="18">
        <v>0.76273000000000002</v>
      </c>
      <c r="X36" s="18">
        <v>9.9217200000000005</v>
      </c>
      <c r="Y36" s="18">
        <v>7.3807700000000001</v>
      </c>
      <c r="Z36" s="18">
        <v>596.15849000000003</v>
      </c>
      <c r="AA36" s="17">
        <v>9.6938201321000008</v>
      </c>
      <c r="AB36" s="17">
        <v>84.319907122999993</v>
      </c>
      <c r="AC36" s="17">
        <v>131.45448375000001</v>
      </c>
      <c r="AD36" s="18">
        <v>6.4</v>
      </c>
      <c r="AE36" s="18">
        <v>105.7</v>
      </c>
      <c r="AF36" s="18">
        <f t="shared" si="0"/>
        <v>112.10000000000001</v>
      </c>
      <c r="AG36" s="19">
        <v>0.14299999999999999</v>
      </c>
      <c r="AH36" s="18">
        <v>1.58</v>
      </c>
      <c r="AI36" s="17">
        <v>11.039099999999999</v>
      </c>
      <c r="AJ36" s="18">
        <v>139.72800000000001</v>
      </c>
    </row>
    <row r="37" spans="1:36" s="14" customFormat="1" x14ac:dyDescent="0.15">
      <c r="A37" s="15">
        <v>27435</v>
      </c>
      <c r="B37" s="15">
        <v>882976</v>
      </c>
      <c r="C37" s="16" t="s">
        <v>57</v>
      </c>
      <c r="D37" s="63" t="s">
        <v>131</v>
      </c>
      <c r="E37" s="65" t="s">
        <v>132</v>
      </c>
      <c r="F37" s="63" t="s">
        <v>115</v>
      </c>
      <c r="G37" s="64">
        <v>115.82000000000001</v>
      </c>
      <c r="H37" s="64">
        <v>252.77</v>
      </c>
      <c r="I37">
        <v>5.28</v>
      </c>
      <c r="J37">
        <v>15.12</v>
      </c>
      <c r="K37" s="17">
        <v>5.9</v>
      </c>
      <c r="L37" s="18">
        <v>7.78</v>
      </c>
      <c r="M37" s="17">
        <v>2.8</v>
      </c>
      <c r="N37" s="18">
        <v>637.70725000000004</v>
      </c>
      <c r="O37" s="18">
        <v>1460.3496025000002</v>
      </c>
      <c r="P37" s="18">
        <v>727.91231000000005</v>
      </c>
      <c r="Q37" s="18">
        <v>1523.1646900000001</v>
      </c>
      <c r="R37" s="18">
        <v>225.92294000000001</v>
      </c>
      <c r="S37" s="18">
        <v>30.657830000000001</v>
      </c>
      <c r="T37" s="18">
        <v>19.159030000000001</v>
      </c>
      <c r="U37" s="18">
        <v>4.0699699999999996</v>
      </c>
      <c r="V37" s="18">
        <v>505.47104999999999</v>
      </c>
      <c r="W37" s="18">
        <v>1.5957699999999999</v>
      </c>
      <c r="X37" s="18">
        <v>238.49508</v>
      </c>
      <c r="Y37" s="18">
        <v>232.28466</v>
      </c>
      <c r="Z37" s="18">
        <v>581.75828999999999</v>
      </c>
      <c r="AA37" s="17">
        <v>13.124956437</v>
      </c>
      <c r="AB37" s="17">
        <v>86.590431683000006</v>
      </c>
      <c r="AC37" s="17">
        <v>164.65670641</v>
      </c>
      <c r="AD37" s="18">
        <v>2.62</v>
      </c>
      <c r="AE37" s="18">
        <v>113.2</v>
      </c>
      <c r="AF37" s="18">
        <f t="shared" si="0"/>
        <v>115.82000000000001</v>
      </c>
      <c r="AG37" s="19">
        <v>0.184</v>
      </c>
      <c r="AH37" s="18">
        <v>1.7470000000000001</v>
      </c>
      <c r="AI37" s="17">
        <v>9.4921000000000006</v>
      </c>
      <c r="AJ37" s="18">
        <v>252.77</v>
      </c>
    </row>
    <row r="38" spans="1:36" s="14" customFormat="1" x14ac:dyDescent="0.15">
      <c r="A38" s="15">
        <v>27436</v>
      </c>
      <c r="B38" s="15">
        <v>882977</v>
      </c>
      <c r="C38" s="16" t="s">
        <v>58</v>
      </c>
      <c r="D38" s="63" t="s">
        <v>131</v>
      </c>
      <c r="E38" s="63" t="s">
        <v>134</v>
      </c>
      <c r="F38" s="63" t="s">
        <v>115</v>
      </c>
      <c r="G38" s="64">
        <v>7.35</v>
      </c>
      <c r="H38" s="64">
        <v>649.87400000000002</v>
      </c>
      <c r="I38">
        <v>5.26</v>
      </c>
      <c r="J38">
        <v>10.62</v>
      </c>
      <c r="K38" s="17">
        <v>6.3</v>
      </c>
      <c r="L38" s="18">
        <v>7.82</v>
      </c>
      <c r="M38" s="17">
        <v>3.4</v>
      </c>
      <c r="N38" s="18">
        <v>856.43453999999997</v>
      </c>
      <c r="O38" s="18">
        <v>1961.2350965999999</v>
      </c>
      <c r="P38" s="18">
        <v>1181.0415700000001</v>
      </c>
      <c r="Q38" s="18">
        <v>1798.05276</v>
      </c>
      <c r="R38" s="18">
        <v>402.44108999999997</v>
      </c>
      <c r="S38" s="18">
        <v>53.80406</v>
      </c>
      <c r="T38" s="18">
        <v>28.706060000000001</v>
      </c>
      <c r="U38" s="18">
        <v>7.24193</v>
      </c>
      <c r="V38" s="18">
        <v>477.68792000000002</v>
      </c>
      <c r="W38" s="18">
        <v>2.9823900000000001</v>
      </c>
      <c r="X38" s="18">
        <v>439.46420000000001</v>
      </c>
      <c r="Y38" s="18">
        <v>361.60789</v>
      </c>
      <c r="Z38" s="18">
        <v>568.86041</v>
      </c>
      <c r="AA38" s="17">
        <v>16.812251268000001</v>
      </c>
      <c r="AB38" s="17">
        <v>91.434817520999999</v>
      </c>
      <c r="AC38" s="17">
        <v>226.65942315999999</v>
      </c>
      <c r="AD38" s="18">
        <v>1.25</v>
      </c>
      <c r="AE38" s="18">
        <v>6.1</v>
      </c>
      <c r="AF38" s="18">
        <f t="shared" si="0"/>
        <v>7.35</v>
      </c>
      <c r="AG38" s="19">
        <v>0.27900000000000003</v>
      </c>
      <c r="AH38" s="18">
        <v>2.4780000000000002</v>
      </c>
      <c r="AI38" s="17">
        <v>8.8690999999999995</v>
      </c>
      <c r="AJ38" s="18">
        <v>649.87400000000002</v>
      </c>
    </row>
    <row r="39" spans="1:36" s="14" customFormat="1" x14ac:dyDescent="0.15">
      <c r="A39" s="15">
        <v>27437</v>
      </c>
      <c r="B39" s="15">
        <v>882978</v>
      </c>
      <c r="C39" s="16" t="s">
        <v>59</v>
      </c>
      <c r="D39" s="63" t="s">
        <v>133</v>
      </c>
      <c r="E39" s="65" t="s">
        <v>132</v>
      </c>
      <c r="F39" s="63" t="s">
        <v>115</v>
      </c>
      <c r="G39" s="64">
        <v>13.59</v>
      </c>
      <c r="H39" s="64">
        <v>157.726</v>
      </c>
      <c r="I39">
        <v>2.59</v>
      </c>
      <c r="J39">
        <v>10.98</v>
      </c>
      <c r="K39" s="17">
        <v>6.5</v>
      </c>
      <c r="L39" s="18">
        <v>7.81</v>
      </c>
      <c r="M39" s="17">
        <v>2.2999999999999998</v>
      </c>
      <c r="N39" s="18">
        <v>532.08471999999995</v>
      </c>
      <c r="O39" s="18">
        <v>1218.4740087999999</v>
      </c>
      <c r="P39" s="18">
        <v>291.10743000000002</v>
      </c>
      <c r="Q39" s="18">
        <v>1382.9158199999999</v>
      </c>
      <c r="R39" s="18">
        <v>128.72515000000001</v>
      </c>
      <c r="S39" s="18">
        <v>16.515730000000001</v>
      </c>
      <c r="T39" s="18">
        <v>13.60276</v>
      </c>
      <c r="U39" s="18">
        <v>2.492</v>
      </c>
      <c r="V39" s="18">
        <v>507.40057000000002</v>
      </c>
      <c r="W39" s="18">
        <v>1.4409099999999999</v>
      </c>
      <c r="X39" s="18">
        <v>12.49738</v>
      </c>
      <c r="Y39" s="18">
        <v>11.01553</v>
      </c>
      <c r="Z39" s="18">
        <v>624.27180999999996</v>
      </c>
      <c r="AA39" s="17">
        <v>10.253717991</v>
      </c>
      <c r="AB39" s="17">
        <v>85.176108790000001</v>
      </c>
      <c r="AC39" s="17">
        <v>131.45744335000001</v>
      </c>
      <c r="AD39" s="18">
        <v>1.02</v>
      </c>
      <c r="AE39" s="18">
        <v>12.57</v>
      </c>
      <c r="AF39" s="18">
        <f t="shared" si="0"/>
        <v>13.59</v>
      </c>
      <c r="AG39" s="19">
        <v>0.14299999999999999</v>
      </c>
      <c r="AH39" s="18">
        <v>1.611</v>
      </c>
      <c r="AI39" s="17">
        <v>11.275700000000001</v>
      </c>
      <c r="AJ39" s="18">
        <v>157.726</v>
      </c>
    </row>
    <row r="40" spans="1:36" s="14" customFormat="1" x14ac:dyDescent="0.15">
      <c r="A40" s="15">
        <v>27438</v>
      </c>
      <c r="B40" s="15">
        <v>882979</v>
      </c>
      <c r="C40" s="16" t="s">
        <v>60</v>
      </c>
      <c r="D40" s="63" t="s">
        <v>133</v>
      </c>
      <c r="E40" s="63" t="s">
        <v>134</v>
      </c>
      <c r="F40" s="63" t="s">
        <v>115</v>
      </c>
      <c r="G40" s="64">
        <v>63.22</v>
      </c>
      <c r="H40" s="64">
        <v>145.078</v>
      </c>
      <c r="I40">
        <v>2.1</v>
      </c>
      <c r="J40">
        <v>9.2200000000000006</v>
      </c>
      <c r="K40" s="17">
        <v>6.4</v>
      </c>
      <c r="L40" s="18">
        <v>7.82</v>
      </c>
      <c r="M40" s="17">
        <v>2.5</v>
      </c>
      <c r="N40" s="18">
        <v>541.92367000000002</v>
      </c>
      <c r="O40" s="18">
        <v>1241.0052043000001</v>
      </c>
      <c r="P40" s="18">
        <v>295.26907</v>
      </c>
      <c r="Q40" s="18">
        <v>1345.62482</v>
      </c>
      <c r="R40" s="18">
        <v>129.40778</v>
      </c>
      <c r="S40" s="18">
        <v>19.05846</v>
      </c>
      <c r="T40" s="18">
        <v>14.604900000000001</v>
      </c>
      <c r="U40" s="18">
        <v>2.6112600000000001</v>
      </c>
      <c r="V40" s="18">
        <v>511.41892000000001</v>
      </c>
      <c r="W40" s="18">
        <v>1.07779</v>
      </c>
      <c r="X40" s="18">
        <v>10.4397</v>
      </c>
      <c r="Y40" s="18">
        <v>8.45322</v>
      </c>
      <c r="Z40" s="18">
        <v>629.38486</v>
      </c>
      <c r="AA40" s="17">
        <v>10.003622446</v>
      </c>
      <c r="AB40" s="17">
        <v>85.605214434000004</v>
      </c>
      <c r="AC40" s="17">
        <v>132.76406903</v>
      </c>
      <c r="AD40" s="18">
        <v>4.92</v>
      </c>
      <c r="AE40" s="18">
        <v>58.3</v>
      </c>
      <c r="AF40" s="18">
        <f t="shared" si="0"/>
        <v>63.22</v>
      </c>
      <c r="AG40" s="19">
        <v>0.14000000000000001</v>
      </c>
      <c r="AH40" s="18">
        <v>1.5640000000000001</v>
      </c>
      <c r="AI40" s="17">
        <v>11.1617</v>
      </c>
      <c r="AJ40" s="18">
        <v>145.078</v>
      </c>
    </row>
    <row r="41" spans="1:36" s="14" customFormat="1" x14ac:dyDescent="0.15">
      <c r="A41" s="15">
        <v>27439</v>
      </c>
      <c r="B41" s="15">
        <v>882980</v>
      </c>
      <c r="C41" s="16" t="s">
        <v>61</v>
      </c>
      <c r="D41" s="63" t="s">
        <v>131</v>
      </c>
      <c r="E41" s="65" t="s">
        <v>132</v>
      </c>
      <c r="F41" s="63" t="s">
        <v>116</v>
      </c>
      <c r="G41" s="64">
        <v>61.94</v>
      </c>
      <c r="H41" s="64">
        <v>373.24599999999998</v>
      </c>
      <c r="I41">
        <v>5.3</v>
      </c>
      <c r="J41">
        <v>13.32</v>
      </c>
      <c r="K41" s="17">
        <v>5.9</v>
      </c>
      <c r="L41" s="18">
        <v>7.78</v>
      </c>
      <c r="M41" s="17">
        <v>2.6</v>
      </c>
      <c r="N41" s="18">
        <v>668.19865000000004</v>
      </c>
      <c r="O41" s="18">
        <v>1530.1749085000001</v>
      </c>
      <c r="P41" s="18">
        <v>663.28584999999998</v>
      </c>
      <c r="Q41" s="18">
        <v>1481.7058199999999</v>
      </c>
      <c r="R41" s="18">
        <v>230.79658000000001</v>
      </c>
      <c r="S41" s="18">
        <v>34.447450000000003</v>
      </c>
      <c r="T41" s="18">
        <v>19.06202</v>
      </c>
      <c r="U41" s="18">
        <v>3.9480400000000002</v>
      </c>
      <c r="V41" s="18">
        <v>497.07835</v>
      </c>
      <c r="W41" s="18">
        <v>1.72749</v>
      </c>
      <c r="X41" s="18">
        <v>178.91047</v>
      </c>
      <c r="Y41" s="18">
        <v>214.1696</v>
      </c>
      <c r="Z41" s="18">
        <v>571.38266999999996</v>
      </c>
      <c r="AA41" s="17">
        <v>12.792566881999999</v>
      </c>
      <c r="AB41" s="17">
        <v>86.242010566000005</v>
      </c>
      <c r="AC41" s="17">
        <v>175.29687756000001</v>
      </c>
      <c r="AD41" s="18">
        <v>1.1399999999999999</v>
      </c>
      <c r="AE41" s="18">
        <v>60.8</v>
      </c>
      <c r="AF41" s="18">
        <f t="shared" si="0"/>
        <v>61.94</v>
      </c>
      <c r="AG41" s="19">
        <v>0.19700000000000001</v>
      </c>
      <c r="AH41" s="18">
        <v>1.895</v>
      </c>
      <c r="AI41" s="17">
        <v>9.6184999999999992</v>
      </c>
      <c r="AJ41" s="18">
        <v>373.24599999999998</v>
      </c>
    </row>
    <row r="42" spans="1:36" s="14" customFormat="1" x14ac:dyDescent="0.15">
      <c r="A42" s="15">
        <v>27440</v>
      </c>
      <c r="B42" s="15">
        <v>882981</v>
      </c>
      <c r="C42" s="16" t="s">
        <v>62</v>
      </c>
      <c r="D42" s="63" t="s">
        <v>131</v>
      </c>
      <c r="E42" s="63" t="s">
        <v>134</v>
      </c>
      <c r="F42" s="63" t="s">
        <v>116</v>
      </c>
      <c r="G42" s="64">
        <v>2.82</v>
      </c>
      <c r="H42" s="64">
        <v>158.29599999999999</v>
      </c>
      <c r="I42">
        <v>4.6500000000000004</v>
      </c>
      <c r="J42">
        <v>2.77</v>
      </c>
      <c r="K42" s="17">
        <v>5.9</v>
      </c>
      <c r="L42" s="18">
        <v>7.77</v>
      </c>
      <c r="M42" s="17">
        <v>2.7</v>
      </c>
      <c r="N42" s="18">
        <v>605.46522000000004</v>
      </c>
      <c r="O42" s="18">
        <v>1386.5153538000002</v>
      </c>
      <c r="P42" s="18">
        <v>538.81489999999997</v>
      </c>
      <c r="Q42" s="18">
        <v>1298.52602</v>
      </c>
      <c r="R42" s="18">
        <v>157.57628</v>
      </c>
      <c r="S42" s="18">
        <v>24.18308</v>
      </c>
      <c r="T42" s="18">
        <v>16.648340000000001</v>
      </c>
      <c r="U42" s="18">
        <v>3.2387100000000002</v>
      </c>
      <c r="V42" s="18">
        <v>504.34697999999997</v>
      </c>
      <c r="W42" s="18">
        <v>1.70702</v>
      </c>
      <c r="X42" s="18">
        <v>60.531570000000002</v>
      </c>
      <c r="Y42" s="18">
        <v>84.526859999999999</v>
      </c>
      <c r="Z42" s="18">
        <v>628.03828999999996</v>
      </c>
      <c r="AA42" s="17">
        <v>11.027342432999999</v>
      </c>
      <c r="AB42" s="17">
        <v>83.314202753999993</v>
      </c>
      <c r="AC42" s="17">
        <v>148.58338237999999</v>
      </c>
      <c r="AD42" s="18">
        <v>0.27</v>
      </c>
      <c r="AE42" s="18">
        <v>2.5499999999999998</v>
      </c>
      <c r="AF42" s="18">
        <f t="shared" si="0"/>
        <v>2.82</v>
      </c>
      <c r="AG42" s="19">
        <v>0.16</v>
      </c>
      <c r="AH42" s="18">
        <v>1.6830000000000001</v>
      </c>
      <c r="AI42" s="17">
        <v>10.536</v>
      </c>
      <c r="AJ42" s="18">
        <v>158.29599999999999</v>
      </c>
    </row>
    <row r="43" spans="1:36" s="14" customFormat="1" x14ac:dyDescent="0.15">
      <c r="A43" s="15">
        <v>27441</v>
      </c>
      <c r="B43" s="15">
        <v>882982</v>
      </c>
      <c r="C43" s="16" t="s">
        <v>63</v>
      </c>
      <c r="D43" s="63" t="s">
        <v>133</v>
      </c>
      <c r="E43" s="65" t="s">
        <v>132</v>
      </c>
      <c r="F43" s="63" t="s">
        <v>116</v>
      </c>
      <c r="G43" s="64">
        <v>8.61</v>
      </c>
      <c r="H43" s="64">
        <v>142.22800000000001</v>
      </c>
      <c r="I43">
        <v>1.77</v>
      </c>
      <c r="J43">
        <v>7.52</v>
      </c>
      <c r="K43" s="17">
        <v>6.5</v>
      </c>
      <c r="L43" s="18">
        <v>7.81</v>
      </c>
      <c r="M43" s="17">
        <v>2.2999999999999998</v>
      </c>
      <c r="N43" s="18">
        <v>493.88236000000001</v>
      </c>
      <c r="O43" s="18">
        <v>1130.9906043999999</v>
      </c>
      <c r="P43" s="18">
        <v>228.00998999999999</v>
      </c>
      <c r="Q43" s="18">
        <v>1273.5214699999999</v>
      </c>
      <c r="R43" s="18">
        <v>121.69593</v>
      </c>
      <c r="S43" s="18">
        <v>15.53762</v>
      </c>
      <c r="T43" s="18">
        <v>12.631769999999999</v>
      </c>
      <c r="U43" s="18">
        <v>2.8373200000000001</v>
      </c>
      <c r="V43" s="18">
        <v>513.45345999999995</v>
      </c>
      <c r="W43" s="18">
        <v>0.74670999999999998</v>
      </c>
      <c r="X43" s="18">
        <v>9.4785000000000004</v>
      </c>
      <c r="Y43" s="18">
        <v>8.0820900000000009</v>
      </c>
      <c r="Z43" s="18">
        <v>566.99585999999999</v>
      </c>
      <c r="AA43" s="17">
        <v>9.4863810999999991</v>
      </c>
      <c r="AB43" s="17">
        <v>83.977029975999997</v>
      </c>
      <c r="AC43" s="17">
        <v>130.20064257000001</v>
      </c>
      <c r="AD43" s="18">
        <v>0.6</v>
      </c>
      <c r="AE43" s="18">
        <v>8.01</v>
      </c>
      <c r="AF43" s="18">
        <f t="shared" si="0"/>
        <v>8.61</v>
      </c>
      <c r="AG43" s="19">
        <v>0.14000000000000001</v>
      </c>
      <c r="AH43" s="18">
        <v>1.57</v>
      </c>
      <c r="AI43" s="17">
        <v>11.210100000000001</v>
      </c>
      <c r="AJ43" s="18">
        <v>142.22800000000001</v>
      </c>
    </row>
    <row r="44" spans="1:36" s="14" customFormat="1" x14ac:dyDescent="0.15">
      <c r="A44" s="15">
        <v>27442</v>
      </c>
      <c r="B44" s="15">
        <v>882983</v>
      </c>
      <c r="C44" s="16" t="s">
        <v>64</v>
      </c>
      <c r="D44" s="63" t="s">
        <v>133</v>
      </c>
      <c r="E44" s="63" t="s">
        <v>134</v>
      </c>
      <c r="F44" s="63" t="s">
        <v>116</v>
      </c>
      <c r="G44" s="64">
        <v>17.79</v>
      </c>
      <c r="H44" s="64">
        <v>149.11000000000001</v>
      </c>
      <c r="I44">
        <v>1.9</v>
      </c>
      <c r="J44">
        <v>5.93</v>
      </c>
      <c r="K44" s="17">
        <v>6.5</v>
      </c>
      <c r="L44" s="18">
        <v>7.82</v>
      </c>
      <c r="M44" s="17">
        <v>2.4</v>
      </c>
      <c r="N44" s="18">
        <v>529.81966999999997</v>
      </c>
      <c r="O44" s="18">
        <v>1213.2870442999999</v>
      </c>
      <c r="P44" s="18">
        <v>322.88042999999999</v>
      </c>
      <c r="Q44" s="18">
        <v>1390.69175</v>
      </c>
      <c r="R44" s="18">
        <v>145.29873000000001</v>
      </c>
      <c r="S44" s="18">
        <v>19.41001</v>
      </c>
      <c r="T44" s="18">
        <v>14.79091</v>
      </c>
      <c r="U44" s="18">
        <v>2.96014</v>
      </c>
      <c r="V44" s="18">
        <v>503.68392999999998</v>
      </c>
      <c r="W44" s="18">
        <v>1.2958400000000001</v>
      </c>
      <c r="X44" s="18">
        <v>9.52834</v>
      </c>
      <c r="Y44" s="18">
        <v>7.7599099999999996</v>
      </c>
      <c r="Z44" s="18">
        <v>611.49941999999999</v>
      </c>
      <c r="AA44" s="17">
        <v>10.432180038</v>
      </c>
      <c r="AB44" s="17">
        <v>86.196557241999997</v>
      </c>
      <c r="AC44" s="17">
        <v>133.07105146000001</v>
      </c>
      <c r="AD44" s="18">
        <v>2.34</v>
      </c>
      <c r="AE44" s="18">
        <v>15.45</v>
      </c>
      <c r="AF44" s="18">
        <f t="shared" si="0"/>
        <v>17.79</v>
      </c>
      <c r="AG44" s="25">
        <v>0.155</v>
      </c>
      <c r="AH44" s="23">
        <v>1.74</v>
      </c>
      <c r="AI44" s="22">
        <v>11.214600000000001</v>
      </c>
      <c r="AJ44" s="18">
        <v>149.11000000000001</v>
      </c>
    </row>
    <row r="45" spans="1:36" s="35" customFormat="1" x14ac:dyDescent="0.15">
      <c r="A45" s="30">
        <v>28698</v>
      </c>
      <c r="B45" s="30">
        <v>883031</v>
      </c>
      <c r="C45" s="31" t="s">
        <v>82</v>
      </c>
      <c r="D45" s="63" t="s">
        <v>131</v>
      </c>
      <c r="E45" s="65" t="s">
        <v>132</v>
      </c>
      <c r="F45" s="68" t="s">
        <v>117</v>
      </c>
      <c r="G45" s="64">
        <v>25.75</v>
      </c>
      <c r="H45" s="60"/>
      <c r="I45">
        <v>3.42</v>
      </c>
      <c r="J45">
        <v>5.4</v>
      </c>
      <c r="K45" s="32">
        <v>5.9</v>
      </c>
      <c r="L45" s="33">
        <v>7.89</v>
      </c>
      <c r="M45" s="32">
        <v>3.3</v>
      </c>
      <c r="N45" s="33">
        <v>738.84150999999997</v>
      </c>
      <c r="O45" s="33">
        <v>1691.9470578999999</v>
      </c>
      <c r="P45" s="33">
        <v>622.85581999999999</v>
      </c>
      <c r="Q45" s="33">
        <v>1525.5997299999999</v>
      </c>
      <c r="R45" s="33">
        <v>276.16165999999998</v>
      </c>
      <c r="S45" s="33">
        <v>39.90493</v>
      </c>
      <c r="T45" s="33">
        <v>23.5138</v>
      </c>
      <c r="U45" s="33">
        <v>4.5514599999999996</v>
      </c>
      <c r="V45" s="33">
        <v>523.26660000000004</v>
      </c>
      <c r="W45" s="33">
        <v>1.2718100000000001</v>
      </c>
      <c r="X45" s="33">
        <v>133.57031000000001</v>
      </c>
      <c r="Y45" s="33">
        <v>179.12674000000001</v>
      </c>
      <c r="Z45" s="33">
        <v>558.57467999999994</v>
      </c>
      <c r="AA45" s="32">
        <v>12.406412022</v>
      </c>
      <c r="AB45" s="32">
        <v>92.906893640999996</v>
      </c>
      <c r="AC45" s="32">
        <v>193.38744672999999</v>
      </c>
      <c r="AD45" s="33">
        <v>5.74</v>
      </c>
      <c r="AE45" s="33">
        <v>20.010000000000002</v>
      </c>
      <c r="AF45" s="18">
        <f t="shared" si="0"/>
        <v>25.75</v>
      </c>
      <c r="AG45" s="34">
        <v>0.21</v>
      </c>
      <c r="AH45" s="33">
        <v>1.903</v>
      </c>
      <c r="AI45" s="32">
        <v>9.0722000000000005</v>
      </c>
      <c r="AJ45" s="9"/>
    </row>
    <row r="46" spans="1:36" s="14" customFormat="1" x14ac:dyDescent="0.15">
      <c r="A46" s="15">
        <v>28700</v>
      </c>
      <c r="B46" s="15">
        <v>883033</v>
      </c>
      <c r="C46" s="16" t="s">
        <v>86</v>
      </c>
      <c r="D46" s="63" t="s">
        <v>131</v>
      </c>
      <c r="E46" s="63" t="s">
        <v>134</v>
      </c>
      <c r="F46" s="63" t="s">
        <v>117</v>
      </c>
      <c r="G46" s="64">
        <v>22.57</v>
      </c>
      <c r="H46" s="64"/>
      <c r="I46">
        <v>4.1399999999999997</v>
      </c>
      <c r="J46">
        <v>3.08</v>
      </c>
      <c r="K46" s="17">
        <v>6</v>
      </c>
      <c r="L46" s="18">
        <v>7.97</v>
      </c>
      <c r="M46" s="17">
        <v>3</v>
      </c>
      <c r="N46" s="18">
        <v>663.06424000000004</v>
      </c>
      <c r="O46" s="18">
        <v>1518.4171096</v>
      </c>
      <c r="P46" s="18">
        <v>639.09920999999997</v>
      </c>
      <c r="Q46" s="18">
        <v>1467.1943699999999</v>
      </c>
      <c r="R46" s="18">
        <v>215.67192</v>
      </c>
      <c r="S46" s="18">
        <v>30.742380000000001</v>
      </c>
      <c r="T46" s="18">
        <v>20.269749999999998</v>
      </c>
      <c r="U46" s="18">
        <v>3.5439799999999999</v>
      </c>
      <c r="V46" s="18">
        <v>529.07029</v>
      </c>
      <c r="W46" s="18">
        <v>0.93183000000000005</v>
      </c>
      <c r="X46" s="18">
        <v>155.81764000000001</v>
      </c>
      <c r="Y46" s="18">
        <v>122.78707</v>
      </c>
      <c r="Z46" s="18">
        <v>623.06674999999996</v>
      </c>
      <c r="AA46" s="17">
        <v>11.011953773</v>
      </c>
      <c r="AB46" s="17">
        <v>97.820550241000007</v>
      </c>
      <c r="AC46" s="17">
        <v>161.03603426999999</v>
      </c>
      <c r="AD46" s="18">
        <v>2.61</v>
      </c>
      <c r="AE46" s="18">
        <v>19.96</v>
      </c>
      <c r="AF46" s="18">
        <f t="shared" si="0"/>
        <v>22.57</v>
      </c>
      <c r="AG46" s="19">
        <v>0.19500000000000001</v>
      </c>
      <c r="AH46" s="18">
        <v>1.8029999999999999</v>
      </c>
      <c r="AI46" s="17">
        <v>9.2279</v>
      </c>
      <c r="AJ46" s="18"/>
    </row>
    <row r="47" spans="1:36" s="14" customFormat="1" x14ac:dyDescent="0.15">
      <c r="A47" s="15">
        <v>28699</v>
      </c>
      <c r="B47" s="15">
        <v>883032</v>
      </c>
      <c r="C47" s="16" t="s">
        <v>84</v>
      </c>
      <c r="D47" s="63" t="s">
        <v>133</v>
      </c>
      <c r="E47" s="65" t="s">
        <v>132</v>
      </c>
      <c r="F47" s="63" t="s">
        <v>117</v>
      </c>
      <c r="G47" s="64">
        <v>0.45999999999999996</v>
      </c>
      <c r="H47" s="64"/>
      <c r="I47" s="16" t="s">
        <v>129</v>
      </c>
      <c r="J47">
        <v>2.63</v>
      </c>
      <c r="K47" s="17">
        <v>6.6</v>
      </c>
      <c r="L47" s="18">
        <v>7.98</v>
      </c>
      <c r="M47" s="17">
        <v>2.7</v>
      </c>
      <c r="N47" s="18">
        <v>475.84917999999999</v>
      </c>
      <c r="O47" s="18">
        <v>1089.6946221999999</v>
      </c>
      <c r="P47" s="18">
        <v>206.02431999999999</v>
      </c>
      <c r="Q47" s="18">
        <v>1294.4676199999999</v>
      </c>
      <c r="R47" s="18">
        <v>119.17634</v>
      </c>
      <c r="S47" s="18">
        <v>13.807460000000001</v>
      </c>
      <c r="T47" s="18">
        <v>12.96374</v>
      </c>
      <c r="U47" s="18">
        <v>2.6513100000000001</v>
      </c>
      <c r="V47" s="18">
        <v>542.92224999999996</v>
      </c>
      <c r="W47" s="18">
        <v>0.41741</v>
      </c>
      <c r="X47" s="18">
        <v>8.4932700000000008</v>
      </c>
      <c r="Y47" s="18">
        <v>6.7479800000000001</v>
      </c>
      <c r="Z47" s="18">
        <v>568.41096000000005</v>
      </c>
      <c r="AA47" s="17">
        <v>8.1537417538000003</v>
      </c>
      <c r="AB47" s="17">
        <v>98.037710723999993</v>
      </c>
      <c r="AC47" s="17">
        <v>123.33023496</v>
      </c>
      <c r="AD47" s="18">
        <v>0.16</v>
      </c>
      <c r="AE47" s="18">
        <v>0.3</v>
      </c>
      <c r="AF47" s="18">
        <f t="shared" si="0"/>
        <v>0.45999999999999996</v>
      </c>
      <c r="AG47" s="19">
        <v>0.14899999999999999</v>
      </c>
      <c r="AH47" s="18">
        <v>1.591</v>
      </c>
      <c r="AI47" s="17">
        <v>10.6837</v>
      </c>
      <c r="AJ47" s="23"/>
    </row>
    <row r="48" spans="1:36" s="14" customFormat="1" x14ac:dyDescent="0.15">
      <c r="A48" s="15">
        <v>28701</v>
      </c>
      <c r="B48" s="15">
        <v>883034</v>
      </c>
      <c r="C48" s="16" t="s">
        <v>88</v>
      </c>
      <c r="D48" s="63" t="s">
        <v>133</v>
      </c>
      <c r="E48" s="63" t="s">
        <v>134</v>
      </c>
      <c r="F48" s="63" t="s">
        <v>117</v>
      </c>
      <c r="G48" s="64">
        <v>5.74</v>
      </c>
      <c r="H48" s="64"/>
      <c r="I48" s="16" t="s">
        <v>129</v>
      </c>
      <c r="J48">
        <v>2.6</v>
      </c>
      <c r="K48" s="17">
        <v>6.5</v>
      </c>
      <c r="L48" s="18">
        <v>7.96</v>
      </c>
      <c r="M48" s="17">
        <v>2.8</v>
      </c>
      <c r="N48" s="18">
        <v>548.59866999999997</v>
      </c>
      <c r="O48" s="18">
        <v>1256.2909542999998</v>
      </c>
      <c r="P48" s="18">
        <v>282.59992</v>
      </c>
      <c r="Q48" s="18">
        <v>1341.5059000000001</v>
      </c>
      <c r="R48" s="18">
        <v>131.55357000000001</v>
      </c>
      <c r="S48" s="18">
        <v>17.258880000000001</v>
      </c>
      <c r="T48" s="18">
        <v>15.162039999999999</v>
      </c>
      <c r="U48" s="18">
        <v>2.6076999999999999</v>
      </c>
      <c r="V48" s="18">
        <v>544.13621000000001</v>
      </c>
      <c r="W48" s="18">
        <v>0.35599999999999998</v>
      </c>
      <c r="X48" s="18">
        <v>9.8380600000000005</v>
      </c>
      <c r="Y48" s="18">
        <v>7.4119200000000003</v>
      </c>
      <c r="Z48" s="18">
        <v>627.58884</v>
      </c>
      <c r="AA48" s="17">
        <v>8.8484244294999996</v>
      </c>
      <c r="AB48" s="17">
        <v>96.383536950000007</v>
      </c>
      <c r="AC48" s="17">
        <v>132.3010529</v>
      </c>
      <c r="AD48" s="18">
        <v>0.13</v>
      </c>
      <c r="AE48" s="18">
        <v>5.61</v>
      </c>
      <c r="AF48" s="18">
        <f>AD48+AE48</f>
        <v>5.74</v>
      </c>
      <c r="AG48" s="19">
        <v>0.152</v>
      </c>
      <c r="AH48" s="18">
        <v>1.599</v>
      </c>
      <c r="AI48" s="17">
        <v>10.530200000000001</v>
      </c>
      <c r="AJ48" s="18"/>
    </row>
    <row r="49" spans="1:36" s="14" customFormat="1" x14ac:dyDescent="0.15">
      <c r="A49" s="15">
        <v>28702</v>
      </c>
      <c r="B49" s="15">
        <v>883035</v>
      </c>
      <c r="C49" s="16" t="s">
        <v>91</v>
      </c>
      <c r="D49" s="63" t="s">
        <v>131</v>
      </c>
      <c r="E49" s="65" t="s">
        <v>132</v>
      </c>
      <c r="F49" s="63" t="s">
        <v>118</v>
      </c>
      <c r="G49" s="64">
        <v>26.630000000000003</v>
      </c>
      <c r="H49" s="64"/>
      <c r="I49">
        <v>3.14</v>
      </c>
      <c r="J49">
        <v>2.78</v>
      </c>
      <c r="K49" s="17">
        <v>5.9</v>
      </c>
      <c r="L49" s="18">
        <v>7.92</v>
      </c>
      <c r="M49" s="17">
        <v>3.2</v>
      </c>
      <c r="N49" s="18">
        <v>651.03678000000002</v>
      </c>
      <c r="O49" s="18">
        <v>1490.8742262000001</v>
      </c>
      <c r="P49" s="18">
        <v>487.29991999999999</v>
      </c>
      <c r="Q49" s="18">
        <v>1455.3021900000001</v>
      </c>
      <c r="R49" s="18">
        <v>208.77086</v>
      </c>
      <c r="S49" s="18">
        <v>36.217660000000002</v>
      </c>
      <c r="T49" s="18">
        <v>19.14479</v>
      </c>
      <c r="U49" s="18">
        <v>4.2177100000000003</v>
      </c>
      <c r="V49" s="18">
        <v>534.88109999999995</v>
      </c>
      <c r="W49" s="18">
        <v>0.92115000000000002</v>
      </c>
      <c r="X49" s="18">
        <v>110.95541</v>
      </c>
      <c r="Y49" s="18">
        <v>141.43969000000001</v>
      </c>
      <c r="Z49" s="18">
        <v>590.41354000000001</v>
      </c>
      <c r="AA49" s="17">
        <v>10.905755091</v>
      </c>
      <c r="AB49" s="17">
        <v>94.131538856000006</v>
      </c>
      <c r="AC49" s="17">
        <v>163.60033734000001</v>
      </c>
      <c r="AD49" s="18">
        <v>7.4</v>
      </c>
      <c r="AE49" s="18">
        <v>19.23</v>
      </c>
      <c r="AF49" s="18">
        <f t="shared" si="0"/>
        <v>26.630000000000003</v>
      </c>
      <c r="AG49" s="19">
        <v>0.218</v>
      </c>
      <c r="AH49" s="18">
        <v>1.9690000000000001</v>
      </c>
      <c r="AI49" s="17">
        <v>9.0328999999999997</v>
      </c>
      <c r="AJ49" s="18"/>
    </row>
    <row r="50" spans="1:36" s="14" customFormat="1" x14ac:dyDescent="0.15">
      <c r="A50" s="15">
        <v>28704</v>
      </c>
      <c r="B50" s="15">
        <v>883037</v>
      </c>
      <c r="C50" s="16" t="s">
        <v>95</v>
      </c>
      <c r="D50" s="63" t="s">
        <v>131</v>
      </c>
      <c r="E50" s="63" t="s">
        <v>134</v>
      </c>
      <c r="F50" s="63" t="s">
        <v>118</v>
      </c>
      <c r="G50" s="64">
        <v>25.840000000000003</v>
      </c>
      <c r="H50" s="64"/>
      <c r="I50">
        <v>3.39</v>
      </c>
      <c r="J50">
        <v>1.57</v>
      </c>
      <c r="K50" s="17">
        <v>5.8</v>
      </c>
      <c r="L50" s="18">
        <v>7.89</v>
      </c>
      <c r="M50" s="17">
        <v>2.1</v>
      </c>
      <c r="N50" s="18">
        <v>666.71412999999995</v>
      </c>
      <c r="O50" s="18">
        <v>1526.7753576999999</v>
      </c>
      <c r="P50" s="18">
        <v>766.00876000000005</v>
      </c>
      <c r="Q50" s="18">
        <v>1379.4430400000001</v>
      </c>
      <c r="R50" s="18">
        <v>210.78226000000001</v>
      </c>
      <c r="S50" s="18">
        <v>42.876640000000002</v>
      </c>
      <c r="T50" s="18">
        <v>22.643380000000001</v>
      </c>
      <c r="U50" s="18">
        <v>4.4820399999999996</v>
      </c>
      <c r="V50" s="18">
        <v>511.23647</v>
      </c>
      <c r="W50" s="18">
        <v>0.85084000000000004</v>
      </c>
      <c r="X50" s="18">
        <v>141.56073000000001</v>
      </c>
      <c r="Y50" s="18">
        <v>153.62824000000001</v>
      </c>
      <c r="Z50" s="18">
        <v>636.37314000000003</v>
      </c>
      <c r="AA50" s="17">
        <v>11.497859059</v>
      </c>
      <c r="AB50" s="17">
        <v>92.346401225999998</v>
      </c>
      <c r="AC50" s="17">
        <v>161.06198354</v>
      </c>
      <c r="AD50" s="18">
        <v>5.24</v>
      </c>
      <c r="AE50" s="18">
        <v>20.6</v>
      </c>
      <c r="AF50" s="18">
        <f t="shared" si="0"/>
        <v>25.840000000000003</v>
      </c>
      <c r="AG50" s="19">
        <v>0.216</v>
      </c>
      <c r="AH50" s="18">
        <v>1.9810000000000001</v>
      </c>
      <c r="AI50" s="17">
        <v>9.1565999999999992</v>
      </c>
      <c r="AJ50" s="18"/>
    </row>
    <row r="51" spans="1:36" s="14" customFormat="1" x14ac:dyDescent="0.15">
      <c r="A51" s="15">
        <v>28703</v>
      </c>
      <c r="B51" s="15">
        <v>883036</v>
      </c>
      <c r="C51" s="16" t="s">
        <v>93</v>
      </c>
      <c r="D51" s="63" t="s">
        <v>133</v>
      </c>
      <c r="E51" s="65" t="s">
        <v>132</v>
      </c>
      <c r="F51" s="63" t="s">
        <v>118</v>
      </c>
      <c r="G51" s="64">
        <v>2.96</v>
      </c>
      <c r="H51" s="64"/>
      <c r="I51" s="16" t="s">
        <v>129</v>
      </c>
      <c r="J51" s="16"/>
      <c r="K51" s="17">
        <v>6.4</v>
      </c>
      <c r="L51" s="18">
        <v>7.94</v>
      </c>
      <c r="M51" s="17">
        <v>2.8</v>
      </c>
      <c r="N51" s="18">
        <v>503.44630000000001</v>
      </c>
      <c r="O51" s="18">
        <v>1152.8920270000001</v>
      </c>
      <c r="P51" s="18">
        <v>230.53403</v>
      </c>
      <c r="Q51" s="18">
        <v>1339.4829299999999</v>
      </c>
      <c r="R51" s="18">
        <v>129.42735999999999</v>
      </c>
      <c r="S51" s="18">
        <v>17.583729999999999</v>
      </c>
      <c r="T51" s="18">
        <v>14.637829999999999</v>
      </c>
      <c r="U51" s="18">
        <v>2.92632</v>
      </c>
      <c r="V51" s="18">
        <v>543.08690000000001</v>
      </c>
      <c r="W51" s="18">
        <v>0.32485000000000003</v>
      </c>
      <c r="X51" s="18">
        <v>9.2951599999999992</v>
      </c>
      <c r="Y51" s="18">
        <v>7.7447800000000004</v>
      </c>
      <c r="Z51" s="18">
        <v>604.81730000000005</v>
      </c>
      <c r="AA51" s="17">
        <v>8.8470888807999994</v>
      </c>
      <c r="AB51" s="17">
        <v>94.574486518000001</v>
      </c>
      <c r="AC51" s="17">
        <v>124.93201437</v>
      </c>
      <c r="AD51" s="18">
        <v>1.1100000000000001</v>
      </c>
      <c r="AE51" s="18">
        <v>1.85</v>
      </c>
      <c r="AF51" s="18">
        <f t="shared" si="0"/>
        <v>2.96</v>
      </c>
      <c r="AG51" s="19">
        <v>0.159</v>
      </c>
      <c r="AH51" s="18">
        <v>1.7130000000000001</v>
      </c>
      <c r="AI51" s="17">
        <v>10.787699999999999</v>
      </c>
      <c r="AJ51" s="18"/>
    </row>
    <row r="52" spans="1:36" s="14" customFormat="1" x14ac:dyDescent="0.15">
      <c r="A52" s="15">
        <v>28705</v>
      </c>
      <c r="B52" s="15">
        <v>883038</v>
      </c>
      <c r="C52" s="16" t="s">
        <v>97</v>
      </c>
      <c r="D52" s="63" t="s">
        <v>133</v>
      </c>
      <c r="E52" s="63" t="s">
        <v>134</v>
      </c>
      <c r="F52" s="63" t="s">
        <v>118</v>
      </c>
      <c r="G52" s="64">
        <v>6.08</v>
      </c>
      <c r="H52" s="64"/>
      <c r="I52" s="16" t="s">
        <v>129</v>
      </c>
      <c r="J52" s="16"/>
      <c r="K52" s="17">
        <v>6.4</v>
      </c>
      <c r="L52" s="18">
        <v>7.94</v>
      </c>
      <c r="M52" s="17">
        <v>3</v>
      </c>
      <c r="N52" s="18">
        <v>539.17001000000005</v>
      </c>
      <c r="O52" s="18">
        <v>1234.6993229000002</v>
      </c>
      <c r="P52" s="18">
        <v>307.95868999999999</v>
      </c>
      <c r="Q52" s="18">
        <v>1321.8849600000001</v>
      </c>
      <c r="R52" s="18">
        <v>125.25148</v>
      </c>
      <c r="S52" s="18">
        <v>19.214210000000001</v>
      </c>
      <c r="T52" s="18">
        <v>15.41925</v>
      </c>
      <c r="U52" s="18">
        <v>3.10521</v>
      </c>
      <c r="V52" s="18">
        <v>519.74309000000005</v>
      </c>
      <c r="W52" s="18">
        <v>0.38714999999999999</v>
      </c>
      <c r="X52" s="18">
        <v>13.843059999999999</v>
      </c>
      <c r="Y52" s="18">
        <v>12.20101</v>
      </c>
      <c r="Z52" s="18">
        <v>649.15354000000002</v>
      </c>
      <c r="AA52" s="17">
        <v>8.9228248000000008</v>
      </c>
      <c r="AB52" s="17">
        <v>94.620537658000003</v>
      </c>
      <c r="AC52" s="17">
        <v>128.74076991999999</v>
      </c>
      <c r="AD52" s="18">
        <v>0.77</v>
      </c>
      <c r="AE52" s="18">
        <v>5.31</v>
      </c>
      <c r="AF52" s="18">
        <f t="shared" si="0"/>
        <v>6.08</v>
      </c>
      <c r="AG52" s="19">
        <v>0.17599999999999999</v>
      </c>
      <c r="AH52" s="18">
        <v>1.8959999999999999</v>
      </c>
      <c r="AI52" s="17">
        <v>10.7963</v>
      </c>
      <c r="AJ52" s="18"/>
    </row>
    <row r="57" spans="1:36" x14ac:dyDescent="0.15">
      <c r="I57"/>
      <c r="J57"/>
    </row>
    <row r="58" spans="1:36" x14ac:dyDescent="0.15">
      <c r="I58"/>
      <c r="J58"/>
    </row>
    <row r="59" spans="1:36" x14ac:dyDescent="0.15">
      <c r="I59"/>
      <c r="J59"/>
    </row>
    <row r="60" spans="1:36" x14ac:dyDescent="0.15">
      <c r="I60"/>
      <c r="J60"/>
    </row>
  </sheetData>
  <sortState ref="A8:AC43">
    <sortCondition ref="A7"/>
  </sortState>
  <mergeCells count="1">
    <mergeCell ref="N5:Z5"/>
  </mergeCells>
  <pageMargins left="0.7" right="0.7" top="1" bottom="0.75" header="0.3" footer="0.3"/>
  <pageSetup scale="34" fitToHeight="6" orientation="landscape" cellComments="atEnd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0"/>
  <sheetViews>
    <sheetView workbookViewId="0">
      <selection activeCell="K24" sqref="K24"/>
    </sheetView>
  </sheetViews>
  <sheetFormatPr baseColWidth="10" defaultRowHeight="14" x14ac:dyDescent="0.15"/>
  <cols>
    <col min="5" max="5" width="12.33203125" bestFit="1" customWidth="1"/>
  </cols>
  <sheetData>
    <row r="1" spans="1:13" ht="15" x14ac:dyDescent="0.2">
      <c r="A1" s="52" t="s">
        <v>119</v>
      </c>
      <c r="B1" s="52" t="s">
        <v>107</v>
      </c>
      <c r="C1" s="52" t="s">
        <v>120</v>
      </c>
      <c r="D1" s="52" t="s">
        <v>121</v>
      </c>
      <c r="E1" s="54" t="s">
        <v>130</v>
      </c>
      <c r="F1" s="52" t="s">
        <v>122</v>
      </c>
      <c r="G1" s="52" t="s">
        <v>135</v>
      </c>
      <c r="I1" s="52" t="s">
        <v>122</v>
      </c>
    </row>
    <row r="2" spans="1:13" ht="15" x14ac:dyDescent="0.2">
      <c r="A2" s="52" t="s">
        <v>123</v>
      </c>
      <c r="B2" s="52">
        <v>0</v>
      </c>
      <c r="C2" s="52" t="s">
        <v>124</v>
      </c>
      <c r="D2" s="52" t="s">
        <v>125</v>
      </c>
      <c r="E2" s="54">
        <v>7.56</v>
      </c>
      <c r="F2" s="55">
        <v>20.5</v>
      </c>
      <c r="G2" s="53">
        <f>AVERAGE(E2:E7)</f>
        <v>7.3816666666666668</v>
      </c>
      <c r="H2">
        <f>STDEV(E2:E7)</f>
        <v>0.17069465916268933</v>
      </c>
      <c r="I2" s="53">
        <f>AVERAGE(F2:F7)</f>
        <v>19.833333333333332</v>
      </c>
      <c r="J2">
        <f>STDEV(F2:F7)</f>
        <v>2.3252240035460567</v>
      </c>
      <c r="L2">
        <v>7.38</v>
      </c>
      <c r="M2">
        <v>19.829999999999998</v>
      </c>
    </row>
    <row r="3" spans="1:13" ht="15" x14ac:dyDescent="0.2">
      <c r="A3" s="52" t="s">
        <v>123</v>
      </c>
      <c r="B3" s="52">
        <v>0</v>
      </c>
      <c r="C3" s="52" t="s">
        <v>124</v>
      </c>
      <c r="D3" s="52" t="s">
        <v>125</v>
      </c>
      <c r="E3" s="54">
        <v>7.06</v>
      </c>
      <c r="F3" s="55">
        <v>21.2</v>
      </c>
      <c r="L3">
        <v>7.19</v>
      </c>
      <c r="M3">
        <v>21.57</v>
      </c>
    </row>
    <row r="4" spans="1:13" ht="15" x14ac:dyDescent="0.2">
      <c r="A4" s="52" t="s">
        <v>123</v>
      </c>
      <c r="B4" s="52">
        <v>0</v>
      </c>
      <c r="C4" s="52" t="s">
        <v>124</v>
      </c>
      <c r="D4" s="52" t="s">
        <v>125</v>
      </c>
      <c r="E4" s="54">
        <v>7.42</v>
      </c>
      <c r="F4" s="55">
        <v>23.5</v>
      </c>
      <c r="L4">
        <v>7.17</v>
      </c>
      <c r="M4">
        <v>14.87</v>
      </c>
    </row>
    <row r="5" spans="1:13" ht="15" x14ac:dyDescent="0.2">
      <c r="A5" s="52" t="s">
        <v>127</v>
      </c>
      <c r="B5" s="52">
        <v>0</v>
      </c>
      <c r="C5" s="52" t="s">
        <v>124</v>
      </c>
      <c r="D5" s="52" t="s">
        <v>125</v>
      </c>
      <c r="E5" s="54">
        <v>7.46</v>
      </c>
      <c r="F5" s="55">
        <v>18.3</v>
      </c>
      <c r="L5">
        <v>7.07</v>
      </c>
      <c r="M5">
        <v>17.87</v>
      </c>
    </row>
    <row r="6" spans="1:13" ht="15" x14ac:dyDescent="0.2">
      <c r="A6" s="52" t="s">
        <v>127</v>
      </c>
      <c r="B6" s="52">
        <v>0</v>
      </c>
      <c r="C6" s="52" t="s">
        <v>124</v>
      </c>
      <c r="D6" s="52" t="s">
        <v>125</v>
      </c>
      <c r="E6" s="54">
        <v>7.43</v>
      </c>
      <c r="F6" s="55">
        <v>17.399999999999999</v>
      </c>
      <c r="L6">
        <v>6.9</v>
      </c>
      <c r="M6">
        <v>18.5</v>
      </c>
    </row>
    <row r="7" spans="1:13" ht="15" x14ac:dyDescent="0.2">
      <c r="A7" s="52" t="s">
        <v>127</v>
      </c>
      <c r="B7" s="52">
        <v>0</v>
      </c>
      <c r="C7" s="52" t="s">
        <v>124</v>
      </c>
      <c r="D7" s="52" t="s">
        <v>125</v>
      </c>
      <c r="E7" s="54">
        <v>7.36</v>
      </c>
      <c r="F7" s="55">
        <v>18.100000000000001</v>
      </c>
      <c r="L7">
        <v>7</v>
      </c>
      <c r="M7">
        <v>16.93</v>
      </c>
    </row>
    <row r="8" spans="1:13" ht="15" x14ac:dyDescent="0.2">
      <c r="A8" s="52" t="s">
        <v>123</v>
      </c>
      <c r="B8" s="52">
        <v>0</v>
      </c>
      <c r="C8" s="52" t="s">
        <v>124</v>
      </c>
      <c r="D8" s="52" t="s">
        <v>128</v>
      </c>
      <c r="E8" s="54">
        <v>6.96</v>
      </c>
      <c r="F8" s="55">
        <v>24.3</v>
      </c>
      <c r="G8" s="53">
        <f>AVERAGE(E8:E13)</f>
        <v>7.1866666666666665</v>
      </c>
      <c r="H8">
        <f>STDEV(E8:E13)</f>
        <v>0.1960272089957581</v>
      </c>
      <c r="I8" s="53">
        <f>AVERAGE(F8:F13)</f>
        <v>21.566666666666666</v>
      </c>
      <c r="J8">
        <f>STDEV(F8:F13)</f>
        <v>3.3031298289147775</v>
      </c>
      <c r="L8">
        <v>5.44</v>
      </c>
      <c r="M8">
        <v>17.45</v>
      </c>
    </row>
    <row r="9" spans="1:13" ht="15" x14ac:dyDescent="0.2">
      <c r="A9" s="52" t="s">
        <v>123</v>
      </c>
      <c r="B9" s="52">
        <v>0</v>
      </c>
      <c r="C9" s="52" t="s">
        <v>124</v>
      </c>
      <c r="D9" s="52" t="s">
        <v>128</v>
      </c>
      <c r="E9" s="54">
        <v>7.36</v>
      </c>
      <c r="F9" s="55">
        <v>23.9</v>
      </c>
      <c r="L9">
        <v>5.48</v>
      </c>
      <c r="M9">
        <v>17.02</v>
      </c>
    </row>
    <row r="10" spans="1:13" ht="15" x14ac:dyDescent="0.2">
      <c r="A10" s="52" t="s">
        <v>123</v>
      </c>
      <c r="B10" s="52">
        <v>0</v>
      </c>
      <c r="C10" s="52" t="s">
        <v>124</v>
      </c>
      <c r="D10" s="52" t="s">
        <v>128</v>
      </c>
      <c r="E10" s="54">
        <v>7.11</v>
      </c>
      <c r="F10" s="55">
        <v>24.3</v>
      </c>
      <c r="L10">
        <v>6.87</v>
      </c>
      <c r="M10">
        <v>20.77</v>
      </c>
    </row>
    <row r="11" spans="1:13" ht="15" x14ac:dyDescent="0.2">
      <c r="A11" s="52" t="s">
        <v>127</v>
      </c>
      <c r="B11" s="52">
        <v>0</v>
      </c>
      <c r="C11" s="52" t="s">
        <v>124</v>
      </c>
      <c r="D11" s="52" t="s">
        <v>128</v>
      </c>
      <c r="E11" s="54">
        <v>6.99</v>
      </c>
      <c r="F11" s="55">
        <v>16.8</v>
      </c>
      <c r="L11">
        <v>6.98</v>
      </c>
      <c r="M11">
        <v>21.72</v>
      </c>
    </row>
    <row r="12" spans="1:13" ht="15" x14ac:dyDescent="0.2">
      <c r="A12" s="52" t="s">
        <v>127</v>
      </c>
      <c r="B12" s="52">
        <v>0</v>
      </c>
      <c r="C12" s="52" t="s">
        <v>124</v>
      </c>
      <c r="D12" s="52" t="s">
        <v>128</v>
      </c>
      <c r="E12" s="54">
        <v>7.27</v>
      </c>
      <c r="F12" s="55">
        <v>18.2</v>
      </c>
      <c r="L12">
        <v>5.33</v>
      </c>
      <c r="M12">
        <v>19.23</v>
      </c>
    </row>
    <row r="13" spans="1:13" ht="15" x14ac:dyDescent="0.2">
      <c r="A13" s="52" t="s">
        <v>127</v>
      </c>
      <c r="B13" s="52">
        <v>0</v>
      </c>
      <c r="C13" s="52" t="s">
        <v>124</v>
      </c>
      <c r="D13" s="52" t="s">
        <v>128</v>
      </c>
      <c r="E13" s="54">
        <v>7.43</v>
      </c>
      <c r="F13" s="55">
        <v>21.9</v>
      </c>
      <c r="L13">
        <v>5.35</v>
      </c>
      <c r="M13">
        <v>19.05</v>
      </c>
    </row>
    <row r="14" spans="1:13" ht="15" x14ac:dyDescent="0.2">
      <c r="A14" s="52" t="s">
        <v>123</v>
      </c>
      <c r="B14" s="52">
        <v>7</v>
      </c>
      <c r="C14" s="52" t="s">
        <v>124</v>
      </c>
      <c r="D14" s="52" t="s">
        <v>125</v>
      </c>
      <c r="E14" s="54">
        <v>6.85</v>
      </c>
      <c r="F14" s="55">
        <v>16.5</v>
      </c>
      <c r="G14" s="53">
        <f t="shared" ref="G14" si="0">AVERAGE(E14:E19)</f>
        <v>6.8999999999999995</v>
      </c>
      <c r="H14">
        <f t="shared" ref="H14" si="1">STDEV(E14:E19)</f>
        <v>0.19078784028338913</v>
      </c>
      <c r="I14" s="53">
        <f t="shared" ref="I14" si="2">AVERAGE(F14:F19)</f>
        <v>18.5</v>
      </c>
      <c r="J14">
        <f t="shared" ref="J14" si="3">STDEV(F14:F19)</f>
        <v>1.5937377450509222</v>
      </c>
      <c r="L14">
        <v>5.79</v>
      </c>
      <c r="M14">
        <v>16.579999999999998</v>
      </c>
    </row>
    <row r="15" spans="1:13" ht="15" x14ac:dyDescent="0.2">
      <c r="A15" s="52" t="s">
        <v>123</v>
      </c>
      <c r="B15" s="52">
        <v>7</v>
      </c>
      <c r="C15" s="52" t="s">
        <v>124</v>
      </c>
      <c r="D15" s="52" t="s">
        <v>125</v>
      </c>
      <c r="E15" s="54">
        <v>7.04</v>
      </c>
      <c r="F15" s="55">
        <v>18.100000000000001</v>
      </c>
      <c r="L15">
        <v>6.2</v>
      </c>
      <c r="M15">
        <v>13.18</v>
      </c>
    </row>
    <row r="16" spans="1:13" ht="15" x14ac:dyDescent="0.2">
      <c r="A16" s="52" t="s">
        <v>123</v>
      </c>
      <c r="B16" s="52">
        <v>7</v>
      </c>
      <c r="C16" s="52" t="s">
        <v>124</v>
      </c>
      <c r="D16" s="52" t="s">
        <v>125</v>
      </c>
      <c r="E16" s="54">
        <v>6.73</v>
      </c>
      <c r="F16" s="55">
        <v>21.2</v>
      </c>
      <c r="L16">
        <v>4.41</v>
      </c>
      <c r="M16">
        <v>13.78</v>
      </c>
    </row>
    <row r="17" spans="1:13" ht="15" x14ac:dyDescent="0.2">
      <c r="A17" s="52" t="s">
        <v>127</v>
      </c>
      <c r="B17" s="52">
        <v>7</v>
      </c>
      <c r="C17" s="52" t="s">
        <v>124</v>
      </c>
      <c r="D17" s="52" t="s">
        <v>125</v>
      </c>
      <c r="E17" s="54">
        <v>6.85</v>
      </c>
      <c r="F17" s="55">
        <v>18.8</v>
      </c>
      <c r="L17">
        <v>4.57</v>
      </c>
      <c r="M17">
        <v>10.47</v>
      </c>
    </row>
    <row r="18" spans="1:13" ht="15" x14ac:dyDescent="0.2">
      <c r="A18" s="52" t="s">
        <v>127</v>
      </c>
      <c r="B18" s="52">
        <v>7</v>
      </c>
      <c r="C18" s="52" t="s">
        <v>124</v>
      </c>
      <c r="D18" s="52" t="s">
        <v>125</v>
      </c>
      <c r="E18" s="54">
        <v>6.72</v>
      </c>
      <c r="F18" s="55">
        <v>17.5</v>
      </c>
      <c r="L18">
        <v>5.63</v>
      </c>
      <c r="M18">
        <v>17.63</v>
      </c>
    </row>
    <row r="19" spans="1:13" ht="15" x14ac:dyDescent="0.2">
      <c r="A19" s="52" t="s">
        <v>127</v>
      </c>
      <c r="B19" s="52">
        <v>7</v>
      </c>
      <c r="C19" s="52" t="s">
        <v>124</v>
      </c>
      <c r="D19" s="52" t="s">
        <v>125</v>
      </c>
      <c r="E19" s="54">
        <v>7.21</v>
      </c>
      <c r="F19" s="55">
        <v>18.899999999999999</v>
      </c>
      <c r="L19">
        <v>6.33</v>
      </c>
      <c r="M19">
        <v>18.28</v>
      </c>
    </row>
    <row r="20" spans="1:13" ht="15" x14ac:dyDescent="0.2">
      <c r="A20" s="52" t="s">
        <v>123</v>
      </c>
      <c r="B20" s="52">
        <v>7</v>
      </c>
      <c r="C20" s="52" t="s">
        <v>124</v>
      </c>
      <c r="D20" s="52" t="s">
        <v>128</v>
      </c>
      <c r="E20" s="54">
        <v>7.28</v>
      </c>
      <c r="F20" s="55">
        <v>15</v>
      </c>
      <c r="G20" s="53">
        <f t="shared" ref="G20" si="4">AVERAGE(E20:E25)</f>
        <v>7.001666666666666</v>
      </c>
      <c r="H20">
        <f t="shared" ref="H20" si="5">STDEV(E20:E25)</f>
        <v>0.39916997215054478</v>
      </c>
      <c r="I20" s="53">
        <f t="shared" ref="I20" si="6">AVERAGE(F20:F25)</f>
        <v>16.933333333333334</v>
      </c>
      <c r="J20">
        <f t="shared" ref="J20" si="7">STDEV(F20:F25)</f>
        <v>2.5750080906021799</v>
      </c>
      <c r="L20">
        <v>4.51</v>
      </c>
      <c r="M20">
        <v>17.62</v>
      </c>
    </row>
    <row r="21" spans="1:13" ht="15" x14ac:dyDescent="0.2">
      <c r="A21" s="52" t="s">
        <v>123</v>
      </c>
      <c r="B21" s="52">
        <v>7</v>
      </c>
      <c r="C21" s="52" t="s">
        <v>124</v>
      </c>
      <c r="D21" s="52" t="s">
        <v>128</v>
      </c>
      <c r="E21" s="54">
        <v>7.02</v>
      </c>
      <c r="F21" s="55">
        <v>18.899999999999999</v>
      </c>
      <c r="L21">
        <v>4.42</v>
      </c>
      <c r="M21">
        <v>16.48</v>
      </c>
    </row>
    <row r="22" spans="1:13" ht="15" x14ac:dyDescent="0.2">
      <c r="A22" s="52" t="s">
        <v>123</v>
      </c>
      <c r="B22" s="52">
        <v>7</v>
      </c>
      <c r="C22" s="52" t="s">
        <v>124</v>
      </c>
      <c r="D22" s="52" t="s">
        <v>128</v>
      </c>
      <c r="E22" s="54">
        <v>7.13</v>
      </c>
      <c r="F22" s="55">
        <v>19.8</v>
      </c>
      <c r="L22">
        <v>5.29</v>
      </c>
      <c r="M22">
        <v>15.12</v>
      </c>
    </row>
    <row r="23" spans="1:13" ht="15" x14ac:dyDescent="0.2">
      <c r="A23" s="52" t="s">
        <v>127</v>
      </c>
      <c r="B23" s="52">
        <v>7</v>
      </c>
      <c r="C23" s="52" t="s">
        <v>124</v>
      </c>
      <c r="D23" s="52" t="s">
        <v>128</v>
      </c>
      <c r="E23" s="54">
        <v>6.21</v>
      </c>
      <c r="F23" s="55">
        <v>13.6</v>
      </c>
      <c r="L23">
        <v>5.37</v>
      </c>
      <c r="M23">
        <v>10.62</v>
      </c>
    </row>
    <row r="24" spans="1:13" ht="15" x14ac:dyDescent="0.2">
      <c r="A24" s="52" t="s">
        <v>127</v>
      </c>
      <c r="B24" s="52">
        <v>7</v>
      </c>
      <c r="C24" s="52" t="s">
        <v>124</v>
      </c>
      <c r="D24" s="52" t="s">
        <v>128</v>
      </c>
      <c r="E24" s="54">
        <v>7.12</v>
      </c>
      <c r="F24" s="55">
        <v>15.4</v>
      </c>
      <c r="L24">
        <v>3.19</v>
      </c>
      <c r="M24">
        <v>10.98</v>
      </c>
    </row>
    <row r="25" spans="1:13" ht="15" x14ac:dyDescent="0.2">
      <c r="A25" s="52" t="s">
        <v>127</v>
      </c>
      <c r="B25" s="52">
        <v>7</v>
      </c>
      <c r="C25" s="52" t="s">
        <v>124</v>
      </c>
      <c r="D25" s="52" t="s">
        <v>128</v>
      </c>
      <c r="E25" s="54">
        <v>7.25</v>
      </c>
      <c r="F25" s="55">
        <v>18.899999999999999</v>
      </c>
      <c r="L25">
        <v>3.17</v>
      </c>
      <c r="M25">
        <v>9.2200000000000006</v>
      </c>
    </row>
    <row r="26" spans="1:13" ht="15" x14ac:dyDescent="0.2">
      <c r="A26" s="52" t="s">
        <v>123</v>
      </c>
      <c r="B26" s="52">
        <v>8</v>
      </c>
      <c r="C26" s="52" t="s">
        <v>124</v>
      </c>
      <c r="D26" s="52" t="s">
        <v>125</v>
      </c>
      <c r="E26" s="54">
        <v>7.46</v>
      </c>
      <c r="F26" s="55">
        <v>29</v>
      </c>
      <c r="G26" s="53">
        <f t="shared" ref="G26" si="8">AVERAGE(E26:E31)</f>
        <v>6.8666666666666671</v>
      </c>
      <c r="H26">
        <f t="shared" ref="H26" si="9">STDEV(E26:E31)</f>
        <v>0.43564511550878982</v>
      </c>
      <c r="I26" s="53">
        <f t="shared" ref="I26" si="10">AVERAGE(F26:F31)</f>
        <v>20.766666666666666</v>
      </c>
      <c r="J26">
        <f t="shared" ref="J26" si="11">STDEV(F26:F31)</f>
        <v>4.2720798993776681</v>
      </c>
      <c r="L26">
        <v>5.0999999999999996</v>
      </c>
      <c r="M26">
        <v>10.83</v>
      </c>
    </row>
    <row r="27" spans="1:13" ht="15" x14ac:dyDescent="0.2">
      <c r="A27" s="52" t="s">
        <v>123</v>
      </c>
      <c r="B27" s="52">
        <v>8</v>
      </c>
      <c r="C27" s="52" t="s">
        <v>124</v>
      </c>
      <c r="D27" s="52" t="s">
        <v>125</v>
      </c>
      <c r="E27" s="54">
        <v>6.91</v>
      </c>
      <c r="F27" s="55">
        <v>19.5</v>
      </c>
      <c r="L27">
        <v>5.22</v>
      </c>
      <c r="M27">
        <v>2.98</v>
      </c>
    </row>
    <row r="28" spans="1:13" ht="15" x14ac:dyDescent="0.2">
      <c r="A28" s="52" t="s">
        <v>123</v>
      </c>
      <c r="B28" s="52">
        <v>8</v>
      </c>
      <c r="C28" s="52" t="s">
        <v>124</v>
      </c>
      <c r="D28" s="52" t="s">
        <v>125</v>
      </c>
      <c r="E28" s="54">
        <v>6.87</v>
      </c>
      <c r="F28" s="55">
        <v>21.2</v>
      </c>
      <c r="L28">
        <v>2.13</v>
      </c>
      <c r="M28">
        <v>5.92</v>
      </c>
    </row>
    <row r="29" spans="1:13" ht="15" x14ac:dyDescent="0.2">
      <c r="A29" s="52" t="s">
        <v>127</v>
      </c>
      <c r="B29" s="52">
        <v>8</v>
      </c>
      <c r="C29" s="52" t="s">
        <v>124</v>
      </c>
      <c r="D29" s="52" t="s">
        <v>125</v>
      </c>
      <c r="E29" s="54">
        <v>6.5</v>
      </c>
      <c r="F29" s="55">
        <v>19.2</v>
      </c>
      <c r="L29">
        <v>1.34</v>
      </c>
      <c r="M29">
        <v>3.02</v>
      </c>
    </row>
    <row r="30" spans="1:13" ht="15" x14ac:dyDescent="0.2">
      <c r="A30" s="52" t="s">
        <v>127</v>
      </c>
      <c r="B30" s="52">
        <v>8</v>
      </c>
      <c r="C30" s="52" t="s">
        <v>124</v>
      </c>
      <c r="D30" s="52" t="s">
        <v>125</v>
      </c>
      <c r="E30" s="54">
        <v>6.27</v>
      </c>
      <c r="F30" s="55">
        <v>16.8</v>
      </c>
      <c r="L30">
        <v>5.28</v>
      </c>
      <c r="M30">
        <v>15.12</v>
      </c>
    </row>
    <row r="31" spans="1:13" ht="15" x14ac:dyDescent="0.2">
      <c r="A31" s="52" t="s">
        <v>127</v>
      </c>
      <c r="B31" s="52">
        <v>8</v>
      </c>
      <c r="C31" s="52" t="s">
        <v>124</v>
      </c>
      <c r="D31" s="52" t="s">
        <v>125</v>
      </c>
      <c r="E31" s="54">
        <v>7.19</v>
      </c>
      <c r="F31" s="55">
        <v>18.899999999999999</v>
      </c>
      <c r="L31">
        <v>5.26</v>
      </c>
      <c r="M31">
        <v>10.62</v>
      </c>
    </row>
    <row r="32" spans="1:13" ht="15" x14ac:dyDescent="0.2">
      <c r="A32" s="52" t="s">
        <v>123</v>
      </c>
      <c r="B32" s="52">
        <v>8</v>
      </c>
      <c r="C32" s="52" t="s">
        <v>124</v>
      </c>
      <c r="D32" s="52" t="s">
        <v>128</v>
      </c>
      <c r="E32" s="54">
        <v>7.2</v>
      </c>
      <c r="F32" s="55">
        <v>22.2</v>
      </c>
      <c r="G32" s="53">
        <f t="shared" ref="G32" si="12">AVERAGE(E32:E37)</f>
        <v>6.9750000000000014</v>
      </c>
      <c r="H32">
        <f t="shared" ref="H32" si="13">STDEV(E32:E37)</f>
        <v>0.3782459517298235</v>
      </c>
      <c r="I32" s="53">
        <f t="shared" ref="I32" si="14">AVERAGE(F32:F37)</f>
        <v>21.716666666666669</v>
      </c>
      <c r="J32">
        <f t="shared" ref="J32" si="15">STDEV(F32:F37)</f>
        <v>1.2952477240538458</v>
      </c>
      <c r="L32">
        <v>2.59</v>
      </c>
      <c r="M32">
        <v>10.98</v>
      </c>
    </row>
    <row r="33" spans="1:13" ht="15" x14ac:dyDescent="0.2">
      <c r="A33" s="52" t="s">
        <v>123</v>
      </c>
      <c r="B33" s="52">
        <v>8</v>
      </c>
      <c r="C33" s="52" t="s">
        <v>124</v>
      </c>
      <c r="D33" s="52" t="s">
        <v>128</v>
      </c>
      <c r="E33" s="54">
        <v>6.9</v>
      </c>
      <c r="F33" s="55">
        <v>21.5</v>
      </c>
      <c r="L33">
        <v>2.1</v>
      </c>
      <c r="M33">
        <v>9.2200000000000006</v>
      </c>
    </row>
    <row r="34" spans="1:13" ht="15" x14ac:dyDescent="0.2">
      <c r="A34" s="52" t="s">
        <v>123</v>
      </c>
      <c r="B34" s="52">
        <v>8</v>
      </c>
      <c r="C34" s="52" t="s">
        <v>124</v>
      </c>
      <c r="D34" s="52" t="s">
        <v>128</v>
      </c>
      <c r="E34" s="54">
        <v>7.12</v>
      </c>
      <c r="F34" s="55">
        <v>24.1</v>
      </c>
      <c r="L34">
        <v>5.3</v>
      </c>
      <c r="M34">
        <v>13.32</v>
      </c>
    </row>
    <row r="35" spans="1:13" ht="15" x14ac:dyDescent="0.2">
      <c r="A35" s="52" t="s">
        <v>127</v>
      </c>
      <c r="B35" s="52">
        <v>8</v>
      </c>
      <c r="C35" s="52" t="s">
        <v>124</v>
      </c>
      <c r="D35" s="52" t="s">
        <v>128</v>
      </c>
      <c r="E35" s="54">
        <v>6.25</v>
      </c>
      <c r="F35" s="55">
        <v>21</v>
      </c>
      <c r="L35">
        <v>4.6500000000000004</v>
      </c>
      <c r="M35">
        <v>2.77</v>
      </c>
    </row>
    <row r="36" spans="1:13" ht="15" x14ac:dyDescent="0.2">
      <c r="A36" s="52" t="s">
        <v>127</v>
      </c>
      <c r="B36" s="52">
        <v>8</v>
      </c>
      <c r="C36" s="52" t="s">
        <v>124</v>
      </c>
      <c r="D36" s="52" t="s">
        <v>128</v>
      </c>
      <c r="E36" s="54">
        <v>7.29</v>
      </c>
      <c r="F36" s="55">
        <v>20.9</v>
      </c>
      <c r="L36">
        <v>1.77</v>
      </c>
      <c r="M36">
        <v>7.52</v>
      </c>
    </row>
    <row r="37" spans="1:13" ht="15" x14ac:dyDescent="0.2">
      <c r="A37" s="52" t="s">
        <v>127</v>
      </c>
      <c r="B37" s="52">
        <v>8</v>
      </c>
      <c r="C37" s="52" t="s">
        <v>124</v>
      </c>
      <c r="D37" s="52" t="s">
        <v>128</v>
      </c>
      <c r="E37" s="54">
        <v>7.09</v>
      </c>
      <c r="F37" s="55">
        <v>20.6</v>
      </c>
      <c r="L37">
        <v>1.9</v>
      </c>
      <c r="M37">
        <v>5.93</v>
      </c>
    </row>
    <row r="38" spans="1:13" ht="15" x14ac:dyDescent="0.2">
      <c r="A38" s="52" t="s">
        <v>123</v>
      </c>
      <c r="B38" s="52">
        <v>14</v>
      </c>
      <c r="C38" s="52" t="s">
        <v>124</v>
      </c>
      <c r="D38" s="52" t="s">
        <v>125</v>
      </c>
      <c r="E38" s="54">
        <v>6.08</v>
      </c>
      <c r="F38" s="55">
        <v>16.899999999999999</v>
      </c>
      <c r="G38" s="53">
        <f t="shared" ref="G38" si="16">AVERAGE(E38:E43)</f>
        <v>5.79</v>
      </c>
      <c r="H38">
        <f t="shared" ref="H38" si="17">STDEV(E38:E43)</f>
        <v>0.45825756949558388</v>
      </c>
      <c r="I38" s="53">
        <f t="shared" ref="I38" si="18">AVERAGE(F38:F43)</f>
        <v>16.583333333333336</v>
      </c>
      <c r="J38">
        <f t="shared" ref="J38" si="19">STDEV(F38:F43)</f>
        <v>3.0340841561608989</v>
      </c>
    </row>
    <row r="39" spans="1:13" ht="15" x14ac:dyDescent="0.2">
      <c r="A39" s="52" t="s">
        <v>123</v>
      </c>
      <c r="B39" s="52">
        <v>14</v>
      </c>
      <c r="C39" s="52" t="s">
        <v>124</v>
      </c>
      <c r="D39" s="52" t="s">
        <v>125</v>
      </c>
      <c r="E39" s="54">
        <v>6.31</v>
      </c>
      <c r="F39" s="55">
        <v>16.399999999999999</v>
      </c>
    </row>
    <row r="40" spans="1:13" ht="15" x14ac:dyDescent="0.2">
      <c r="A40" s="52" t="s">
        <v>123</v>
      </c>
      <c r="B40" s="52">
        <v>14</v>
      </c>
      <c r="C40" s="52" t="s">
        <v>124</v>
      </c>
      <c r="D40" s="52" t="s">
        <v>125</v>
      </c>
      <c r="E40" s="54">
        <v>6.16</v>
      </c>
      <c r="F40" s="55">
        <v>21.2</v>
      </c>
    </row>
    <row r="41" spans="1:13" ht="15" x14ac:dyDescent="0.2">
      <c r="A41" s="52" t="s">
        <v>127</v>
      </c>
      <c r="B41" s="52">
        <v>14</v>
      </c>
      <c r="C41" s="52" t="s">
        <v>124</v>
      </c>
      <c r="D41" s="52" t="s">
        <v>125</v>
      </c>
      <c r="E41" s="54">
        <v>5.2</v>
      </c>
      <c r="F41" s="55">
        <v>15.4</v>
      </c>
    </row>
    <row r="42" spans="1:13" ht="15" x14ac:dyDescent="0.2">
      <c r="A42" s="52" t="s">
        <v>127</v>
      </c>
      <c r="B42" s="52">
        <v>14</v>
      </c>
      <c r="C42" s="52" t="s">
        <v>124</v>
      </c>
      <c r="D42" s="52" t="s">
        <v>125</v>
      </c>
      <c r="E42" s="54">
        <v>5.36</v>
      </c>
      <c r="F42" s="55">
        <v>11.9</v>
      </c>
    </row>
    <row r="43" spans="1:13" ht="15" x14ac:dyDescent="0.2">
      <c r="A43" s="52" t="s">
        <v>127</v>
      </c>
      <c r="B43" s="52">
        <v>14</v>
      </c>
      <c r="C43" s="52" t="s">
        <v>124</v>
      </c>
      <c r="D43" s="52" t="s">
        <v>125</v>
      </c>
      <c r="E43" s="54">
        <v>5.63</v>
      </c>
      <c r="F43" s="55">
        <v>17.7</v>
      </c>
    </row>
    <row r="44" spans="1:13" ht="15" x14ac:dyDescent="0.2">
      <c r="A44" s="52" t="s">
        <v>123</v>
      </c>
      <c r="B44" s="52">
        <v>14</v>
      </c>
      <c r="C44" s="52" t="s">
        <v>124</v>
      </c>
      <c r="D44" s="52" t="s">
        <v>128</v>
      </c>
      <c r="E44" s="54">
        <v>6.78</v>
      </c>
      <c r="F44" s="55">
        <v>15.7</v>
      </c>
      <c r="G44" s="53">
        <f t="shared" ref="G44" si="20">AVERAGE(E44:E49)</f>
        <v>6.1966666666666663</v>
      </c>
      <c r="H44">
        <f t="shared" ref="H44" si="21">STDEV(E44:E49)</f>
        <v>0.5548573390220829</v>
      </c>
      <c r="I44" s="53">
        <f t="shared" ref="I44" si="22">AVERAGE(F44:F49)</f>
        <v>13.183333333333332</v>
      </c>
      <c r="J44">
        <f t="shared" ref="J44" si="23">STDEV(F44:F49)</f>
        <v>3.3222984012076187</v>
      </c>
    </row>
    <row r="45" spans="1:13" ht="15" x14ac:dyDescent="0.2">
      <c r="A45" s="52" t="s">
        <v>123</v>
      </c>
      <c r="B45" s="52">
        <v>14</v>
      </c>
      <c r="C45" s="52" t="s">
        <v>124</v>
      </c>
      <c r="D45" s="52" t="s">
        <v>128</v>
      </c>
      <c r="E45" s="54">
        <v>6.42</v>
      </c>
      <c r="F45" s="55">
        <v>18.2</v>
      </c>
    </row>
    <row r="46" spans="1:13" ht="15" x14ac:dyDescent="0.2">
      <c r="A46" s="52" t="s">
        <v>123</v>
      </c>
      <c r="B46" s="52">
        <v>14</v>
      </c>
      <c r="C46" s="52" t="s">
        <v>124</v>
      </c>
      <c r="D46" s="52" t="s">
        <v>128</v>
      </c>
      <c r="E46" s="54">
        <v>6.78</v>
      </c>
      <c r="F46" s="55">
        <v>12.3</v>
      </c>
    </row>
    <row r="47" spans="1:13" ht="15" x14ac:dyDescent="0.2">
      <c r="A47" s="52" t="s">
        <v>127</v>
      </c>
      <c r="B47" s="52">
        <v>14</v>
      </c>
      <c r="C47" s="52" t="s">
        <v>124</v>
      </c>
      <c r="D47" s="52" t="s">
        <v>128</v>
      </c>
      <c r="E47" s="54">
        <v>5.66</v>
      </c>
      <c r="F47" s="55">
        <v>9.8000000000000007</v>
      </c>
    </row>
    <row r="48" spans="1:13" ht="15" x14ac:dyDescent="0.2">
      <c r="A48" s="52" t="s">
        <v>127</v>
      </c>
      <c r="B48" s="52">
        <v>14</v>
      </c>
      <c r="C48" s="52" t="s">
        <v>124</v>
      </c>
      <c r="D48" s="52" t="s">
        <v>128</v>
      </c>
      <c r="E48" s="54">
        <v>5.49</v>
      </c>
      <c r="F48" s="55">
        <v>9.8000000000000007</v>
      </c>
    </row>
    <row r="49" spans="1:10" ht="15" x14ac:dyDescent="0.2">
      <c r="A49" s="52" t="s">
        <v>127</v>
      </c>
      <c r="B49" s="52">
        <v>14</v>
      </c>
      <c r="C49" s="52" t="s">
        <v>124</v>
      </c>
      <c r="D49" s="52" t="s">
        <v>128</v>
      </c>
      <c r="E49" s="54">
        <v>6.05</v>
      </c>
      <c r="F49" s="55">
        <v>13.3</v>
      </c>
    </row>
    <row r="50" spans="1:10" ht="15" x14ac:dyDescent="0.2">
      <c r="A50" s="52" t="s">
        <v>123</v>
      </c>
      <c r="B50" s="52">
        <v>15</v>
      </c>
      <c r="C50" s="52" t="s">
        <v>124</v>
      </c>
      <c r="D50" s="52" t="s">
        <v>125</v>
      </c>
      <c r="E50" s="54">
        <v>5.75</v>
      </c>
      <c r="F50" s="54">
        <v>19.3</v>
      </c>
      <c r="G50" s="53">
        <f t="shared" ref="G50" si="24">AVERAGE(E50:E55)</f>
        <v>5.6316666666666668</v>
      </c>
      <c r="H50">
        <f t="shared" ref="H50" si="25">STDEV(E50:E55)</f>
        <v>0.30753319604014578</v>
      </c>
      <c r="I50" s="53">
        <f t="shared" ref="I50" si="26">AVERAGE(F50:F55)</f>
        <v>17.633333333333336</v>
      </c>
      <c r="J50">
        <f t="shared" ref="J50" si="27">STDEV(F50:F55)</f>
        <v>3.60647565729571</v>
      </c>
    </row>
    <row r="51" spans="1:10" ht="15" x14ac:dyDescent="0.2">
      <c r="A51" s="52" t="s">
        <v>123</v>
      </c>
      <c r="B51" s="52">
        <v>15</v>
      </c>
      <c r="C51" s="52" t="s">
        <v>124</v>
      </c>
      <c r="D51" s="52" t="s">
        <v>125</v>
      </c>
      <c r="E51" s="54">
        <v>5.73</v>
      </c>
      <c r="F51" s="54">
        <v>18.899999999999999</v>
      </c>
    </row>
    <row r="52" spans="1:10" ht="15" x14ac:dyDescent="0.2">
      <c r="A52" s="52" t="s">
        <v>123</v>
      </c>
      <c r="B52" s="52">
        <v>15</v>
      </c>
      <c r="C52" s="52" t="s">
        <v>124</v>
      </c>
      <c r="D52" s="52" t="s">
        <v>125</v>
      </c>
      <c r="E52" s="54">
        <v>5.37</v>
      </c>
      <c r="F52" s="54">
        <v>22.4</v>
      </c>
    </row>
    <row r="53" spans="1:10" ht="15" x14ac:dyDescent="0.2">
      <c r="A53" s="52" t="s">
        <v>127</v>
      </c>
      <c r="B53" s="52">
        <v>15</v>
      </c>
      <c r="C53" s="52" t="s">
        <v>124</v>
      </c>
      <c r="D53" s="52" t="s">
        <v>125</v>
      </c>
      <c r="E53" s="54">
        <v>5.39</v>
      </c>
      <c r="F53" s="54">
        <v>15.4</v>
      </c>
    </row>
    <row r="54" spans="1:10" ht="15" x14ac:dyDescent="0.2">
      <c r="A54" s="52" t="s">
        <v>127</v>
      </c>
      <c r="B54" s="52">
        <v>15</v>
      </c>
      <c r="C54" s="52" t="s">
        <v>124</v>
      </c>
      <c r="D54" s="52" t="s">
        <v>125</v>
      </c>
      <c r="E54" s="54">
        <v>5.4</v>
      </c>
      <c r="F54" s="54">
        <v>11.9</v>
      </c>
    </row>
    <row r="55" spans="1:10" ht="15" x14ac:dyDescent="0.2">
      <c r="A55" s="52" t="s">
        <v>127</v>
      </c>
      <c r="B55" s="52">
        <v>15</v>
      </c>
      <c r="C55" s="52" t="s">
        <v>124</v>
      </c>
      <c r="D55" s="52" t="s">
        <v>125</v>
      </c>
      <c r="E55" s="54">
        <v>6.15</v>
      </c>
      <c r="F55" s="54">
        <v>17.899999999999999</v>
      </c>
    </row>
    <row r="56" spans="1:10" ht="15" x14ac:dyDescent="0.2">
      <c r="A56" s="52" t="s">
        <v>123</v>
      </c>
      <c r="B56" s="52">
        <v>15</v>
      </c>
      <c r="C56" s="52" t="s">
        <v>124</v>
      </c>
      <c r="D56" s="52" t="s">
        <v>128</v>
      </c>
      <c r="E56" s="54">
        <v>7.04</v>
      </c>
      <c r="F56" s="54">
        <v>20.6</v>
      </c>
      <c r="G56" s="53">
        <f t="shared" ref="G56" si="28">AVERAGE(E56:E61)</f>
        <v>6.3249999999999993</v>
      </c>
      <c r="H56">
        <f t="shared" ref="H56" si="29">STDEV(E56:E61)</f>
        <v>0.53597574571989726</v>
      </c>
      <c r="I56" s="53">
        <f t="shared" ref="I56" si="30">AVERAGE(F56:F61)</f>
        <v>18.283333333333335</v>
      </c>
      <c r="J56">
        <f t="shared" ref="J56" si="31">STDEV(F56:F61)</f>
        <v>2.5903024276455895</v>
      </c>
    </row>
    <row r="57" spans="1:10" ht="15" x14ac:dyDescent="0.2">
      <c r="A57" s="52" t="s">
        <v>123</v>
      </c>
      <c r="B57" s="52">
        <v>15</v>
      </c>
      <c r="C57" s="52" t="s">
        <v>124</v>
      </c>
      <c r="D57" s="52" t="s">
        <v>128</v>
      </c>
      <c r="E57" s="54">
        <v>6.56</v>
      </c>
      <c r="F57" s="54">
        <v>20.7</v>
      </c>
    </row>
    <row r="58" spans="1:10" ht="15" x14ac:dyDescent="0.2">
      <c r="A58" s="52" t="s">
        <v>123</v>
      </c>
      <c r="B58" s="52">
        <v>15</v>
      </c>
      <c r="C58" s="52" t="s">
        <v>124</v>
      </c>
      <c r="D58" s="52" t="s">
        <v>128</v>
      </c>
      <c r="E58" s="54">
        <v>6.76</v>
      </c>
      <c r="F58" s="54">
        <v>19.5</v>
      </c>
    </row>
    <row r="59" spans="1:10" ht="15" x14ac:dyDescent="0.2">
      <c r="A59" s="52" t="s">
        <v>127</v>
      </c>
      <c r="B59" s="52">
        <v>15</v>
      </c>
      <c r="C59" s="52" t="s">
        <v>124</v>
      </c>
      <c r="D59" s="52" t="s">
        <v>128</v>
      </c>
      <c r="E59" s="54">
        <v>5.7</v>
      </c>
      <c r="F59" s="54">
        <v>16.7</v>
      </c>
    </row>
    <row r="60" spans="1:10" ht="15" x14ac:dyDescent="0.2">
      <c r="A60" s="52" t="s">
        <v>127</v>
      </c>
      <c r="B60" s="52">
        <v>15</v>
      </c>
      <c r="C60" s="52" t="s">
        <v>124</v>
      </c>
      <c r="D60" s="52" t="s">
        <v>128</v>
      </c>
      <c r="E60" s="54">
        <v>5.92</v>
      </c>
      <c r="F60" s="54">
        <v>14</v>
      </c>
    </row>
    <row r="61" spans="1:10" ht="15" x14ac:dyDescent="0.2">
      <c r="A61" s="52" t="s">
        <v>127</v>
      </c>
      <c r="B61" s="52">
        <v>15</v>
      </c>
      <c r="C61" s="52" t="s">
        <v>124</v>
      </c>
      <c r="D61" s="52" t="s">
        <v>128</v>
      </c>
      <c r="E61" s="54">
        <v>5.97</v>
      </c>
      <c r="F61" s="54">
        <v>18.2</v>
      </c>
    </row>
    <row r="62" spans="1:10" ht="15" x14ac:dyDescent="0.2">
      <c r="A62" s="52" t="s">
        <v>123</v>
      </c>
      <c r="B62" s="52">
        <v>21</v>
      </c>
      <c r="C62" s="52" t="s">
        <v>124</v>
      </c>
      <c r="D62" s="52" t="s">
        <v>125</v>
      </c>
      <c r="E62" s="54">
        <v>4.87</v>
      </c>
      <c r="F62" s="54">
        <v>15.4</v>
      </c>
      <c r="G62" s="53">
        <f t="shared" ref="G62" si="32">AVERAGE(E62:E67)</f>
        <v>5.2883333333333331</v>
      </c>
      <c r="H62">
        <f t="shared" ref="H62" si="33">STDEV(E62:E67)</f>
        <v>0.35380314677326796</v>
      </c>
      <c r="I62" s="53">
        <f t="shared" ref="I62" si="34">AVERAGE(F62:F67)</f>
        <v>15.116666666666665</v>
      </c>
      <c r="J62">
        <f t="shared" ref="J62" si="35">STDEV(F62:F67)</f>
        <v>3.4236919643371482</v>
      </c>
    </row>
    <row r="63" spans="1:10" ht="15" x14ac:dyDescent="0.2">
      <c r="A63" s="52" t="s">
        <v>123</v>
      </c>
      <c r="B63" s="52">
        <v>21</v>
      </c>
      <c r="C63" s="52" t="s">
        <v>124</v>
      </c>
      <c r="D63" s="52" t="s">
        <v>125</v>
      </c>
      <c r="E63" s="54">
        <v>5.77</v>
      </c>
      <c r="F63" s="54">
        <v>14.6</v>
      </c>
    </row>
    <row r="64" spans="1:10" ht="15" x14ac:dyDescent="0.2">
      <c r="A64" s="52" t="s">
        <v>123</v>
      </c>
      <c r="B64" s="52">
        <v>21</v>
      </c>
      <c r="C64" s="52" t="s">
        <v>124</v>
      </c>
      <c r="D64" s="52" t="s">
        <v>125</v>
      </c>
      <c r="E64" s="54">
        <v>5.4</v>
      </c>
      <c r="F64" s="54">
        <v>21.6</v>
      </c>
    </row>
    <row r="65" spans="1:10" ht="15" x14ac:dyDescent="0.2">
      <c r="A65" s="52" t="s">
        <v>127</v>
      </c>
      <c r="B65" s="52">
        <v>21</v>
      </c>
      <c r="C65" s="52" t="s">
        <v>124</v>
      </c>
      <c r="D65" s="52" t="s">
        <v>125</v>
      </c>
      <c r="E65" s="54">
        <v>4.87</v>
      </c>
      <c r="F65" s="54">
        <v>13.5</v>
      </c>
    </row>
    <row r="66" spans="1:10" ht="15" x14ac:dyDescent="0.2">
      <c r="A66" s="52" t="s">
        <v>127</v>
      </c>
      <c r="B66" s="52">
        <v>21</v>
      </c>
      <c r="C66" s="52" t="s">
        <v>124</v>
      </c>
      <c r="D66" s="52" t="s">
        <v>125</v>
      </c>
      <c r="E66" s="54">
        <v>5.38</v>
      </c>
      <c r="F66" s="54">
        <v>11.6</v>
      </c>
    </row>
    <row r="67" spans="1:10" ht="15" x14ac:dyDescent="0.2">
      <c r="A67" s="52" t="s">
        <v>127</v>
      </c>
      <c r="B67" s="52">
        <v>21</v>
      </c>
      <c r="C67" s="52" t="s">
        <v>124</v>
      </c>
      <c r="D67" s="52" t="s">
        <v>125</v>
      </c>
      <c r="E67" s="54">
        <v>5.44</v>
      </c>
      <c r="F67" s="54">
        <v>14</v>
      </c>
    </row>
    <row r="68" spans="1:10" ht="15" x14ac:dyDescent="0.2">
      <c r="A68" s="52" t="s">
        <v>123</v>
      </c>
      <c r="B68" s="52">
        <v>21</v>
      </c>
      <c r="C68" s="52" t="s">
        <v>124</v>
      </c>
      <c r="D68" s="52" t="s">
        <v>128</v>
      </c>
      <c r="E68" s="54">
        <v>5.26</v>
      </c>
      <c r="F68" s="54">
        <v>10.9</v>
      </c>
      <c r="G68" s="53">
        <f t="shared" ref="G68" si="36">AVERAGE(E68:E73)</f>
        <v>5.371666666666667</v>
      </c>
      <c r="H68">
        <f t="shared" ref="H68" si="37">STDEV(E68:E73)</f>
        <v>0.77287558291529734</v>
      </c>
      <c r="I68" s="53">
        <f t="shared" ref="I68" si="38">AVERAGE(F68:F73)</f>
        <v>10.616666666666665</v>
      </c>
      <c r="J68">
        <f t="shared" ref="J68" si="39">STDEV(F68:F73)</f>
        <v>4.8333908042560205</v>
      </c>
    </row>
    <row r="69" spans="1:10" ht="15" x14ac:dyDescent="0.2">
      <c r="A69" s="52" t="s">
        <v>123</v>
      </c>
      <c r="B69" s="52">
        <v>21</v>
      </c>
      <c r="C69" s="52" t="s">
        <v>124</v>
      </c>
      <c r="D69" s="52" t="s">
        <v>128</v>
      </c>
      <c r="E69" s="54">
        <v>6.2</v>
      </c>
      <c r="F69" s="54">
        <v>13.1</v>
      </c>
    </row>
    <row r="70" spans="1:10" ht="15" x14ac:dyDescent="0.2">
      <c r="A70" s="52" t="s">
        <v>123</v>
      </c>
      <c r="B70" s="52">
        <v>21</v>
      </c>
      <c r="C70" s="52" t="s">
        <v>124</v>
      </c>
      <c r="D70" s="52" t="s">
        <v>128</v>
      </c>
      <c r="E70" s="54">
        <v>6.1</v>
      </c>
      <c r="F70" s="54">
        <v>17.899999999999999</v>
      </c>
    </row>
    <row r="71" spans="1:10" ht="15" x14ac:dyDescent="0.2">
      <c r="A71" s="52" t="s">
        <v>127</v>
      </c>
      <c r="B71" s="52">
        <v>21</v>
      </c>
      <c r="C71" s="52" t="s">
        <v>124</v>
      </c>
      <c r="D71" s="52" t="s">
        <v>128</v>
      </c>
      <c r="E71" s="54">
        <v>4.05</v>
      </c>
      <c r="F71" s="54">
        <v>8.9</v>
      </c>
    </row>
    <row r="72" spans="1:10" ht="15" x14ac:dyDescent="0.2">
      <c r="A72" s="52" t="s">
        <v>127</v>
      </c>
      <c r="B72" s="52">
        <v>21</v>
      </c>
      <c r="C72" s="52" t="s">
        <v>124</v>
      </c>
      <c r="D72" s="52" t="s">
        <v>128</v>
      </c>
      <c r="E72" s="54">
        <v>5.35</v>
      </c>
      <c r="F72" s="54">
        <v>3.3</v>
      </c>
    </row>
    <row r="73" spans="1:10" ht="15" x14ac:dyDescent="0.2">
      <c r="A73" s="52" t="s">
        <v>127</v>
      </c>
      <c r="B73" s="52">
        <v>21</v>
      </c>
      <c r="C73" s="52" t="s">
        <v>124</v>
      </c>
      <c r="D73" s="52" t="s">
        <v>128</v>
      </c>
      <c r="E73" s="54">
        <v>5.27</v>
      </c>
      <c r="F73" s="54">
        <v>9.6</v>
      </c>
    </row>
    <row r="74" spans="1:10" ht="15" x14ac:dyDescent="0.2">
      <c r="A74" s="52" t="s">
        <v>123</v>
      </c>
      <c r="B74" s="52">
        <v>28</v>
      </c>
      <c r="C74" s="52" t="s">
        <v>124</v>
      </c>
      <c r="D74" s="52" t="s">
        <v>125</v>
      </c>
      <c r="E74" s="54">
        <v>5.68</v>
      </c>
      <c r="F74" s="54">
        <v>11.7</v>
      </c>
      <c r="G74" s="53">
        <f t="shared" ref="G74" si="40">AVERAGE(E74:E79)</f>
        <v>5.1033333333333335</v>
      </c>
      <c r="H74">
        <f t="shared" ref="H74" si="41">STDEV(E74:E79)</f>
        <v>0.46637610001657076</v>
      </c>
      <c r="I74" s="53">
        <f t="shared" ref="I74" si="42">AVERAGE(F74:F79)</f>
        <v>10.833333333333334</v>
      </c>
      <c r="J74">
        <f t="shared" ref="J74" si="43">STDEV(F74:F79)</f>
        <v>3.3266599866332407</v>
      </c>
    </row>
    <row r="75" spans="1:10" ht="15" x14ac:dyDescent="0.2">
      <c r="A75" s="52" t="s">
        <v>123</v>
      </c>
      <c r="B75" s="52">
        <v>28</v>
      </c>
      <c r="C75" s="52" t="s">
        <v>124</v>
      </c>
      <c r="D75" s="52" t="s">
        <v>125</v>
      </c>
      <c r="E75" s="54">
        <v>5.19</v>
      </c>
      <c r="F75" s="54">
        <v>9.4</v>
      </c>
    </row>
    <row r="76" spans="1:10" ht="15" x14ac:dyDescent="0.2">
      <c r="A76" s="52" t="s">
        <v>123</v>
      </c>
      <c r="B76" s="52">
        <v>28</v>
      </c>
      <c r="C76" s="52" t="s">
        <v>124</v>
      </c>
      <c r="D76" s="52" t="s">
        <v>125</v>
      </c>
      <c r="E76" s="54">
        <v>4.4400000000000004</v>
      </c>
      <c r="F76" s="54">
        <v>16.3</v>
      </c>
    </row>
    <row r="77" spans="1:10" ht="15" x14ac:dyDescent="0.2">
      <c r="A77" s="52" t="s">
        <v>127</v>
      </c>
      <c r="B77" s="52">
        <v>28</v>
      </c>
      <c r="C77" s="52" t="s">
        <v>124</v>
      </c>
      <c r="D77" s="52" t="s">
        <v>125</v>
      </c>
      <c r="E77" s="54">
        <v>5.15</v>
      </c>
      <c r="F77" s="54">
        <v>9.4</v>
      </c>
    </row>
    <row r="78" spans="1:10" ht="15" x14ac:dyDescent="0.2">
      <c r="A78" s="52" t="s">
        <v>127</v>
      </c>
      <c r="B78" s="52">
        <v>28</v>
      </c>
      <c r="C78" s="52" t="s">
        <v>124</v>
      </c>
      <c r="D78" s="52" t="s">
        <v>125</v>
      </c>
      <c r="E78" s="54">
        <v>5.47</v>
      </c>
      <c r="F78" s="54">
        <v>6.4</v>
      </c>
    </row>
    <row r="79" spans="1:10" ht="15" x14ac:dyDescent="0.2">
      <c r="A79" s="52" t="s">
        <v>127</v>
      </c>
      <c r="B79" s="52">
        <v>28</v>
      </c>
      <c r="C79" s="52" t="s">
        <v>124</v>
      </c>
      <c r="D79" s="52" t="s">
        <v>125</v>
      </c>
      <c r="E79" s="54">
        <v>4.6900000000000004</v>
      </c>
      <c r="F79" s="54">
        <v>11.8</v>
      </c>
    </row>
    <row r="80" spans="1:10" ht="15" x14ac:dyDescent="0.2">
      <c r="A80" s="52" t="s">
        <v>123</v>
      </c>
      <c r="B80" s="52">
        <v>28</v>
      </c>
      <c r="C80" s="52" t="s">
        <v>124</v>
      </c>
      <c r="D80" s="52" t="s">
        <v>128</v>
      </c>
      <c r="E80" s="54">
        <v>5.56</v>
      </c>
      <c r="F80" s="54">
        <v>3.6</v>
      </c>
      <c r="G80" s="53">
        <f t="shared" ref="G80" si="44">AVERAGE(E80:E85)</f>
        <v>5.2183333333333328</v>
      </c>
      <c r="H80">
        <f t="shared" ref="H80" si="45">STDEV(E80:E85)</f>
        <v>0.52977039051523711</v>
      </c>
      <c r="I80" s="53">
        <f t="shared" ref="I80" si="46">AVERAGE(F80:F85)</f>
        <v>2.9833333333333329</v>
      </c>
      <c r="J80">
        <f t="shared" ref="J80" si="47">STDEV(F80:F85)</f>
        <v>1.37610561610171</v>
      </c>
    </row>
    <row r="81" spans="1:10" ht="15" x14ac:dyDescent="0.2">
      <c r="A81" s="52" t="s">
        <v>123</v>
      </c>
      <c r="B81" s="52">
        <v>28</v>
      </c>
      <c r="C81" s="52" t="s">
        <v>124</v>
      </c>
      <c r="D81" s="52" t="s">
        <v>128</v>
      </c>
      <c r="E81" s="54">
        <v>6.11</v>
      </c>
      <c r="F81" s="54">
        <v>2.5</v>
      </c>
    </row>
    <row r="82" spans="1:10" ht="15" x14ac:dyDescent="0.2">
      <c r="A82" s="52" t="s">
        <v>123</v>
      </c>
      <c r="B82" s="52">
        <v>28</v>
      </c>
      <c r="C82" s="52" t="s">
        <v>124</v>
      </c>
      <c r="D82" s="52" t="s">
        <v>128</v>
      </c>
      <c r="E82" s="54">
        <v>4.8499999999999996</v>
      </c>
      <c r="F82" s="54">
        <v>5.4</v>
      </c>
    </row>
    <row r="83" spans="1:10" ht="15" x14ac:dyDescent="0.2">
      <c r="A83" s="52" t="s">
        <v>127</v>
      </c>
      <c r="B83" s="52">
        <v>28</v>
      </c>
      <c r="C83" s="52" t="s">
        <v>124</v>
      </c>
      <c r="D83" s="52" t="s">
        <v>128</v>
      </c>
      <c r="E83" s="54">
        <v>4.71</v>
      </c>
      <c r="F83" s="54">
        <v>2.1</v>
      </c>
    </row>
    <row r="84" spans="1:10" ht="15" x14ac:dyDescent="0.2">
      <c r="A84" s="52" t="s">
        <v>127</v>
      </c>
      <c r="B84" s="52">
        <v>28</v>
      </c>
      <c r="C84" s="52" t="s">
        <v>124</v>
      </c>
      <c r="D84" s="52" t="s">
        <v>128</v>
      </c>
      <c r="E84" s="54">
        <v>5.17</v>
      </c>
      <c r="F84" s="54">
        <v>1.5</v>
      </c>
    </row>
    <row r="85" spans="1:10" ht="15" x14ac:dyDescent="0.2">
      <c r="A85" s="52" t="s">
        <v>127</v>
      </c>
      <c r="B85" s="52">
        <v>28</v>
      </c>
      <c r="C85" s="52" t="s">
        <v>124</v>
      </c>
      <c r="D85" s="52" t="s">
        <v>128</v>
      </c>
      <c r="E85" s="54">
        <v>4.91</v>
      </c>
      <c r="F85" s="54">
        <v>2.8</v>
      </c>
    </row>
    <row r="86" spans="1:10" ht="15" x14ac:dyDescent="0.2">
      <c r="A86" s="52" t="s">
        <v>123</v>
      </c>
      <c r="B86" s="52">
        <v>29</v>
      </c>
      <c r="C86" s="52" t="s">
        <v>124</v>
      </c>
      <c r="D86" s="52" t="s">
        <v>125</v>
      </c>
      <c r="E86" s="54">
        <v>4.92</v>
      </c>
      <c r="F86" s="54">
        <v>15.4</v>
      </c>
      <c r="G86" s="53">
        <f t="shared" ref="G86" si="48">AVERAGE(E86:E91)</f>
        <v>5.28</v>
      </c>
      <c r="H86">
        <f t="shared" ref="H86" si="49">STDEV(E86:E91)</f>
        <v>0.80461170759565692</v>
      </c>
      <c r="I86" s="53">
        <f t="shared" ref="I86" si="50">AVERAGE(F86:F91)</f>
        <v>15.116666666666665</v>
      </c>
      <c r="J86">
        <f t="shared" ref="J86" si="51">STDEV(F86:F91)</f>
        <v>3.4236919643371482</v>
      </c>
    </row>
    <row r="87" spans="1:10" ht="15" x14ac:dyDescent="0.2">
      <c r="A87" s="52" t="s">
        <v>123</v>
      </c>
      <c r="B87" s="52">
        <v>29</v>
      </c>
      <c r="C87" s="52" t="s">
        <v>124</v>
      </c>
      <c r="D87" s="52" t="s">
        <v>125</v>
      </c>
      <c r="E87" s="54">
        <v>5.88</v>
      </c>
      <c r="F87" s="54">
        <v>14.6</v>
      </c>
    </row>
    <row r="88" spans="1:10" ht="15" x14ac:dyDescent="0.2">
      <c r="A88" s="52" t="s">
        <v>123</v>
      </c>
      <c r="B88" s="52">
        <v>29</v>
      </c>
      <c r="C88" s="52" t="s">
        <v>124</v>
      </c>
      <c r="D88" s="52" t="s">
        <v>125</v>
      </c>
      <c r="E88" s="54">
        <v>5.66</v>
      </c>
      <c r="F88" s="54">
        <v>21.6</v>
      </c>
    </row>
    <row r="89" spans="1:10" ht="15" x14ac:dyDescent="0.2">
      <c r="A89" s="52" t="s">
        <v>127</v>
      </c>
      <c r="B89" s="52">
        <v>29</v>
      </c>
      <c r="C89" s="52" t="s">
        <v>124</v>
      </c>
      <c r="D89" s="52" t="s">
        <v>125</v>
      </c>
      <c r="E89" s="54">
        <v>4.13</v>
      </c>
      <c r="F89" s="54">
        <v>13.5</v>
      </c>
    </row>
    <row r="90" spans="1:10" ht="15" x14ac:dyDescent="0.2">
      <c r="A90" s="52" t="s">
        <v>127</v>
      </c>
      <c r="B90" s="52">
        <v>29</v>
      </c>
      <c r="C90" s="52" t="s">
        <v>124</v>
      </c>
      <c r="D90" s="52" t="s">
        <v>125</v>
      </c>
      <c r="E90" s="54">
        <v>4.79</v>
      </c>
      <c r="F90" s="54">
        <v>11.6</v>
      </c>
    </row>
    <row r="91" spans="1:10" ht="15" x14ac:dyDescent="0.2">
      <c r="A91" s="52" t="s">
        <v>127</v>
      </c>
      <c r="B91" s="52">
        <v>29</v>
      </c>
      <c r="C91" s="52" t="s">
        <v>124</v>
      </c>
      <c r="D91" s="52" t="s">
        <v>125</v>
      </c>
      <c r="E91" s="54">
        <v>6.3</v>
      </c>
      <c r="F91" s="54">
        <v>14</v>
      </c>
    </row>
    <row r="92" spans="1:10" ht="15" x14ac:dyDescent="0.2">
      <c r="A92" s="52" t="s">
        <v>123</v>
      </c>
      <c r="B92" s="52">
        <v>29</v>
      </c>
      <c r="C92" s="52" t="s">
        <v>124</v>
      </c>
      <c r="D92" s="52" t="s">
        <v>128</v>
      </c>
      <c r="E92" s="54">
        <v>5.57</v>
      </c>
      <c r="F92" s="54">
        <v>10.9</v>
      </c>
      <c r="G92" s="53">
        <f t="shared" ref="G92" si="52">AVERAGE(E92:E97)</f>
        <v>5.2633333333333328</v>
      </c>
      <c r="H92">
        <f t="shared" ref="H92" si="53">STDEV(E92:E97)</f>
        <v>0.59942194376471936</v>
      </c>
      <c r="I92" s="53">
        <f t="shared" ref="I92" si="54">AVERAGE(F92:F97)</f>
        <v>10.616666666666665</v>
      </c>
      <c r="J92">
        <f t="shared" ref="J92" si="55">STDEV(F92:F97)</f>
        <v>4.8333908042560205</v>
      </c>
    </row>
    <row r="93" spans="1:10" ht="15" x14ac:dyDescent="0.2">
      <c r="A93" s="52" t="s">
        <v>123</v>
      </c>
      <c r="B93" s="52">
        <v>29</v>
      </c>
      <c r="C93" s="52" t="s">
        <v>124</v>
      </c>
      <c r="D93" s="52" t="s">
        <v>128</v>
      </c>
      <c r="E93" s="54">
        <v>6.18</v>
      </c>
      <c r="F93" s="54">
        <v>13.1</v>
      </c>
    </row>
    <row r="94" spans="1:10" ht="15" x14ac:dyDescent="0.2">
      <c r="A94" s="52" t="s">
        <v>123</v>
      </c>
      <c r="B94" s="52">
        <v>29</v>
      </c>
      <c r="C94" s="52" t="s">
        <v>124</v>
      </c>
      <c r="D94" s="52" t="s">
        <v>128</v>
      </c>
      <c r="E94" s="54">
        <v>4.38</v>
      </c>
      <c r="F94" s="54">
        <v>17.899999999999999</v>
      </c>
    </row>
    <row r="95" spans="1:10" ht="15" x14ac:dyDescent="0.2">
      <c r="A95" s="52" t="s">
        <v>127</v>
      </c>
      <c r="B95" s="52">
        <v>29</v>
      </c>
      <c r="C95" s="52" t="s">
        <v>124</v>
      </c>
      <c r="D95" s="52" t="s">
        <v>128</v>
      </c>
      <c r="E95" s="54">
        <v>4.9800000000000004</v>
      </c>
      <c r="F95" s="54">
        <v>8.9</v>
      </c>
    </row>
    <row r="96" spans="1:10" ht="15" x14ac:dyDescent="0.2">
      <c r="A96" s="52" t="s">
        <v>127</v>
      </c>
      <c r="B96" s="52">
        <v>29</v>
      </c>
      <c r="C96" s="52" t="s">
        <v>124</v>
      </c>
      <c r="D96" s="52" t="s">
        <v>128</v>
      </c>
      <c r="E96" s="54">
        <v>5.23</v>
      </c>
      <c r="F96" s="54">
        <v>3.3</v>
      </c>
    </row>
    <row r="97" spans="1:10" ht="15" x14ac:dyDescent="0.2">
      <c r="A97" s="52" t="s">
        <v>127</v>
      </c>
      <c r="B97" s="52">
        <v>29</v>
      </c>
      <c r="C97" s="52" t="s">
        <v>124</v>
      </c>
      <c r="D97" s="52" t="s">
        <v>128</v>
      </c>
      <c r="E97" s="54">
        <v>5.24</v>
      </c>
      <c r="F97" s="54">
        <v>9.6</v>
      </c>
    </row>
    <row r="98" spans="1:10" ht="15" x14ac:dyDescent="0.2">
      <c r="A98" s="52" t="s">
        <v>123</v>
      </c>
      <c r="B98" s="52">
        <v>35</v>
      </c>
      <c r="C98" s="52" t="s">
        <v>124</v>
      </c>
      <c r="D98" s="52" t="s">
        <v>125</v>
      </c>
      <c r="E98" s="54">
        <v>5.12</v>
      </c>
      <c r="F98" s="54">
        <v>12.2</v>
      </c>
      <c r="G98" s="53">
        <f t="shared" ref="G98" si="56">AVERAGE(E98:E103)</f>
        <v>5.3016666666666667</v>
      </c>
      <c r="H98">
        <f t="shared" ref="H98" si="57">STDEV(E98:E103)</f>
        <v>0.29512144392887935</v>
      </c>
      <c r="I98" s="53">
        <f t="shared" ref="I98" si="58">AVERAGE(F98:F103)</f>
        <v>13.316666666666665</v>
      </c>
      <c r="J98">
        <f t="shared" ref="J98" si="59">STDEV(F98:F103)</f>
        <v>3.4172601110636442</v>
      </c>
    </row>
    <row r="99" spans="1:10" ht="15" x14ac:dyDescent="0.2">
      <c r="A99" s="52" t="s">
        <v>123</v>
      </c>
      <c r="B99" s="52">
        <v>35</v>
      </c>
      <c r="C99" s="52" t="s">
        <v>124</v>
      </c>
      <c r="D99" s="52" t="s">
        <v>125</v>
      </c>
      <c r="E99" s="54">
        <v>5.79</v>
      </c>
      <c r="F99" s="54">
        <v>11.1</v>
      </c>
    </row>
    <row r="100" spans="1:10" ht="15" x14ac:dyDescent="0.2">
      <c r="A100" s="52" t="s">
        <v>123</v>
      </c>
      <c r="B100" s="52">
        <v>35</v>
      </c>
      <c r="C100" s="52" t="s">
        <v>124</v>
      </c>
      <c r="D100" s="52" t="s">
        <v>125</v>
      </c>
      <c r="E100" s="54">
        <v>5.44</v>
      </c>
      <c r="F100" s="54">
        <v>19.5</v>
      </c>
    </row>
    <row r="101" spans="1:10" ht="15" x14ac:dyDescent="0.2">
      <c r="A101" s="52" t="s">
        <v>127</v>
      </c>
      <c r="B101" s="52">
        <v>35</v>
      </c>
      <c r="C101" s="52" t="s">
        <v>124</v>
      </c>
      <c r="D101" s="52" t="s">
        <v>125</v>
      </c>
      <c r="E101" s="54">
        <v>5.01</v>
      </c>
      <c r="F101" s="54">
        <v>11.2</v>
      </c>
    </row>
    <row r="102" spans="1:10" ht="15" x14ac:dyDescent="0.2">
      <c r="A102" s="52" t="s">
        <v>127</v>
      </c>
      <c r="B102" s="52">
        <v>35</v>
      </c>
      <c r="C102" s="52" t="s">
        <v>124</v>
      </c>
      <c r="D102" s="52" t="s">
        <v>125</v>
      </c>
      <c r="E102" s="54">
        <v>5.07</v>
      </c>
      <c r="F102" s="54">
        <v>10.8</v>
      </c>
    </row>
    <row r="103" spans="1:10" ht="15" x14ac:dyDescent="0.2">
      <c r="A103" s="52" t="s">
        <v>127</v>
      </c>
      <c r="B103" s="52">
        <v>35</v>
      </c>
      <c r="C103" s="52" t="s">
        <v>124</v>
      </c>
      <c r="D103" s="52" t="s">
        <v>125</v>
      </c>
      <c r="E103" s="54">
        <v>5.38</v>
      </c>
      <c r="F103" s="54">
        <v>15.1</v>
      </c>
    </row>
    <row r="104" spans="1:10" ht="15" x14ac:dyDescent="0.2">
      <c r="A104" s="52" t="s">
        <v>123</v>
      </c>
      <c r="B104" s="52">
        <v>35</v>
      </c>
      <c r="C104" s="52" t="s">
        <v>124</v>
      </c>
      <c r="D104" s="52" t="s">
        <v>128</v>
      </c>
      <c r="E104" s="54">
        <v>3.84</v>
      </c>
      <c r="F104" s="54">
        <v>2.2999999999999998</v>
      </c>
      <c r="G104" s="53">
        <f t="shared" ref="G104" si="60">AVERAGE(E104:E109)</f>
        <v>4.6449999999999996</v>
      </c>
      <c r="H104">
        <f t="shared" ref="H104" si="61">STDEV(E104:E109)</f>
        <v>0.85575113204716302</v>
      </c>
      <c r="I104" s="53">
        <f t="shared" ref="I104" si="62">AVERAGE(F104:F109)</f>
        <v>2.7666666666666671</v>
      </c>
      <c r="J104">
        <f t="shared" ref="J104" si="63">STDEV(F104:F109)</f>
        <v>0.72295689129204965</v>
      </c>
    </row>
    <row r="105" spans="1:10" ht="15" x14ac:dyDescent="0.2">
      <c r="A105" s="52" t="s">
        <v>123</v>
      </c>
      <c r="B105" s="52">
        <v>35</v>
      </c>
      <c r="C105" s="52" t="s">
        <v>124</v>
      </c>
      <c r="D105" s="52" t="s">
        <v>128</v>
      </c>
      <c r="E105" s="54">
        <v>5.5</v>
      </c>
      <c r="F105" s="54">
        <v>3.3</v>
      </c>
    </row>
    <row r="106" spans="1:10" ht="15" x14ac:dyDescent="0.2">
      <c r="A106" s="52" t="s">
        <v>123</v>
      </c>
      <c r="B106" s="52">
        <v>35</v>
      </c>
      <c r="C106" s="52" t="s">
        <v>124</v>
      </c>
      <c r="D106" s="52" t="s">
        <v>128</v>
      </c>
      <c r="E106" s="54">
        <v>5.26</v>
      </c>
      <c r="F106" s="54">
        <v>3.9</v>
      </c>
    </row>
    <row r="107" spans="1:10" ht="15" x14ac:dyDescent="0.2">
      <c r="A107" s="52" t="s">
        <v>127</v>
      </c>
      <c r="B107" s="52">
        <v>35</v>
      </c>
      <c r="C107" s="52" t="s">
        <v>124</v>
      </c>
      <c r="D107" s="52" t="s">
        <v>128</v>
      </c>
      <c r="E107" s="54">
        <v>3.35</v>
      </c>
      <c r="F107" s="54">
        <v>1.9</v>
      </c>
    </row>
    <row r="108" spans="1:10" ht="15" x14ac:dyDescent="0.2">
      <c r="A108" s="52" t="s">
        <v>127</v>
      </c>
      <c r="B108" s="52">
        <v>35</v>
      </c>
      <c r="C108" s="52" t="s">
        <v>124</v>
      </c>
      <c r="D108" s="52" t="s">
        <v>128</v>
      </c>
      <c r="E108" s="54">
        <v>4.84</v>
      </c>
      <c r="F108" s="54">
        <v>2.5</v>
      </c>
    </row>
    <row r="109" spans="1:10" ht="15" x14ac:dyDescent="0.2">
      <c r="A109" s="52" t="s">
        <v>127</v>
      </c>
      <c r="B109" s="52">
        <v>35</v>
      </c>
      <c r="C109" s="52" t="s">
        <v>124</v>
      </c>
      <c r="D109" s="52" t="s">
        <v>128</v>
      </c>
      <c r="E109" s="54">
        <v>5.08</v>
      </c>
      <c r="F109" s="54">
        <v>2.7</v>
      </c>
    </row>
    <row r="110" spans="1:10" ht="15" x14ac:dyDescent="0.2">
      <c r="A110" s="52" t="s">
        <v>123</v>
      </c>
      <c r="B110" s="52">
        <v>49</v>
      </c>
      <c r="C110" s="52" t="s">
        <v>124</v>
      </c>
      <c r="D110" s="52" t="s">
        <v>125</v>
      </c>
      <c r="E110" s="54">
        <v>4.9000000000000004</v>
      </c>
      <c r="F110" s="54">
        <v>5.3</v>
      </c>
      <c r="G110" s="53">
        <f t="shared" ref="G110" si="64">AVERAGE(E110:E115)</f>
        <v>4.0750000000000002</v>
      </c>
      <c r="H110">
        <f t="shared" ref="H110" si="65">STDEV(E110:E115)</f>
        <v>0.75545350618022977</v>
      </c>
      <c r="I110" s="53">
        <f t="shared" ref="I110" si="66">AVERAGE(F110:F115)</f>
        <v>5.7333333333333343</v>
      </c>
      <c r="J110">
        <f t="shared" ref="J110" si="67">STDEV(F110:F115)</f>
        <v>2.9655803254450319</v>
      </c>
    </row>
    <row r="111" spans="1:10" ht="15" x14ac:dyDescent="0.2">
      <c r="A111" s="52" t="s">
        <v>123</v>
      </c>
      <c r="B111" s="52">
        <v>49</v>
      </c>
      <c r="C111" s="52" t="s">
        <v>124</v>
      </c>
      <c r="D111" s="52" t="s">
        <v>125</v>
      </c>
      <c r="E111" s="54">
        <v>4.9800000000000004</v>
      </c>
      <c r="F111" s="54">
        <v>2.4</v>
      </c>
    </row>
    <row r="112" spans="1:10" ht="15" x14ac:dyDescent="0.2">
      <c r="A112" s="52" t="s">
        <v>123</v>
      </c>
      <c r="B112" s="52">
        <v>49</v>
      </c>
      <c r="C112" s="52" t="s">
        <v>124</v>
      </c>
      <c r="D112" s="52" t="s">
        <v>125</v>
      </c>
      <c r="E112" s="54">
        <v>3.86</v>
      </c>
      <c r="F112" s="54">
        <v>9.4</v>
      </c>
    </row>
    <row r="113" spans="1:10" ht="15" x14ac:dyDescent="0.2">
      <c r="A113" s="52" t="s">
        <v>127</v>
      </c>
      <c r="B113" s="52">
        <v>49</v>
      </c>
      <c r="C113" s="52" t="s">
        <v>124</v>
      </c>
      <c r="D113" s="52" t="s">
        <v>125</v>
      </c>
      <c r="E113" s="54">
        <v>3.01</v>
      </c>
      <c r="F113" s="54">
        <v>4.5</v>
      </c>
    </row>
    <row r="114" spans="1:10" ht="15" x14ac:dyDescent="0.2">
      <c r="A114" s="52" t="s">
        <v>127</v>
      </c>
      <c r="B114" s="52">
        <v>49</v>
      </c>
      <c r="C114" s="52" t="s">
        <v>124</v>
      </c>
      <c r="D114" s="52" t="s">
        <v>125</v>
      </c>
      <c r="E114" s="54">
        <v>3.66</v>
      </c>
      <c r="F114" s="54">
        <v>3.5</v>
      </c>
    </row>
    <row r="115" spans="1:10" ht="15" x14ac:dyDescent="0.2">
      <c r="A115" s="52" t="s">
        <v>127</v>
      </c>
      <c r="B115" s="52">
        <v>49</v>
      </c>
      <c r="C115" s="52" t="s">
        <v>124</v>
      </c>
      <c r="D115" s="52" t="s">
        <v>125</v>
      </c>
      <c r="E115" s="54">
        <v>4.04</v>
      </c>
      <c r="F115" s="54">
        <v>9.3000000000000007</v>
      </c>
    </row>
    <row r="116" spans="1:10" ht="15" x14ac:dyDescent="0.2">
      <c r="A116" s="52" t="s">
        <v>123</v>
      </c>
      <c r="B116" s="52">
        <v>49</v>
      </c>
      <c r="C116" s="52" t="s">
        <v>124</v>
      </c>
      <c r="D116" s="52" t="s">
        <v>128</v>
      </c>
      <c r="E116" s="54">
        <v>5.17</v>
      </c>
      <c r="F116" s="54">
        <v>1.9</v>
      </c>
      <c r="G116" s="53">
        <f t="shared" ref="G116" si="68">AVERAGE(E116:E121)</f>
        <v>4.5583333333333327</v>
      </c>
      <c r="H116">
        <f t="shared" ref="H116" si="69">STDEV(E116:E121)</f>
        <v>0.70813605095819865</v>
      </c>
      <c r="I116" s="53">
        <f t="shared" ref="I116" si="70">AVERAGE(F116:F121)</f>
        <v>2.0383333333333336</v>
      </c>
      <c r="J116">
        <f t="shared" ref="J116" si="71">STDEV(F116:F121)</f>
        <v>0.38316663041902038</v>
      </c>
    </row>
    <row r="117" spans="1:10" ht="15" x14ac:dyDescent="0.2">
      <c r="A117" s="52" t="s">
        <v>123</v>
      </c>
      <c r="B117" s="52">
        <v>49</v>
      </c>
      <c r="C117" s="52" t="s">
        <v>124</v>
      </c>
      <c r="D117" s="52" t="s">
        <v>128</v>
      </c>
      <c r="E117" s="54">
        <v>5.21</v>
      </c>
      <c r="F117" s="54">
        <v>1.9</v>
      </c>
    </row>
    <row r="118" spans="1:10" ht="15" x14ac:dyDescent="0.2">
      <c r="A118" s="52" t="s">
        <v>123</v>
      </c>
      <c r="B118" s="52">
        <v>49</v>
      </c>
      <c r="C118" s="52" t="s">
        <v>124</v>
      </c>
      <c r="D118" s="52" t="s">
        <v>128</v>
      </c>
      <c r="E118" s="54">
        <v>5.22</v>
      </c>
      <c r="F118" s="54">
        <v>2.8</v>
      </c>
    </row>
    <row r="119" spans="1:10" ht="15" x14ac:dyDescent="0.2">
      <c r="A119" s="52" t="s">
        <v>127</v>
      </c>
      <c r="B119" s="52">
        <v>49</v>
      </c>
      <c r="C119" s="52" t="s">
        <v>124</v>
      </c>
      <c r="D119" s="52" t="s">
        <v>128</v>
      </c>
      <c r="E119" s="54">
        <v>3.77</v>
      </c>
      <c r="F119" s="54">
        <v>1.73</v>
      </c>
    </row>
    <row r="120" spans="1:10" ht="15" x14ac:dyDescent="0.2">
      <c r="A120" s="52" t="s">
        <v>127</v>
      </c>
      <c r="B120" s="52">
        <v>49</v>
      </c>
      <c r="C120" s="52" t="s">
        <v>124</v>
      </c>
      <c r="D120" s="52" t="s">
        <v>128</v>
      </c>
      <c r="E120" s="54">
        <v>3.95</v>
      </c>
      <c r="F120" s="54">
        <v>1.9</v>
      </c>
    </row>
    <row r="121" spans="1:10" ht="15" x14ac:dyDescent="0.2">
      <c r="A121" s="52" t="s">
        <v>127</v>
      </c>
      <c r="B121" s="52">
        <v>49</v>
      </c>
      <c r="C121" s="52" t="s">
        <v>124</v>
      </c>
      <c r="D121" s="52" t="s">
        <v>128</v>
      </c>
      <c r="E121" s="54">
        <v>4.03</v>
      </c>
      <c r="F121" s="54">
        <v>2</v>
      </c>
    </row>
    <row r="122" spans="1:10" ht="15" x14ac:dyDescent="0.2">
      <c r="A122" s="52" t="s">
        <v>123</v>
      </c>
      <c r="B122" s="52">
        <v>50</v>
      </c>
      <c r="C122" s="52" t="s">
        <v>124</v>
      </c>
      <c r="D122" s="52" t="s">
        <v>125</v>
      </c>
      <c r="E122" s="54">
        <v>5.59</v>
      </c>
      <c r="F122" s="54">
        <v>14.1</v>
      </c>
      <c r="G122" s="53">
        <f t="shared" ref="G122" si="72">AVERAGE(E122:E127)</f>
        <v>4.1983333333333333</v>
      </c>
      <c r="H122">
        <f t="shared" ref="H122" si="73">STDEV(E122:E127)</f>
        <v>0.78077952500476577</v>
      </c>
      <c r="I122" s="53">
        <f t="shared" ref="I122" si="74">AVERAGE(F122:F127)</f>
        <v>12.216666666666663</v>
      </c>
      <c r="J122">
        <f t="shared" ref="J122" si="75">STDEV(F122:F127)</f>
        <v>2.2391218516790787</v>
      </c>
    </row>
    <row r="123" spans="1:10" ht="15" x14ac:dyDescent="0.2">
      <c r="A123" s="52" t="s">
        <v>123</v>
      </c>
      <c r="B123" s="52">
        <v>50</v>
      </c>
      <c r="C123" s="52" t="s">
        <v>124</v>
      </c>
      <c r="D123" s="52" t="s">
        <v>125</v>
      </c>
      <c r="E123" s="54">
        <v>4.3899999999999997</v>
      </c>
      <c r="F123" s="54">
        <v>9.6999999999999993</v>
      </c>
    </row>
    <row r="124" spans="1:10" ht="15" x14ac:dyDescent="0.2">
      <c r="A124" s="52" t="s">
        <v>123</v>
      </c>
      <c r="B124" s="52">
        <v>50</v>
      </c>
      <c r="C124" s="52" t="s">
        <v>124</v>
      </c>
      <c r="D124" s="52" t="s">
        <v>125</v>
      </c>
      <c r="E124" s="54">
        <v>4.37</v>
      </c>
      <c r="F124" s="54">
        <v>14.4</v>
      </c>
    </row>
    <row r="125" spans="1:10" ht="15" x14ac:dyDescent="0.2">
      <c r="A125" s="52" t="s">
        <v>127</v>
      </c>
      <c r="B125" s="52">
        <v>50</v>
      </c>
      <c r="C125" s="52" t="s">
        <v>124</v>
      </c>
      <c r="D125" s="52" t="s">
        <v>125</v>
      </c>
      <c r="E125" s="54">
        <v>3.63</v>
      </c>
      <c r="F125" s="54">
        <v>12.2</v>
      </c>
    </row>
    <row r="126" spans="1:10" ht="15" x14ac:dyDescent="0.2">
      <c r="A126" s="52" t="s">
        <v>127</v>
      </c>
      <c r="B126" s="52">
        <v>50</v>
      </c>
      <c r="C126" s="52" t="s">
        <v>124</v>
      </c>
      <c r="D126" s="52" t="s">
        <v>125</v>
      </c>
      <c r="E126" s="54">
        <v>3.7</v>
      </c>
      <c r="F126" s="54">
        <v>9.3000000000000007</v>
      </c>
    </row>
    <row r="127" spans="1:10" ht="15" x14ac:dyDescent="0.2">
      <c r="A127" s="52" t="s">
        <v>127</v>
      </c>
      <c r="B127" s="52">
        <v>50</v>
      </c>
      <c r="C127" s="52" t="s">
        <v>124</v>
      </c>
      <c r="D127" s="52" t="s">
        <v>125</v>
      </c>
      <c r="E127" s="54">
        <v>3.51</v>
      </c>
      <c r="F127" s="54">
        <v>13.6</v>
      </c>
    </row>
    <row r="128" spans="1:10" ht="15" x14ac:dyDescent="0.2">
      <c r="A128" s="52" t="s">
        <v>123</v>
      </c>
      <c r="B128" s="52">
        <v>50</v>
      </c>
      <c r="C128" s="52" t="s">
        <v>124</v>
      </c>
      <c r="D128" s="52" t="s">
        <v>128</v>
      </c>
      <c r="E128" s="54">
        <v>5.0599999999999996</v>
      </c>
      <c r="F128" s="54">
        <v>9.4</v>
      </c>
      <c r="G128" s="53">
        <f t="shared" ref="G128" si="76">AVERAGE(E128:E133)</f>
        <v>4.5350000000000001</v>
      </c>
      <c r="H128">
        <f t="shared" ref="H128" si="77">STDEV(E128:E133)</f>
        <v>0.95464653144501244</v>
      </c>
      <c r="I128" s="53">
        <f t="shared" ref="I128" si="78">AVERAGE(F128:F133)</f>
        <v>9.75</v>
      </c>
      <c r="J128">
        <f t="shared" ref="J128" si="79">STDEV(F128:F133)</f>
        <v>1.4432601983010522</v>
      </c>
    </row>
    <row r="129" spans="1:10" ht="15" x14ac:dyDescent="0.2">
      <c r="A129" s="52" t="s">
        <v>123</v>
      </c>
      <c r="B129" s="52">
        <v>50</v>
      </c>
      <c r="C129" s="52" t="s">
        <v>124</v>
      </c>
      <c r="D129" s="52" t="s">
        <v>128</v>
      </c>
      <c r="E129" s="54">
        <v>5.18</v>
      </c>
      <c r="F129" s="54">
        <v>12.5</v>
      </c>
    </row>
    <row r="130" spans="1:10" ht="15" x14ac:dyDescent="0.2">
      <c r="A130" s="52" t="s">
        <v>123</v>
      </c>
      <c r="B130" s="52">
        <v>50</v>
      </c>
      <c r="C130" s="52" t="s">
        <v>124</v>
      </c>
      <c r="D130" s="52" t="s">
        <v>128</v>
      </c>
      <c r="E130" s="54">
        <v>4.91</v>
      </c>
      <c r="F130" s="54">
        <v>9.9</v>
      </c>
    </row>
    <row r="131" spans="1:10" ht="15" x14ac:dyDescent="0.2">
      <c r="A131" s="52" t="s">
        <v>127</v>
      </c>
      <c r="B131" s="52">
        <v>50</v>
      </c>
      <c r="C131" s="52" t="s">
        <v>124</v>
      </c>
      <c r="D131" s="52" t="s">
        <v>128</v>
      </c>
      <c r="E131" s="54">
        <v>4.5199999999999996</v>
      </c>
      <c r="F131" s="54">
        <v>9.1999999999999993</v>
      </c>
    </row>
    <row r="132" spans="1:10" ht="15" x14ac:dyDescent="0.2">
      <c r="A132" s="52" t="s">
        <v>127</v>
      </c>
      <c r="B132" s="52">
        <v>50</v>
      </c>
      <c r="C132" s="52" t="s">
        <v>124</v>
      </c>
      <c r="D132" s="52" t="s">
        <v>128</v>
      </c>
      <c r="E132" s="54">
        <v>2.64</v>
      </c>
      <c r="F132" s="54">
        <v>8.3000000000000007</v>
      </c>
    </row>
    <row r="133" spans="1:10" ht="15" x14ac:dyDescent="0.2">
      <c r="A133" s="52" t="s">
        <v>127</v>
      </c>
      <c r="B133" s="52">
        <v>50</v>
      </c>
      <c r="C133" s="52" t="s">
        <v>124</v>
      </c>
      <c r="D133" s="52" t="s">
        <v>128</v>
      </c>
      <c r="E133" s="54">
        <v>4.9000000000000004</v>
      </c>
      <c r="F133" s="54">
        <v>9.1999999999999993</v>
      </c>
    </row>
    <row r="134" spans="1:10" ht="15" x14ac:dyDescent="0.2">
      <c r="A134" s="52" t="s">
        <v>123</v>
      </c>
      <c r="B134" s="52">
        <v>51</v>
      </c>
      <c r="C134" s="52" t="s">
        <v>124</v>
      </c>
      <c r="D134" s="52" t="s">
        <v>125</v>
      </c>
      <c r="E134" s="54">
        <v>4.6900000000000004</v>
      </c>
      <c r="F134" s="54">
        <v>15.4</v>
      </c>
      <c r="G134" s="53">
        <f t="shared" ref="G134" si="80">AVERAGE(E134:E139)</f>
        <v>3.9083333333333337</v>
      </c>
      <c r="H134">
        <f t="shared" ref="H134" si="81">STDEV(E134:E139)</f>
        <v>0.67848114687636163</v>
      </c>
      <c r="I134" s="53">
        <f t="shared" ref="I134" si="82">AVERAGE(F134:F139)</f>
        <v>14.699999999999998</v>
      </c>
      <c r="J134">
        <f t="shared" ref="J134" si="83">STDEV(F134:F139)</f>
        <v>1.3266499161421601</v>
      </c>
    </row>
    <row r="135" spans="1:10" ht="15" x14ac:dyDescent="0.2">
      <c r="A135" s="52" t="s">
        <v>123</v>
      </c>
      <c r="B135" s="52">
        <v>51</v>
      </c>
      <c r="C135" s="52" t="s">
        <v>124</v>
      </c>
      <c r="D135" s="52" t="s">
        <v>125</v>
      </c>
      <c r="E135" s="54">
        <v>3.71</v>
      </c>
      <c r="F135" s="54">
        <v>14.5</v>
      </c>
    </row>
    <row r="136" spans="1:10" ht="15" x14ac:dyDescent="0.2">
      <c r="A136" s="52" t="s">
        <v>123</v>
      </c>
      <c r="B136" s="52">
        <v>51</v>
      </c>
      <c r="C136" s="52" t="s">
        <v>124</v>
      </c>
      <c r="D136" s="52" t="s">
        <v>125</v>
      </c>
      <c r="E136" s="54">
        <v>4.22</v>
      </c>
      <c r="F136" s="54">
        <v>14.4</v>
      </c>
    </row>
    <row r="137" spans="1:10" ht="15" x14ac:dyDescent="0.2">
      <c r="A137" s="52" t="s">
        <v>127</v>
      </c>
      <c r="B137" s="52">
        <v>51</v>
      </c>
      <c r="C137" s="52" t="s">
        <v>124</v>
      </c>
      <c r="D137" s="52" t="s">
        <v>125</v>
      </c>
      <c r="E137" s="54">
        <v>2.97</v>
      </c>
      <c r="F137" s="54">
        <v>14.3</v>
      </c>
    </row>
    <row r="138" spans="1:10" ht="15" x14ac:dyDescent="0.2">
      <c r="A138" s="52" t="s">
        <v>127</v>
      </c>
      <c r="B138" s="52">
        <v>51</v>
      </c>
      <c r="C138" s="52" t="s">
        <v>124</v>
      </c>
      <c r="D138" s="52" t="s">
        <v>125</v>
      </c>
      <c r="E138" s="54">
        <v>4.51</v>
      </c>
      <c r="F138" s="54">
        <v>12.8</v>
      </c>
    </row>
    <row r="139" spans="1:10" ht="15" x14ac:dyDescent="0.2">
      <c r="A139" s="52" t="s">
        <v>127</v>
      </c>
      <c r="B139" s="52">
        <v>51</v>
      </c>
      <c r="C139" s="52" t="s">
        <v>124</v>
      </c>
      <c r="D139" s="52" t="s">
        <v>125</v>
      </c>
      <c r="E139" s="54">
        <v>3.35</v>
      </c>
      <c r="F139" s="54">
        <v>16.8</v>
      </c>
    </row>
    <row r="140" spans="1:10" ht="15" x14ac:dyDescent="0.2">
      <c r="A140" s="52" t="s">
        <v>123</v>
      </c>
      <c r="B140" s="52">
        <v>51</v>
      </c>
      <c r="C140" s="52" t="s">
        <v>124</v>
      </c>
      <c r="D140" s="52" t="s">
        <v>128</v>
      </c>
      <c r="E140" s="54">
        <v>5.0199999999999996</v>
      </c>
      <c r="F140" s="54">
        <v>13.4</v>
      </c>
      <c r="G140" s="53">
        <f t="shared" ref="G140" si="84">AVERAGE(E140:E145)</f>
        <v>4.876666666666666</v>
      </c>
      <c r="H140">
        <f t="shared" ref="H140" si="85">STDEV(E140:E145)</f>
        <v>0.3960639678974428</v>
      </c>
      <c r="I140" s="53">
        <f t="shared" ref="I140" si="86">AVERAGE(F140:F145)</f>
        <v>12.549999999999999</v>
      </c>
      <c r="J140">
        <f t="shared" ref="J140" si="87">STDEV(F140:F145)</f>
        <v>1.2708265027138834</v>
      </c>
    </row>
    <row r="141" spans="1:10" ht="15" x14ac:dyDescent="0.2">
      <c r="A141" s="52" t="s">
        <v>123</v>
      </c>
      <c r="B141" s="52">
        <v>51</v>
      </c>
      <c r="C141" s="52" t="s">
        <v>124</v>
      </c>
      <c r="D141" s="52" t="s">
        <v>128</v>
      </c>
      <c r="E141" s="54">
        <v>4.41</v>
      </c>
      <c r="F141" s="54">
        <v>14.6</v>
      </c>
    </row>
    <row r="142" spans="1:10" ht="15" x14ac:dyDescent="0.2">
      <c r="A142" s="52" t="s">
        <v>123</v>
      </c>
      <c r="B142" s="52">
        <v>51</v>
      </c>
      <c r="C142" s="52" t="s">
        <v>124</v>
      </c>
      <c r="D142" s="52" t="s">
        <v>128</v>
      </c>
      <c r="E142" s="54">
        <v>4.8899999999999997</v>
      </c>
      <c r="F142" s="54">
        <v>12</v>
      </c>
    </row>
    <row r="143" spans="1:10" ht="15" x14ac:dyDescent="0.2">
      <c r="A143" s="52" t="s">
        <v>127</v>
      </c>
      <c r="B143" s="52">
        <v>51</v>
      </c>
      <c r="C143" s="52" t="s">
        <v>124</v>
      </c>
      <c r="D143" s="52" t="s">
        <v>128</v>
      </c>
      <c r="E143" s="54">
        <v>5.38</v>
      </c>
      <c r="F143" s="54">
        <v>12.4</v>
      </c>
    </row>
    <row r="144" spans="1:10" ht="15" x14ac:dyDescent="0.2">
      <c r="A144" s="52" t="s">
        <v>127</v>
      </c>
      <c r="B144" s="52">
        <v>51</v>
      </c>
      <c r="C144" s="52" t="s">
        <v>124</v>
      </c>
      <c r="D144" s="52" t="s">
        <v>128</v>
      </c>
      <c r="E144" s="54">
        <v>4.41</v>
      </c>
      <c r="F144" s="54">
        <v>11</v>
      </c>
    </row>
    <row r="145" spans="1:13" ht="15" x14ac:dyDescent="0.2">
      <c r="A145" s="52" t="s">
        <v>127</v>
      </c>
      <c r="B145" s="52">
        <v>51</v>
      </c>
      <c r="C145" s="52" t="s">
        <v>124</v>
      </c>
      <c r="D145" s="52" t="s">
        <v>128</v>
      </c>
      <c r="E145" s="54">
        <v>5.15</v>
      </c>
      <c r="F145" s="54">
        <v>11.9</v>
      </c>
    </row>
    <row r="146" spans="1:13" ht="15" x14ac:dyDescent="0.2">
      <c r="A146" s="52" t="s">
        <v>123</v>
      </c>
      <c r="B146" s="52">
        <v>63</v>
      </c>
      <c r="C146" s="52" t="s">
        <v>124</v>
      </c>
      <c r="D146" s="52" t="s">
        <v>125</v>
      </c>
      <c r="E146" s="54">
        <v>4.04</v>
      </c>
      <c r="F146" s="54">
        <v>7</v>
      </c>
      <c r="G146" s="53">
        <f t="shared" ref="G146" si="88">AVERAGE(E146:E151)</f>
        <v>3.42</v>
      </c>
      <c r="H146">
        <f t="shared" ref="H146" si="89">STDEV(E146:E151)</f>
        <v>0.39582824558133806</v>
      </c>
      <c r="I146" s="53">
        <f t="shared" ref="I146" si="90">AVERAGE(F146:F151)</f>
        <v>5.3999999999999995</v>
      </c>
      <c r="J146">
        <f t="shared" ref="J146" si="91">STDEV(F146:F151)</f>
        <v>1.714642819948224</v>
      </c>
      <c r="L146">
        <v>3.42</v>
      </c>
      <c r="M146">
        <v>5.4</v>
      </c>
    </row>
    <row r="147" spans="1:13" ht="15" x14ac:dyDescent="0.2">
      <c r="A147" s="52" t="s">
        <v>123</v>
      </c>
      <c r="B147" s="52">
        <v>63</v>
      </c>
      <c r="C147" s="52" t="s">
        <v>124</v>
      </c>
      <c r="D147" s="52" t="s">
        <v>125</v>
      </c>
      <c r="E147" s="54">
        <v>3.37</v>
      </c>
      <c r="F147" s="54">
        <v>4.2</v>
      </c>
      <c r="L147">
        <v>4.1399999999999997</v>
      </c>
      <c r="M147">
        <v>3.08</v>
      </c>
    </row>
    <row r="148" spans="1:13" ht="15" x14ac:dyDescent="0.2">
      <c r="A148" s="52" t="s">
        <v>123</v>
      </c>
      <c r="B148" s="52">
        <v>63</v>
      </c>
      <c r="C148" s="52" t="s">
        <v>124</v>
      </c>
      <c r="D148" s="52" t="s">
        <v>125</v>
      </c>
      <c r="E148" s="54">
        <v>2.91</v>
      </c>
      <c r="F148" s="54">
        <v>5.2</v>
      </c>
    </row>
    <row r="149" spans="1:13" ht="15" x14ac:dyDescent="0.2">
      <c r="A149" s="52" t="s">
        <v>127</v>
      </c>
      <c r="B149" s="52">
        <v>63</v>
      </c>
      <c r="C149" s="52" t="s">
        <v>124</v>
      </c>
      <c r="D149" s="52" t="s">
        <v>125</v>
      </c>
      <c r="E149" s="54">
        <v>3.56</v>
      </c>
      <c r="F149" s="54">
        <v>7</v>
      </c>
    </row>
    <row r="150" spans="1:13" ht="15" x14ac:dyDescent="0.2">
      <c r="A150" s="52" t="s">
        <v>127</v>
      </c>
      <c r="B150" s="52">
        <v>63</v>
      </c>
      <c r="C150" s="52" t="s">
        <v>124</v>
      </c>
      <c r="D150" s="52" t="s">
        <v>125</v>
      </c>
      <c r="E150" s="54">
        <v>3.1</v>
      </c>
      <c r="F150" s="54">
        <v>2.7</v>
      </c>
    </row>
    <row r="151" spans="1:13" ht="15" x14ac:dyDescent="0.2">
      <c r="A151" s="52" t="s">
        <v>127</v>
      </c>
      <c r="B151" s="52">
        <v>63</v>
      </c>
      <c r="C151" s="52" t="s">
        <v>124</v>
      </c>
      <c r="D151" s="52" t="s">
        <v>125</v>
      </c>
      <c r="E151" s="54">
        <v>3.54</v>
      </c>
      <c r="F151" s="54">
        <v>6.3</v>
      </c>
    </row>
    <row r="152" spans="1:13" ht="15" x14ac:dyDescent="0.2">
      <c r="A152" s="52" t="s">
        <v>123</v>
      </c>
      <c r="B152" s="52">
        <v>63</v>
      </c>
      <c r="C152" s="52" t="s">
        <v>124</v>
      </c>
      <c r="D152" s="52" t="s">
        <v>128</v>
      </c>
      <c r="E152" s="54">
        <v>4.57</v>
      </c>
      <c r="F152" s="54">
        <v>3.2</v>
      </c>
      <c r="G152" s="53">
        <f t="shared" ref="G152" si="92">AVERAGE(E152:E157)</f>
        <v>4.1533333333333333</v>
      </c>
      <c r="H152">
        <f t="shared" ref="H152" si="93">STDEV(E152:E157)</f>
        <v>0.78165636098394597</v>
      </c>
      <c r="I152" s="53">
        <f t="shared" ref="I152" si="94">AVERAGE(F152:F157)</f>
        <v>3.0833333333333335</v>
      </c>
      <c r="J152">
        <f t="shared" ref="J152" si="95">STDEV(F152:F157)</f>
        <v>0.62102066524928701</v>
      </c>
      <c r="L152">
        <v>3.14</v>
      </c>
      <c r="M152">
        <v>2.78</v>
      </c>
    </row>
    <row r="153" spans="1:13" ht="15" x14ac:dyDescent="0.2">
      <c r="A153" s="52" t="s">
        <v>123</v>
      </c>
      <c r="B153" s="52">
        <v>63</v>
      </c>
      <c r="C153" s="52" t="s">
        <v>124</v>
      </c>
      <c r="D153" s="52" t="s">
        <v>128</v>
      </c>
      <c r="E153" s="54">
        <v>4.91</v>
      </c>
      <c r="F153" s="54">
        <v>2.8</v>
      </c>
      <c r="L153">
        <v>3.39</v>
      </c>
      <c r="M153">
        <v>1.57</v>
      </c>
    </row>
    <row r="154" spans="1:13" ht="15" x14ac:dyDescent="0.2">
      <c r="A154" s="52" t="s">
        <v>123</v>
      </c>
      <c r="B154" s="52">
        <v>63</v>
      </c>
      <c r="C154" s="52" t="s">
        <v>124</v>
      </c>
      <c r="D154" s="52" t="s">
        <v>128</v>
      </c>
      <c r="E154" s="54">
        <v>4.8899999999999997</v>
      </c>
      <c r="F154" s="54">
        <v>4.2</v>
      </c>
    </row>
    <row r="155" spans="1:13" ht="15" x14ac:dyDescent="0.2">
      <c r="A155" s="52" t="s">
        <v>127</v>
      </c>
      <c r="B155" s="52">
        <v>63</v>
      </c>
      <c r="C155" s="52" t="s">
        <v>124</v>
      </c>
      <c r="D155" s="52" t="s">
        <v>128</v>
      </c>
      <c r="E155" s="54">
        <v>3.68</v>
      </c>
      <c r="F155" s="54">
        <v>3.2</v>
      </c>
    </row>
    <row r="156" spans="1:13" ht="15" x14ac:dyDescent="0.2">
      <c r="A156" s="52" t="s">
        <v>127</v>
      </c>
      <c r="B156" s="52">
        <v>63</v>
      </c>
      <c r="C156" s="52" t="s">
        <v>124</v>
      </c>
      <c r="D156" s="52" t="s">
        <v>128</v>
      </c>
      <c r="E156" s="54">
        <v>2.93</v>
      </c>
      <c r="F156" s="54">
        <v>2.6</v>
      </c>
    </row>
    <row r="157" spans="1:13" ht="15" x14ac:dyDescent="0.2">
      <c r="A157" s="52" t="s">
        <v>127</v>
      </c>
      <c r="B157" s="52">
        <v>63</v>
      </c>
      <c r="C157" s="52" t="s">
        <v>124</v>
      </c>
      <c r="D157" s="52" t="s">
        <v>128</v>
      </c>
      <c r="E157" s="54">
        <v>3.94</v>
      </c>
      <c r="F157" s="54">
        <v>2.5</v>
      </c>
    </row>
    <row r="158" spans="1:13" ht="15" x14ac:dyDescent="0.2">
      <c r="A158" s="52" t="s">
        <v>123</v>
      </c>
      <c r="B158" s="52">
        <v>77</v>
      </c>
      <c r="C158" s="52" t="s">
        <v>124</v>
      </c>
      <c r="D158" s="52" t="s">
        <v>125</v>
      </c>
      <c r="E158" s="56">
        <v>1.55</v>
      </c>
      <c r="F158" s="54">
        <v>2.2999999999999998</v>
      </c>
      <c r="G158" s="53">
        <f t="shared" ref="G158" si="96">AVERAGE(E158:E163)</f>
        <v>1.3333333333333333</v>
      </c>
      <c r="H158">
        <f t="shared" ref="H158" si="97">STDEV(E158:E163)</f>
        <v>0.17884816651748756</v>
      </c>
      <c r="I158" s="53">
        <f t="shared" ref="I158" si="98">AVERAGE(F158:F163)</f>
        <v>2.5333333333333337</v>
      </c>
      <c r="J158">
        <f t="shared" ref="J158" si="99">STDEV(F158:F163)</f>
        <v>0.57850381733111012</v>
      </c>
    </row>
    <row r="159" spans="1:13" ht="15" x14ac:dyDescent="0.2">
      <c r="A159" s="52" t="s">
        <v>123</v>
      </c>
      <c r="B159" s="52">
        <v>77</v>
      </c>
      <c r="C159" s="52" t="s">
        <v>124</v>
      </c>
      <c r="D159" s="52" t="s">
        <v>125</v>
      </c>
      <c r="E159" s="56">
        <v>1.29</v>
      </c>
      <c r="F159" s="54">
        <v>2.1</v>
      </c>
    </row>
    <row r="160" spans="1:13" ht="15" x14ac:dyDescent="0.2">
      <c r="A160" s="52" t="s">
        <v>123</v>
      </c>
      <c r="B160" s="52">
        <v>77</v>
      </c>
      <c r="C160" s="52" t="s">
        <v>124</v>
      </c>
      <c r="D160" s="52" t="s">
        <v>125</v>
      </c>
      <c r="E160" s="56">
        <v>1.36</v>
      </c>
      <c r="F160" s="54">
        <v>2.2000000000000002</v>
      </c>
    </row>
    <row r="161" spans="1:10" ht="15" x14ac:dyDescent="0.2">
      <c r="A161" s="52" t="s">
        <v>127</v>
      </c>
      <c r="B161" s="52">
        <v>77</v>
      </c>
      <c r="C161" s="52" t="s">
        <v>124</v>
      </c>
      <c r="D161" s="52" t="s">
        <v>125</v>
      </c>
      <c r="E161" s="56">
        <v>1.1200000000000001</v>
      </c>
      <c r="F161" s="54">
        <v>2.8</v>
      </c>
    </row>
    <row r="162" spans="1:10" ht="15" x14ac:dyDescent="0.2">
      <c r="A162" s="52" t="s">
        <v>127</v>
      </c>
      <c r="B162" s="52">
        <v>77</v>
      </c>
      <c r="C162" s="52" t="s">
        <v>124</v>
      </c>
      <c r="D162" s="52" t="s">
        <v>125</v>
      </c>
      <c r="E162" s="56">
        <v>1.1599999999999999</v>
      </c>
      <c r="F162" s="54">
        <v>2.2000000000000002</v>
      </c>
    </row>
    <row r="163" spans="1:10" ht="15" x14ac:dyDescent="0.2">
      <c r="A163" s="52" t="s">
        <v>127</v>
      </c>
      <c r="B163" s="52">
        <v>77</v>
      </c>
      <c r="C163" s="52" t="s">
        <v>124</v>
      </c>
      <c r="D163" s="52" t="s">
        <v>125</v>
      </c>
      <c r="E163" s="56">
        <v>1.52</v>
      </c>
      <c r="F163" s="54">
        <v>3.6</v>
      </c>
    </row>
    <row r="164" spans="1:10" ht="15" x14ac:dyDescent="0.2">
      <c r="A164" s="52" t="s">
        <v>123</v>
      </c>
      <c r="B164" s="52">
        <v>77</v>
      </c>
      <c r="C164" s="52" t="s">
        <v>124</v>
      </c>
      <c r="D164" s="52" t="s">
        <v>128</v>
      </c>
      <c r="E164" s="54">
        <v>3.84</v>
      </c>
      <c r="F164" s="54">
        <v>1.8</v>
      </c>
      <c r="G164" s="53">
        <f t="shared" ref="G164" si="100">AVERAGE(E164:E169)</f>
        <v>3.6783333333333332</v>
      </c>
      <c r="H164">
        <f t="shared" ref="H164" si="101">STDEV(E164:E169)</f>
        <v>0.44866097074145761</v>
      </c>
      <c r="I164" s="53">
        <f t="shared" ref="I164" si="102">AVERAGE(F164:F169)</f>
        <v>1.8666666666666665</v>
      </c>
      <c r="J164">
        <f t="shared" ref="J164" si="103">STDEV(F164:F169)</f>
        <v>0.21602468994693075</v>
      </c>
    </row>
    <row r="165" spans="1:10" ht="15" x14ac:dyDescent="0.2">
      <c r="A165" s="52" t="s">
        <v>123</v>
      </c>
      <c r="B165" s="52">
        <v>77</v>
      </c>
      <c r="C165" s="52" t="s">
        <v>124</v>
      </c>
      <c r="D165" s="52" t="s">
        <v>128</v>
      </c>
      <c r="E165" s="54">
        <v>3.88</v>
      </c>
      <c r="F165" s="54">
        <v>1.7</v>
      </c>
    </row>
    <row r="166" spans="1:10" ht="15" x14ac:dyDescent="0.2">
      <c r="A166" s="52" t="s">
        <v>123</v>
      </c>
      <c r="B166" s="52">
        <v>77</v>
      </c>
      <c r="C166" s="52" t="s">
        <v>124</v>
      </c>
      <c r="D166" s="52" t="s">
        <v>128</v>
      </c>
      <c r="E166" s="54">
        <v>4.34</v>
      </c>
      <c r="F166" s="54">
        <v>1.9</v>
      </c>
    </row>
    <row r="167" spans="1:10" ht="15" x14ac:dyDescent="0.2">
      <c r="A167" s="52" t="s">
        <v>127</v>
      </c>
      <c r="B167" s="52">
        <v>77</v>
      </c>
      <c r="C167" s="52" t="s">
        <v>124</v>
      </c>
      <c r="D167" s="52" t="s">
        <v>128</v>
      </c>
      <c r="E167" s="54">
        <v>3.47</v>
      </c>
      <c r="F167" s="54">
        <v>2</v>
      </c>
    </row>
    <row r="168" spans="1:10" ht="15" x14ac:dyDescent="0.2">
      <c r="A168" s="52" t="s">
        <v>127</v>
      </c>
      <c r="B168" s="52">
        <v>77</v>
      </c>
      <c r="C168" s="52" t="s">
        <v>124</v>
      </c>
      <c r="D168" s="52" t="s">
        <v>128</v>
      </c>
      <c r="E168" s="54">
        <v>3.52</v>
      </c>
      <c r="F168" s="54">
        <v>1.6</v>
      </c>
    </row>
    <row r="169" spans="1:10" ht="15" x14ac:dyDescent="0.2">
      <c r="A169" s="52" t="s">
        <v>127</v>
      </c>
      <c r="B169" s="52">
        <v>77</v>
      </c>
      <c r="C169" s="52" t="s">
        <v>124</v>
      </c>
      <c r="D169" s="52" t="s">
        <v>128</v>
      </c>
      <c r="E169" s="54">
        <v>3.02</v>
      </c>
      <c r="F169" s="54">
        <v>2.2000000000000002</v>
      </c>
    </row>
    <row r="170" spans="1:10" ht="15" x14ac:dyDescent="0.2">
      <c r="A170" s="52" t="s">
        <v>123</v>
      </c>
      <c r="B170" s="52">
        <v>91</v>
      </c>
      <c r="C170" s="52" t="s">
        <v>124</v>
      </c>
      <c r="D170" s="52" t="s">
        <v>125</v>
      </c>
      <c r="E170" s="54">
        <v>4.03</v>
      </c>
      <c r="F170" s="54">
        <v>1.8</v>
      </c>
      <c r="G170" s="53">
        <f t="shared" ref="G170" si="104">AVERAGE(E170:E175)</f>
        <v>3.1349999999999998</v>
      </c>
      <c r="H170">
        <f t="shared" ref="H170" si="105">STDEV(E170:E175)</f>
        <v>0.54316664109645274</v>
      </c>
      <c r="I170" s="53">
        <f t="shared" ref="I170" si="106">AVERAGE(F170:F175)</f>
        <v>2.7833333333333332</v>
      </c>
      <c r="J170">
        <f t="shared" ref="J170" si="107">STDEV(F170:F175)</f>
        <v>2.8519583914683375</v>
      </c>
    </row>
    <row r="171" spans="1:10" ht="15" x14ac:dyDescent="0.2">
      <c r="A171" s="52" t="s">
        <v>123</v>
      </c>
      <c r="B171" s="52">
        <v>91</v>
      </c>
      <c r="C171" s="52" t="s">
        <v>124</v>
      </c>
      <c r="D171" s="52" t="s">
        <v>125</v>
      </c>
      <c r="E171" s="54">
        <v>2.68</v>
      </c>
      <c r="F171" s="54">
        <v>1.5</v>
      </c>
    </row>
    <row r="172" spans="1:10" ht="15" x14ac:dyDescent="0.2">
      <c r="A172" s="52" t="s">
        <v>123</v>
      </c>
      <c r="B172" s="52">
        <v>91</v>
      </c>
      <c r="C172" s="52" t="s">
        <v>124</v>
      </c>
      <c r="D172" s="52" t="s">
        <v>125</v>
      </c>
      <c r="E172" s="54">
        <v>3.54</v>
      </c>
      <c r="F172" s="54">
        <v>1.6</v>
      </c>
    </row>
    <row r="173" spans="1:10" ht="15" x14ac:dyDescent="0.2">
      <c r="A173" s="52" t="s">
        <v>127</v>
      </c>
      <c r="B173" s="52">
        <v>91</v>
      </c>
      <c r="C173" s="52" t="s">
        <v>124</v>
      </c>
      <c r="D173" s="52" t="s">
        <v>125</v>
      </c>
      <c r="E173" s="54">
        <v>3.04</v>
      </c>
      <c r="F173" s="54">
        <v>1.5</v>
      </c>
    </row>
    <row r="174" spans="1:10" ht="15" x14ac:dyDescent="0.2">
      <c r="A174" s="52" t="s">
        <v>127</v>
      </c>
      <c r="B174" s="52">
        <v>91</v>
      </c>
      <c r="C174" s="52" t="s">
        <v>124</v>
      </c>
      <c r="D174" s="52" t="s">
        <v>125</v>
      </c>
      <c r="E174" s="54">
        <v>2.84</v>
      </c>
      <c r="F174" s="54">
        <v>8.6</v>
      </c>
    </row>
    <row r="175" spans="1:10" ht="15" x14ac:dyDescent="0.2">
      <c r="A175" s="52" t="s">
        <v>127</v>
      </c>
      <c r="B175" s="52">
        <v>91</v>
      </c>
      <c r="C175" s="52" t="s">
        <v>124</v>
      </c>
      <c r="D175" s="52" t="s">
        <v>125</v>
      </c>
      <c r="E175" s="54">
        <v>2.68</v>
      </c>
      <c r="F175" s="54">
        <v>1.7</v>
      </c>
    </row>
    <row r="176" spans="1:10" ht="15" x14ac:dyDescent="0.2">
      <c r="A176" s="52" t="s">
        <v>123</v>
      </c>
      <c r="B176" s="52">
        <v>91</v>
      </c>
      <c r="C176" s="52" t="s">
        <v>124</v>
      </c>
      <c r="D176" s="52" t="s">
        <v>128</v>
      </c>
      <c r="E176" s="54">
        <v>3.45</v>
      </c>
      <c r="F176" s="54">
        <v>1.6</v>
      </c>
      <c r="G176" s="53">
        <f t="shared" ref="G176" si="108">AVERAGE(E176:E181)</f>
        <v>3.3933333333333331</v>
      </c>
      <c r="H176">
        <f t="shared" ref="H176" si="109">STDEV(E176:E181)</f>
        <v>0.19148542155126763</v>
      </c>
      <c r="I176" s="53">
        <f t="shared" ref="I176" si="110">AVERAGE(F176:F181)</f>
        <v>1.5666666666666667</v>
      </c>
      <c r="J176">
        <f t="shared" ref="J176" si="111">STDEV(F176:F181)</f>
        <v>0.23380903889000096</v>
      </c>
    </row>
    <row r="177" spans="1:10" ht="15" x14ac:dyDescent="0.2">
      <c r="A177" s="52" t="s">
        <v>123</v>
      </c>
      <c r="B177" s="52">
        <v>91</v>
      </c>
      <c r="C177" s="52" t="s">
        <v>124</v>
      </c>
      <c r="D177" s="52" t="s">
        <v>128</v>
      </c>
      <c r="E177" s="54">
        <v>3.61</v>
      </c>
      <c r="F177" s="54">
        <v>1.9</v>
      </c>
    </row>
    <row r="178" spans="1:10" ht="15" x14ac:dyDescent="0.2">
      <c r="A178" s="52" t="s">
        <v>123</v>
      </c>
      <c r="B178" s="52">
        <v>91</v>
      </c>
      <c r="C178" s="52" t="s">
        <v>124</v>
      </c>
      <c r="D178" s="52" t="s">
        <v>128</v>
      </c>
      <c r="E178" s="54">
        <v>3.11</v>
      </c>
      <c r="F178" s="54">
        <v>1.5</v>
      </c>
    </row>
    <row r="179" spans="1:10" ht="15" x14ac:dyDescent="0.2">
      <c r="A179" s="52" t="s">
        <v>127</v>
      </c>
      <c r="B179" s="52">
        <v>91</v>
      </c>
      <c r="C179" s="52" t="s">
        <v>124</v>
      </c>
      <c r="D179" s="52" t="s">
        <v>128</v>
      </c>
      <c r="E179" s="54">
        <v>3.43</v>
      </c>
      <c r="F179" s="54">
        <v>1.7</v>
      </c>
    </row>
    <row r="180" spans="1:10" ht="15" x14ac:dyDescent="0.2">
      <c r="A180" s="52" t="s">
        <v>127</v>
      </c>
      <c r="B180" s="52">
        <v>91</v>
      </c>
      <c r="C180" s="52" t="s">
        <v>124</v>
      </c>
      <c r="D180" s="52" t="s">
        <v>128</v>
      </c>
      <c r="E180" s="54">
        <v>3.22</v>
      </c>
      <c r="F180" s="54">
        <v>1.2</v>
      </c>
    </row>
    <row r="181" spans="1:10" ht="15" x14ac:dyDescent="0.2">
      <c r="A181" s="52" t="s">
        <v>127</v>
      </c>
      <c r="B181" s="52">
        <v>91</v>
      </c>
      <c r="C181" s="52" t="s">
        <v>124</v>
      </c>
      <c r="D181" s="52" t="s">
        <v>128</v>
      </c>
      <c r="E181" s="54">
        <v>3.54</v>
      </c>
      <c r="F181" s="54">
        <v>1.5</v>
      </c>
    </row>
    <row r="182" spans="1:10" ht="15" x14ac:dyDescent="0.2">
      <c r="A182" s="52" t="s">
        <v>123</v>
      </c>
      <c r="B182" s="52">
        <v>0</v>
      </c>
      <c r="C182" s="52" t="s">
        <v>126</v>
      </c>
      <c r="D182" s="52" t="s">
        <v>125</v>
      </c>
      <c r="E182" s="54">
        <v>7.25</v>
      </c>
      <c r="F182" s="55">
        <v>14</v>
      </c>
      <c r="G182" s="53">
        <f t="shared" ref="G182" si="112">AVERAGE(E182:E187)</f>
        <v>7.165</v>
      </c>
      <c r="H182">
        <f t="shared" ref="H182" si="113">STDEV(E182:E187)</f>
        <v>0.28275431031197368</v>
      </c>
      <c r="I182" s="53">
        <f t="shared" ref="I182" si="114">AVERAGE(F182:F187)</f>
        <v>14.866666666666667</v>
      </c>
      <c r="J182">
        <f t="shared" ref="J182" si="115">STDEV(F182:F187)</f>
        <v>1.5908069231263318</v>
      </c>
    </row>
    <row r="183" spans="1:10" ht="15" x14ac:dyDescent="0.2">
      <c r="A183" s="52" t="s">
        <v>123</v>
      </c>
      <c r="B183" s="52">
        <v>0</v>
      </c>
      <c r="C183" s="52" t="s">
        <v>126</v>
      </c>
      <c r="D183" s="52" t="s">
        <v>125</v>
      </c>
      <c r="E183" s="54">
        <v>7.54</v>
      </c>
      <c r="F183" s="55">
        <v>15.9</v>
      </c>
    </row>
    <row r="184" spans="1:10" ht="15" x14ac:dyDescent="0.2">
      <c r="A184" s="52" t="s">
        <v>123</v>
      </c>
      <c r="B184" s="52">
        <v>0</v>
      </c>
      <c r="C184" s="52" t="s">
        <v>126</v>
      </c>
      <c r="D184" s="52" t="s">
        <v>125</v>
      </c>
      <c r="E184" s="54">
        <v>7.43</v>
      </c>
      <c r="F184" s="55">
        <v>17.3</v>
      </c>
    </row>
    <row r="185" spans="1:10" ht="15" x14ac:dyDescent="0.2">
      <c r="A185" s="52" t="s">
        <v>127</v>
      </c>
      <c r="B185" s="52">
        <v>0</v>
      </c>
      <c r="C185" s="52" t="s">
        <v>126</v>
      </c>
      <c r="D185" s="52" t="s">
        <v>125</v>
      </c>
      <c r="E185" s="54">
        <v>6.94</v>
      </c>
      <c r="F185" s="55">
        <v>14.1</v>
      </c>
    </row>
    <row r="186" spans="1:10" ht="15" x14ac:dyDescent="0.2">
      <c r="A186" s="52" t="s">
        <v>127</v>
      </c>
      <c r="B186" s="52">
        <v>0</v>
      </c>
      <c r="C186" s="52" t="s">
        <v>126</v>
      </c>
      <c r="D186" s="52" t="s">
        <v>125</v>
      </c>
      <c r="E186" s="54">
        <v>6.86</v>
      </c>
      <c r="F186" s="55">
        <v>12.8</v>
      </c>
    </row>
    <row r="187" spans="1:10" ht="15" x14ac:dyDescent="0.2">
      <c r="A187" s="52" t="s">
        <v>127</v>
      </c>
      <c r="B187" s="52">
        <v>0</v>
      </c>
      <c r="C187" s="52" t="s">
        <v>126</v>
      </c>
      <c r="D187" s="52" t="s">
        <v>125</v>
      </c>
      <c r="E187" s="54">
        <v>6.97</v>
      </c>
      <c r="F187" s="55">
        <v>15.1</v>
      </c>
    </row>
    <row r="188" spans="1:10" ht="15" x14ac:dyDescent="0.2">
      <c r="A188" s="52" t="s">
        <v>123</v>
      </c>
      <c r="B188" s="52">
        <v>0</v>
      </c>
      <c r="C188" s="52" t="s">
        <v>126</v>
      </c>
      <c r="D188" s="52" t="s">
        <v>128</v>
      </c>
      <c r="E188" s="54">
        <v>6.89</v>
      </c>
      <c r="F188" s="55">
        <v>21.4</v>
      </c>
      <c r="G188" s="53">
        <f t="shared" ref="G188" si="116">AVERAGE(E188:E193)</f>
        <v>7.0716666666666663</v>
      </c>
      <c r="H188">
        <f t="shared" ref="H188" si="117">STDEV(E188:E193)</f>
        <v>0.16166838487059462</v>
      </c>
      <c r="I188" s="53">
        <f t="shared" ref="I188" si="118">AVERAGE(F188:F193)</f>
        <v>17.866666666666667</v>
      </c>
      <c r="J188">
        <f t="shared" ref="J188" si="119">STDEV(F188:F193)</f>
        <v>3.8784876777768313</v>
      </c>
    </row>
    <row r="189" spans="1:10" ht="15" x14ac:dyDescent="0.2">
      <c r="A189" s="52" t="s">
        <v>123</v>
      </c>
      <c r="B189" s="52">
        <v>0</v>
      </c>
      <c r="C189" s="52" t="s">
        <v>126</v>
      </c>
      <c r="D189" s="52" t="s">
        <v>128</v>
      </c>
      <c r="E189" s="54">
        <v>7.05</v>
      </c>
      <c r="F189" s="55">
        <v>20.9</v>
      </c>
    </row>
    <row r="190" spans="1:10" ht="15" x14ac:dyDescent="0.2">
      <c r="A190" s="52" t="s">
        <v>123</v>
      </c>
      <c r="B190" s="52">
        <v>0</v>
      </c>
      <c r="C190" s="52" t="s">
        <v>126</v>
      </c>
      <c r="D190" s="52" t="s">
        <v>128</v>
      </c>
      <c r="E190" s="54">
        <v>7.32</v>
      </c>
      <c r="F190" s="55">
        <v>21.1</v>
      </c>
    </row>
    <row r="191" spans="1:10" ht="15" x14ac:dyDescent="0.2">
      <c r="A191" s="52" t="s">
        <v>127</v>
      </c>
      <c r="B191" s="52">
        <v>0</v>
      </c>
      <c r="C191" s="52" t="s">
        <v>126</v>
      </c>
      <c r="D191" s="52" t="s">
        <v>128</v>
      </c>
      <c r="E191" s="54">
        <v>7.03</v>
      </c>
      <c r="F191" s="55">
        <v>11.9</v>
      </c>
    </row>
    <row r="192" spans="1:10" ht="15" x14ac:dyDescent="0.2">
      <c r="A192" s="52" t="s">
        <v>127</v>
      </c>
      <c r="B192" s="52">
        <v>0</v>
      </c>
      <c r="C192" s="52" t="s">
        <v>126</v>
      </c>
      <c r="D192" s="52" t="s">
        <v>128</v>
      </c>
      <c r="E192" s="54">
        <v>7.2</v>
      </c>
      <c r="F192" s="55">
        <v>15.7</v>
      </c>
    </row>
    <row r="193" spans="1:10" ht="15" x14ac:dyDescent="0.2">
      <c r="A193" s="52" t="s">
        <v>127</v>
      </c>
      <c r="B193" s="52">
        <v>0</v>
      </c>
      <c r="C193" s="52" t="s">
        <v>126</v>
      </c>
      <c r="D193" s="52" t="s">
        <v>128</v>
      </c>
      <c r="E193" s="54">
        <v>6.94</v>
      </c>
      <c r="F193" s="55">
        <v>16.2</v>
      </c>
    </row>
    <row r="194" spans="1:10" ht="15" x14ac:dyDescent="0.2">
      <c r="A194" s="52" t="s">
        <v>123</v>
      </c>
      <c r="B194" s="52">
        <v>7</v>
      </c>
      <c r="C194" s="52" t="s">
        <v>126</v>
      </c>
      <c r="D194" s="52" t="s">
        <v>125</v>
      </c>
      <c r="E194" s="54">
        <v>5.98</v>
      </c>
      <c r="F194" s="55">
        <v>16.100000000000001</v>
      </c>
      <c r="G194" s="53">
        <f t="shared" ref="G194" si="120">AVERAGE(E194:E199)</f>
        <v>5.4349999999999996</v>
      </c>
      <c r="H194">
        <f t="shared" ref="H194" si="121">STDEV(E194:E199)</f>
        <v>0.33104380374808412</v>
      </c>
      <c r="I194" s="53">
        <f t="shared" ref="I194" si="122">AVERAGE(F194:F199)</f>
        <v>17.45</v>
      </c>
      <c r="J194">
        <f t="shared" ref="J194" si="123">STDEV(F194:F199)</f>
        <v>2.1473239159474891</v>
      </c>
    </row>
    <row r="195" spans="1:10" ht="15" x14ac:dyDescent="0.2">
      <c r="A195" s="52" t="s">
        <v>123</v>
      </c>
      <c r="B195" s="52">
        <v>7</v>
      </c>
      <c r="C195" s="52" t="s">
        <v>126</v>
      </c>
      <c r="D195" s="52" t="s">
        <v>125</v>
      </c>
      <c r="E195" s="54">
        <v>5.41</v>
      </c>
      <c r="F195" s="55">
        <v>13.7</v>
      </c>
    </row>
    <row r="196" spans="1:10" ht="15" x14ac:dyDescent="0.2">
      <c r="A196" s="52" t="s">
        <v>123</v>
      </c>
      <c r="B196" s="52">
        <v>7</v>
      </c>
      <c r="C196" s="52" t="s">
        <v>126</v>
      </c>
      <c r="D196" s="52" t="s">
        <v>125</v>
      </c>
      <c r="E196" s="54">
        <v>5.59</v>
      </c>
      <c r="F196" s="55">
        <v>18.3</v>
      </c>
    </row>
    <row r="197" spans="1:10" ht="15" x14ac:dyDescent="0.2">
      <c r="A197" s="52" t="s">
        <v>127</v>
      </c>
      <c r="B197" s="52">
        <v>7</v>
      </c>
      <c r="C197" s="52" t="s">
        <v>126</v>
      </c>
      <c r="D197" s="52" t="s">
        <v>125</v>
      </c>
      <c r="E197" s="54">
        <v>5.35</v>
      </c>
      <c r="F197" s="55">
        <v>19.399999999999999</v>
      </c>
    </row>
    <row r="198" spans="1:10" ht="15" x14ac:dyDescent="0.2">
      <c r="A198" s="52" t="s">
        <v>127</v>
      </c>
      <c r="B198" s="52">
        <v>7</v>
      </c>
      <c r="C198" s="52" t="s">
        <v>126</v>
      </c>
      <c r="D198" s="52" t="s">
        <v>125</v>
      </c>
      <c r="E198" s="54">
        <v>4.99</v>
      </c>
      <c r="F198" s="55">
        <v>18.600000000000001</v>
      </c>
    </row>
    <row r="199" spans="1:10" ht="15" x14ac:dyDescent="0.2">
      <c r="A199" s="52" t="s">
        <v>127</v>
      </c>
      <c r="B199" s="52">
        <v>7</v>
      </c>
      <c r="C199" s="52" t="s">
        <v>126</v>
      </c>
      <c r="D199" s="52" t="s">
        <v>125</v>
      </c>
      <c r="E199" s="54">
        <v>5.29</v>
      </c>
      <c r="F199" s="55">
        <v>18.600000000000001</v>
      </c>
    </row>
    <row r="200" spans="1:10" ht="15" x14ac:dyDescent="0.2">
      <c r="A200" s="52" t="s">
        <v>123</v>
      </c>
      <c r="B200" s="52">
        <v>7</v>
      </c>
      <c r="C200" s="52" t="s">
        <v>126</v>
      </c>
      <c r="D200" s="52" t="s">
        <v>128</v>
      </c>
      <c r="E200" s="54">
        <v>5.8</v>
      </c>
      <c r="F200" s="55">
        <v>14.8</v>
      </c>
      <c r="G200" s="53">
        <f t="shared" ref="G200" si="124">AVERAGE(E200:E205)</f>
        <v>5.4816666666666665</v>
      </c>
      <c r="H200">
        <f t="shared" ref="H200" si="125">STDEV(E200:E205)</f>
        <v>0.41556788454675697</v>
      </c>
      <c r="I200" s="53">
        <f t="shared" ref="I200" si="126">AVERAGE(F200:F205)</f>
        <v>17.016666666666666</v>
      </c>
      <c r="J200">
        <f t="shared" ref="J200" si="127">STDEV(F200:F205)</f>
        <v>2.6453103157600966</v>
      </c>
    </row>
    <row r="201" spans="1:10" ht="15" x14ac:dyDescent="0.2">
      <c r="A201" s="52" t="s">
        <v>123</v>
      </c>
      <c r="B201" s="52">
        <v>7</v>
      </c>
      <c r="C201" s="52" t="s">
        <v>126</v>
      </c>
      <c r="D201" s="52" t="s">
        <v>128</v>
      </c>
      <c r="E201" s="54">
        <v>6.03</v>
      </c>
      <c r="F201" s="55">
        <v>13.1</v>
      </c>
    </row>
    <row r="202" spans="1:10" ht="15" x14ac:dyDescent="0.2">
      <c r="A202" s="52" t="s">
        <v>123</v>
      </c>
      <c r="B202" s="52">
        <v>7</v>
      </c>
      <c r="C202" s="52" t="s">
        <v>126</v>
      </c>
      <c r="D202" s="52" t="s">
        <v>128</v>
      </c>
      <c r="E202" s="54">
        <v>5.59</v>
      </c>
      <c r="F202" s="55">
        <v>17.600000000000001</v>
      </c>
    </row>
    <row r="203" spans="1:10" ht="15" x14ac:dyDescent="0.2">
      <c r="A203" s="52" t="s">
        <v>127</v>
      </c>
      <c r="B203" s="52">
        <v>7</v>
      </c>
      <c r="C203" s="52" t="s">
        <v>126</v>
      </c>
      <c r="D203" s="52" t="s">
        <v>128</v>
      </c>
      <c r="E203" s="54">
        <v>5.39</v>
      </c>
      <c r="F203" s="55">
        <v>18.3</v>
      </c>
    </row>
    <row r="204" spans="1:10" ht="15" x14ac:dyDescent="0.2">
      <c r="A204" s="52" t="s">
        <v>127</v>
      </c>
      <c r="B204" s="52">
        <v>7</v>
      </c>
      <c r="C204" s="52" t="s">
        <v>126</v>
      </c>
      <c r="D204" s="52" t="s">
        <v>128</v>
      </c>
      <c r="E204" s="54">
        <v>5.2</v>
      </c>
      <c r="F204" s="55">
        <v>17.8</v>
      </c>
    </row>
    <row r="205" spans="1:10" ht="15" x14ac:dyDescent="0.2">
      <c r="A205" s="52" t="s">
        <v>127</v>
      </c>
      <c r="B205" s="52">
        <v>7</v>
      </c>
      <c r="C205" s="52" t="s">
        <v>126</v>
      </c>
      <c r="D205" s="52" t="s">
        <v>128</v>
      </c>
      <c r="E205" s="54">
        <v>4.88</v>
      </c>
      <c r="F205" s="55">
        <v>20.5</v>
      </c>
    </row>
    <row r="206" spans="1:10" ht="15" x14ac:dyDescent="0.2">
      <c r="A206" s="52" t="s">
        <v>123</v>
      </c>
      <c r="B206" s="52">
        <v>8</v>
      </c>
      <c r="C206" s="52" t="s">
        <v>126</v>
      </c>
      <c r="D206" s="52" t="s">
        <v>125</v>
      </c>
      <c r="E206" s="54">
        <v>5.42</v>
      </c>
      <c r="F206" s="55">
        <v>17.100000000000001</v>
      </c>
      <c r="G206" s="53">
        <f t="shared" ref="G206" si="128">AVERAGE(E206:E211)</f>
        <v>5.3250000000000002</v>
      </c>
      <c r="H206">
        <f t="shared" ref="H206" si="129">STDEV(E206:E211)</f>
        <v>0.18414668066516984</v>
      </c>
      <c r="I206" s="53">
        <f t="shared" ref="I206" si="130">AVERAGE(F206:F211)</f>
        <v>19.233333333333334</v>
      </c>
      <c r="J206">
        <f t="shared" ref="J206" si="131">STDEV(F206:F211)</f>
        <v>2.4484008386427618</v>
      </c>
    </row>
    <row r="207" spans="1:10" ht="15" x14ac:dyDescent="0.2">
      <c r="A207" s="52" t="s">
        <v>123</v>
      </c>
      <c r="B207" s="52">
        <v>8</v>
      </c>
      <c r="C207" s="52" t="s">
        <v>126</v>
      </c>
      <c r="D207" s="52" t="s">
        <v>125</v>
      </c>
      <c r="E207" s="54">
        <v>5.63</v>
      </c>
      <c r="F207" s="55">
        <v>15.3</v>
      </c>
    </row>
    <row r="208" spans="1:10" ht="15" x14ac:dyDescent="0.2">
      <c r="A208" s="52" t="s">
        <v>123</v>
      </c>
      <c r="B208" s="52">
        <v>8</v>
      </c>
      <c r="C208" s="52" t="s">
        <v>126</v>
      </c>
      <c r="D208" s="52" t="s">
        <v>125</v>
      </c>
      <c r="E208" s="54">
        <v>5.18</v>
      </c>
      <c r="F208" s="55">
        <v>20</v>
      </c>
    </row>
    <row r="209" spans="1:10" ht="15" x14ac:dyDescent="0.2">
      <c r="A209" s="52" t="s">
        <v>127</v>
      </c>
      <c r="B209" s="52">
        <v>8</v>
      </c>
      <c r="C209" s="52" t="s">
        <v>126</v>
      </c>
      <c r="D209" s="52" t="s">
        <v>125</v>
      </c>
      <c r="E209" s="54">
        <v>5.22</v>
      </c>
      <c r="F209" s="55">
        <v>21</v>
      </c>
    </row>
    <row r="210" spans="1:10" ht="15" x14ac:dyDescent="0.2">
      <c r="A210" s="52" t="s">
        <v>127</v>
      </c>
      <c r="B210" s="52">
        <v>8</v>
      </c>
      <c r="C210" s="52" t="s">
        <v>126</v>
      </c>
      <c r="D210" s="52" t="s">
        <v>125</v>
      </c>
      <c r="E210" s="54">
        <v>5.14</v>
      </c>
      <c r="F210" s="55">
        <v>21</v>
      </c>
    </row>
    <row r="211" spans="1:10" ht="15" x14ac:dyDescent="0.2">
      <c r="A211" s="52" t="s">
        <v>127</v>
      </c>
      <c r="B211" s="52">
        <v>8</v>
      </c>
      <c r="C211" s="52" t="s">
        <v>126</v>
      </c>
      <c r="D211" s="52" t="s">
        <v>125</v>
      </c>
      <c r="E211" s="54">
        <v>5.36</v>
      </c>
      <c r="F211" s="55">
        <v>21</v>
      </c>
    </row>
    <row r="212" spans="1:10" ht="15" x14ac:dyDescent="0.2">
      <c r="A212" s="52" t="s">
        <v>123</v>
      </c>
      <c r="B212" s="52">
        <v>8</v>
      </c>
      <c r="C212" s="52" t="s">
        <v>126</v>
      </c>
      <c r="D212" s="52" t="s">
        <v>128</v>
      </c>
      <c r="E212" s="54">
        <v>4.99</v>
      </c>
      <c r="F212" s="55">
        <v>18.7</v>
      </c>
      <c r="G212" s="53">
        <f t="shared" ref="G212" si="132">AVERAGE(E212:E217)</f>
        <v>5.3466666666666667</v>
      </c>
      <c r="H212">
        <f t="shared" ref="H212" si="133">STDEV(E212:E217)</f>
        <v>0.29021830863449438</v>
      </c>
      <c r="I212" s="53">
        <f t="shared" ref="I212" si="134">AVERAGE(F212:F217)</f>
        <v>19.049999999999997</v>
      </c>
      <c r="J212">
        <f t="shared" ref="J212" si="135">STDEV(F212:F217)</f>
        <v>1.7073371078963873</v>
      </c>
    </row>
    <row r="213" spans="1:10" ht="15" x14ac:dyDescent="0.2">
      <c r="A213" s="52" t="s">
        <v>123</v>
      </c>
      <c r="B213" s="52">
        <v>8</v>
      </c>
      <c r="C213" s="52" t="s">
        <v>126</v>
      </c>
      <c r="D213" s="52" t="s">
        <v>128</v>
      </c>
      <c r="E213" s="54">
        <v>5.72</v>
      </c>
      <c r="F213" s="55">
        <v>17.7</v>
      </c>
    </row>
    <row r="214" spans="1:10" ht="15" x14ac:dyDescent="0.2">
      <c r="A214" s="52" t="s">
        <v>123</v>
      </c>
      <c r="B214" s="52">
        <v>8</v>
      </c>
      <c r="C214" s="52" t="s">
        <v>126</v>
      </c>
      <c r="D214" s="52" t="s">
        <v>128</v>
      </c>
      <c r="E214" s="54">
        <v>5.66</v>
      </c>
      <c r="F214" s="55">
        <v>21.7</v>
      </c>
    </row>
    <row r="215" spans="1:10" ht="15" x14ac:dyDescent="0.2">
      <c r="A215" s="52" t="s">
        <v>127</v>
      </c>
      <c r="B215" s="52">
        <v>8</v>
      </c>
      <c r="C215" s="52" t="s">
        <v>126</v>
      </c>
      <c r="D215" s="52" t="s">
        <v>128</v>
      </c>
      <c r="E215" s="54">
        <v>5.23</v>
      </c>
      <c r="F215" s="55">
        <v>17.600000000000001</v>
      </c>
    </row>
    <row r="216" spans="1:10" ht="15" x14ac:dyDescent="0.2">
      <c r="A216" s="52" t="s">
        <v>127</v>
      </c>
      <c r="B216" s="52">
        <v>8</v>
      </c>
      <c r="C216" s="52" t="s">
        <v>126</v>
      </c>
      <c r="D216" s="52" t="s">
        <v>128</v>
      </c>
      <c r="E216" s="54">
        <v>5.14</v>
      </c>
      <c r="F216" s="55">
        <v>18</v>
      </c>
    </row>
    <row r="217" spans="1:10" ht="15" x14ac:dyDescent="0.2">
      <c r="A217" s="52" t="s">
        <v>127</v>
      </c>
      <c r="B217" s="52">
        <v>8</v>
      </c>
      <c r="C217" s="52" t="s">
        <v>126</v>
      </c>
      <c r="D217" s="52" t="s">
        <v>128</v>
      </c>
      <c r="E217" s="54">
        <v>5.34</v>
      </c>
      <c r="F217" s="55">
        <v>20.6</v>
      </c>
    </row>
    <row r="218" spans="1:10" ht="15" x14ac:dyDescent="0.2">
      <c r="A218" s="52" t="s">
        <v>123</v>
      </c>
      <c r="B218" s="52">
        <v>14</v>
      </c>
      <c r="C218" s="52" t="s">
        <v>126</v>
      </c>
      <c r="D218" s="52" t="s">
        <v>125</v>
      </c>
      <c r="E218" s="54">
        <v>4.74</v>
      </c>
      <c r="F218" s="55">
        <v>9.8000000000000007</v>
      </c>
      <c r="G218" s="53">
        <f t="shared" ref="G218" si="136">AVERAGE(E218:E223)</f>
        <v>4.4116666666666662</v>
      </c>
      <c r="H218">
        <f t="shared" ref="H218" si="137">STDEV(E218:E223)</f>
        <v>0.21646400778574421</v>
      </c>
      <c r="I218" s="53">
        <f t="shared" ref="I218" si="138">AVERAGE(F218:F223)</f>
        <v>13.783333333333331</v>
      </c>
      <c r="J218">
        <f t="shared" ref="J218" si="139">STDEV(F218:F223)</f>
        <v>4.5779544194614621</v>
      </c>
    </row>
    <row r="219" spans="1:10" ht="15" x14ac:dyDescent="0.2">
      <c r="A219" s="52" t="s">
        <v>123</v>
      </c>
      <c r="B219" s="52">
        <v>14</v>
      </c>
      <c r="C219" s="52" t="s">
        <v>126</v>
      </c>
      <c r="D219" s="52" t="s">
        <v>125</v>
      </c>
      <c r="E219" s="54">
        <v>4.18</v>
      </c>
      <c r="F219" s="55">
        <v>6.9</v>
      </c>
    </row>
    <row r="220" spans="1:10" ht="15" x14ac:dyDescent="0.2">
      <c r="A220" s="52" t="s">
        <v>123</v>
      </c>
      <c r="B220" s="52">
        <v>14</v>
      </c>
      <c r="C220" s="52" t="s">
        <v>126</v>
      </c>
      <c r="D220" s="52" t="s">
        <v>125</v>
      </c>
      <c r="E220" s="54">
        <v>4.42</v>
      </c>
      <c r="F220" s="55">
        <v>17.100000000000001</v>
      </c>
    </row>
    <row r="221" spans="1:10" ht="15" x14ac:dyDescent="0.2">
      <c r="A221" s="52" t="s">
        <v>127</v>
      </c>
      <c r="B221" s="52">
        <v>14</v>
      </c>
      <c r="C221" s="52" t="s">
        <v>126</v>
      </c>
      <c r="D221" s="52" t="s">
        <v>125</v>
      </c>
      <c r="E221" s="54">
        <v>4.17</v>
      </c>
      <c r="F221" s="55">
        <v>18.2</v>
      </c>
    </row>
    <row r="222" spans="1:10" ht="15" x14ac:dyDescent="0.2">
      <c r="A222" s="52" t="s">
        <v>127</v>
      </c>
      <c r="B222" s="52">
        <v>14</v>
      </c>
      <c r="C222" s="52" t="s">
        <v>126</v>
      </c>
      <c r="D222" s="52" t="s">
        <v>125</v>
      </c>
      <c r="E222" s="54">
        <v>4.43</v>
      </c>
      <c r="F222" s="55">
        <v>13.6</v>
      </c>
    </row>
    <row r="223" spans="1:10" ht="15" x14ac:dyDescent="0.2">
      <c r="A223" s="52" t="s">
        <v>127</v>
      </c>
      <c r="B223" s="52">
        <v>14</v>
      </c>
      <c r="C223" s="52" t="s">
        <v>126</v>
      </c>
      <c r="D223" s="52" t="s">
        <v>125</v>
      </c>
      <c r="E223" s="54">
        <v>4.53</v>
      </c>
      <c r="F223" s="55">
        <v>17.100000000000001</v>
      </c>
    </row>
    <row r="224" spans="1:10" ht="15" x14ac:dyDescent="0.2">
      <c r="A224" s="52" t="s">
        <v>123</v>
      </c>
      <c r="B224" s="52">
        <v>14</v>
      </c>
      <c r="C224" s="52" t="s">
        <v>126</v>
      </c>
      <c r="D224" s="52" t="s">
        <v>128</v>
      </c>
      <c r="E224" s="54">
        <v>4.47</v>
      </c>
      <c r="F224" s="55">
        <v>16</v>
      </c>
      <c r="G224" s="53">
        <f t="shared" ref="G224" si="140">AVERAGE(E224:E229)</f>
        <v>4.5733333333333333</v>
      </c>
      <c r="H224">
        <f t="shared" ref="H224" si="141">STDEV(E224:E229)</f>
        <v>0.34955209435314022</v>
      </c>
      <c r="I224" s="53">
        <f t="shared" ref="I224" si="142">AVERAGE(F224:F229)</f>
        <v>10.466666666666669</v>
      </c>
      <c r="J224">
        <f t="shared" ref="J224" si="143">STDEV(F224:F229)</f>
        <v>3.2041639575194347</v>
      </c>
    </row>
    <row r="225" spans="1:10" ht="15" x14ac:dyDescent="0.2">
      <c r="A225" s="52" t="s">
        <v>123</v>
      </c>
      <c r="B225" s="52">
        <v>14</v>
      </c>
      <c r="C225" s="52" t="s">
        <v>126</v>
      </c>
      <c r="D225" s="52" t="s">
        <v>128</v>
      </c>
      <c r="E225" s="54">
        <v>4.8899999999999997</v>
      </c>
      <c r="F225" s="55">
        <v>11.1</v>
      </c>
    </row>
    <row r="226" spans="1:10" ht="15" x14ac:dyDescent="0.2">
      <c r="A226" s="52" t="s">
        <v>123</v>
      </c>
      <c r="B226" s="52">
        <v>14</v>
      </c>
      <c r="C226" s="52" t="s">
        <v>126</v>
      </c>
      <c r="D226" s="52" t="s">
        <v>128</v>
      </c>
      <c r="E226" s="54">
        <v>4.7300000000000004</v>
      </c>
      <c r="F226" s="55">
        <v>11.1</v>
      </c>
    </row>
    <row r="227" spans="1:10" ht="15" x14ac:dyDescent="0.2">
      <c r="A227" s="52" t="s">
        <v>127</v>
      </c>
      <c r="B227" s="52">
        <v>14</v>
      </c>
      <c r="C227" s="52" t="s">
        <v>126</v>
      </c>
      <c r="D227" s="52" t="s">
        <v>128</v>
      </c>
      <c r="E227" s="54">
        <v>4.5999999999999996</v>
      </c>
      <c r="F227" s="55">
        <v>9.6999999999999993</v>
      </c>
    </row>
    <row r="228" spans="1:10" ht="15" x14ac:dyDescent="0.2">
      <c r="A228" s="52" t="s">
        <v>127</v>
      </c>
      <c r="B228" s="52">
        <v>14</v>
      </c>
      <c r="C228" s="52" t="s">
        <v>126</v>
      </c>
      <c r="D228" s="52" t="s">
        <v>128</v>
      </c>
      <c r="E228" s="54">
        <v>3.93</v>
      </c>
      <c r="F228" s="55">
        <v>6.7</v>
      </c>
    </row>
    <row r="229" spans="1:10" ht="15" x14ac:dyDescent="0.2">
      <c r="A229" s="52" t="s">
        <v>127</v>
      </c>
      <c r="B229" s="52">
        <v>14</v>
      </c>
      <c r="C229" s="52" t="s">
        <v>126</v>
      </c>
      <c r="D229" s="52" t="s">
        <v>128</v>
      </c>
      <c r="E229" s="54">
        <v>4.82</v>
      </c>
      <c r="F229" s="55">
        <v>8.1999999999999993</v>
      </c>
    </row>
    <row r="230" spans="1:10" ht="15" x14ac:dyDescent="0.2">
      <c r="A230" s="52" t="s">
        <v>123</v>
      </c>
      <c r="B230" s="52">
        <v>15</v>
      </c>
      <c r="C230" s="52" t="s">
        <v>126</v>
      </c>
      <c r="D230" s="52" t="s">
        <v>125</v>
      </c>
      <c r="E230" s="54">
        <v>4.62</v>
      </c>
      <c r="F230" s="54">
        <v>14.5</v>
      </c>
      <c r="G230" s="53">
        <f t="shared" ref="G230" si="144">AVERAGE(E230:E235)</f>
        <v>4.5083333333333337</v>
      </c>
      <c r="H230">
        <f t="shared" ref="H230" si="145">STDEV(E230:E235)</f>
        <v>0.28847299122563758</v>
      </c>
      <c r="I230" s="53">
        <f t="shared" ref="I230" si="146">AVERAGE(F230:F235)</f>
        <v>17.616666666666664</v>
      </c>
      <c r="J230">
        <f t="shared" ref="J230" si="147">STDEV(F230:F235)</f>
        <v>2.9606868572455896</v>
      </c>
    </row>
    <row r="231" spans="1:10" ht="15" x14ac:dyDescent="0.2">
      <c r="A231" s="52" t="s">
        <v>123</v>
      </c>
      <c r="B231" s="52">
        <v>15</v>
      </c>
      <c r="C231" s="52" t="s">
        <v>126</v>
      </c>
      <c r="D231" s="52" t="s">
        <v>125</v>
      </c>
      <c r="E231" s="54">
        <v>4.1399999999999997</v>
      </c>
      <c r="F231" s="54">
        <v>13.3</v>
      </c>
    </row>
    <row r="232" spans="1:10" ht="15" x14ac:dyDescent="0.2">
      <c r="A232" s="52" t="s">
        <v>123</v>
      </c>
      <c r="B232" s="52">
        <v>15</v>
      </c>
      <c r="C232" s="52" t="s">
        <v>126</v>
      </c>
      <c r="D232" s="52" t="s">
        <v>125</v>
      </c>
      <c r="E232" s="54">
        <v>4.7300000000000004</v>
      </c>
      <c r="F232" s="54">
        <v>19.8</v>
      </c>
    </row>
    <row r="233" spans="1:10" ht="15" x14ac:dyDescent="0.2">
      <c r="A233" s="52" t="s">
        <v>127</v>
      </c>
      <c r="B233" s="52">
        <v>15</v>
      </c>
      <c r="C233" s="52" t="s">
        <v>126</v>
      </c>
      <c r="D233" s="52" t="s">
        <v>125</v>
      </c>
      <c r="E233" s="54">
        <v>4.54</v>
      </c>
      <c r="F233" s="54">
        <v>19.600000000000001</v>
      </c>
    </row>
    <row r="234" spans="1:10" ht="15" x14ac:dyDescent="0.2">
      <c r="A234" s="52" t="s">
        <v>127</v>
      </c>
      <c r="B234" s="52">
        <v>15</v>
      </c>
      <c r="C234" s="52" t="s">
        <v>126</v>
      </c>
      <c r="D234" s="52" t="s">
        <v>125</v>
      </c>
      <c r="E234" s="54">
        <v>4.84</v>
      </c>
      <c r="F234" s="54">
        <v>18.399999999999999</v>
      </c>
    </row>
    <row r="235" spans="1:10" ht="15" x14ac:dyDescent="0.2">
      <c r="A235" s="52" t="s">
        <v>127</v>
      </c>
      <c r="B235" s="52">
        <v>15</v>
      </c>
      <c r="C235" s="52" t="s">
        <v>126</v>
      </c>
      <c r="D235" s="52" t="s">
        <v>125</v>
      </c>
      <c r="E235" s="54">
        <v>4.18</v>
      </c>
      <c r="F235" s="54">
        <v>20.100000000000001</v>
      </c>
    </row>
    <row r="236" spans="1:10" ht="15" x14ac:dyDescent="0.2">
      <c r="A236" s="52" t="s">
        <v>123</v>
      </c>
      <c r="B236" s="52">
        <v>15</v>
      </c>
      <c r="C236" s="52" t="s">
        <v>126</v>
      </c>
      <c r="D236" s="52" t="s">
        <v>128</v>
      </c>
      <c r="E236" s="54">
        <v>5.15</v>
      </c>
      <c r="F236" s="54">
        <v>16.7</v>
      </c>
      <c r="G236" s="53">
        <f t="shared" ref="G236" si="148">AVERAGE(E236:E241)</f>
        <v>4.4233333333333329</v>
      </c>
      <c r="H236">
        <f t="shared" ref="H236" si="149">STDEV(E236:E241)</f>
        <v>0.62185743275019711</v>
      </c>
      <c r="I236" s="53">
        <f t="shared" ref="I236" si="150">AVERAGE(F236:F241)</f>
        <v>16.483333333333334</v>
      </c>
      <c r="J236">
        <f t="shared" ref="J236" si="151">STDEV(F236:F241)</f>
        <v>2.8868090803976996</v>
      </c>
    </row>
    <row r="237" spans="1:10" ht="15" x14ac:dyDescent="0.2">
      <c r="A237" s="52" t="s">
        <v>123</v>
      </c>
      <c r="B237" s="52">
        <v>15</v>
      </c>
      <c r="C237" s="52" t="s">
        <v>126</v>
      </c>
      <c r="D237" s="52" t="s">
        <v>128</v>
      </c>
      <c r="E237" s="54">
        <v>4.38</v>
      </c>
      <c r="F237" s="54">
        <v>12</v>
      </c>
    </row>
    <row r="238" spans="1:10" ht="15" x14ac:dyDescent="0.2">
      <c r="A238" s="52" t="s">
        <v>123</v>
      </c>
      <c r="B238" s="52">
        <v>15</v>
      </c>
      <c r="C238" s="52" t="s">
        <v>126</v>
      </c>
      <c r="D238" s="52" t="s">
        <v>128</v>
      </c>
      <c r="E238" s="54">
        <v>4.8499999999999996</v>
      </c>
      <c r="F238" s="54">
        <v>18.3</v>
      </c>
    </row>
    <row r="239" spans="1:10" ht="15" x14ac:dyDescent="0.2">
      <c r="A239" s="52" t="s">
        <v>127</v>
      </c>
      <c r="B239" s="52">
        <v>15</v>
      </c>
      <c r="C239" s="52" t="s">
        <v>126</v>
      </c>
      <c r="D239" s="52" t="s">
        <v>128</v>
      </c>
      <c r="E239" s="54">
        <v>4.16</v>
      </c>
      <c r="F239" s="54">
        <v>16.7</v>
      </c>
    </row>
    <row r="240" spans="1:10" ht="15" x14ac:dyDescent="0.2">
      <c r="A240" s="52" t="s">
        <v>127</v>
      </c>
      <c r="B240" s="52">
        <v>15</v>
      </c>
      <c r="C240" s="52" t="s">
        <v>126</v>
      </c>
      <c r="D240" s="52" t="s">
        <v>128</v>
      </c>
      <c r="E240" s="54">
        <v>3.37</v>
      </c>
      <c r="F240" s="54">
        <v>14.8</v>
      </c>
    </row>
    <row r="241" spans="1:10" ht="15" x14ac:dyDescent="0.2">
      <c r="A241" s="52" t="s">
        <v>127</v>
      </c>
      <c r="B241" s="52">
        <v>15</v>
      </c>
      <c r="C241" s="52" t="s">
        <v>126</v>
      </c>
      <c r="D241" s="52" t="s">
        <v>128</v>
      </c>
      <c r="E241" s="54">
        <v>4.63</v>
      </c>
      <c r="F241" s="54">
        <v>20.399999999999999</v>
      </c>
    </row>
    <row r="242" spans="1:10" ht="15" x14ac:dyDescent="0.2">
      <c r="A242" s="52" t="s">
        <v>123</v>
      </c>
      <c r="B242" s="52">
        <v>21</v>
      </c>
      <c r="C242" s="52" t="s">
        <v>126</v>
      </c>
      <c r="D242" s="52" t="s">
        <v>125</v>
      </c>
      <c r="E242" s="54">
        <v>3.35</v>
      </c>
      <c r="F242" s="54">
        <v>6.2</v>
      </c>
      <c r="G242" s="53">
        <f t="shared" ref="G242" si="152">AVERAGE(E242:E247)</f>
        <v>3.186666666666667</v>
      </c>
      <c r="H242">
        <f t="shared" ref="H242" si="153">STDEV(E242:E247)</f>
        <v>0.31608015860959493</v>
      </c>
      <c r="I242" s="53">
        <f t="shared" ref="I242" si="154">AVERAGE(F242:F247)</f>
        <v>10.983333333333333</v>
      </c>
      <c r="J242">
        <f t="shared" ref="J242" si="155">STDEV(F242:F247)</f>
        <v>3.7600088652377832</v>
      </c>
    </row>
    <row r="243" spans="1:10" ht="15" x14ac:dyDescent="0.2">
      <c r="A243" s="52" t="s">
        <v>123</v>
      </c>
      <c r="B243" s="52">
        <v>21</v>
      </c>
      <c r="C243" s="52" t="s">
        <v>126</v>
      </c>
      <c r="D243" s="52" t="s">
        <v>125</v>
      </c>
      <c r="E243" s="54">
        <v>2.94</v>
      </c>
      <c r="F243" s="54">
        <v>7.1</v>
      </c>
    </row>
    <row r="244" spans="1:10" ht="15" x14ac:dyDescent="0.2">
      <c r="A244" s="52" t="s">
        <v>123</v>
      </c>
      <c r="B244" s="52">
        <v>21</v>
      </c>
      <c r="C244" s="52" t="s">
        <v>126</v>
      </c>
      <c r="D244" s="52" t="s">
        <v>125</v>
      </c>
      <c r="E244" s="54">
        <v>3.64</v>
      </c>
      <c r="F244" s="54">
        <v>14.8</v>
      </c>
    </row>
    <row r="245" spans="1:10" ht="15" x14ac:dyDescent="0.2">
      <c r="A245" s="52" t="s">
        <v>127</v>
      </c>
      <c r="B245" s="52">
        <v>21</v>
      </c>
      <c r="C245" s="52" t="s">
        <v>126</v>
      </c>
      <c r="D245" s="52" t="s">
        <v>125</v>
      </c>
      <c r="E245" s="54">
        <v>3.18</v>
      </c>
      <c r="F245" s="54">
        <v>14.2</v>
      </c>
    </row>
    <row r="246" spans="1:10" ht="15" x14ac:dyDescent="0.2">
      <c r="A246" s="52" t="s">
        <v>127</v>
      </c>
      <c r="B246" s="52">
        <v>21</v>
      </c>
      <c r="C246" s="52" t="s">
        <v>126</v>
      </c>
      <c r="D246" s="52" t="s">
        <v>125</v>
      </c>
      <c r="E246" s="54">
        <v>2.74</v>
      </c>
      <c r="F246" s="54">
        <v>10</v>
      </c>
    </row>
    <row r="247" spans="1:10" ht="15" x14ac:dyDescent="0.2">
      <c r="A247" s="52" t="s">
        <v>127</v>
      </c>
      <c r="B247" s="52">
        <v>21</v>
      </c>
      <c r="C247" s="52" t="s">
        <v>126</v>
      </c>
      <c r="D247" s="52" t="s">
        <v>125</v>
      </c>
      <c r="E247" s="54">
        <v>3.27</v>
      </c>
      <c r="F247" s="54">
        <v>13.6</v>
      </c>
    </row>
    <row r="248" spans="1:10" ht="15" x14ac:dyDescent="0.2">
      <c r="A248" s="52" t="s">
        <v>123</v>
      </c>
      <c r="B248" s="52">
        <v>21</v>
      </c>
      <c r="C248" s="52" t="s">
        <v>126</v>
      </c>
      <c r="D248" s="52" t="s">
        <v>128</v>
      </c>
      <c r="E248" s="54">
        <v>3.58</v>
      </c>
      <c r="F248" s="54">
        <v>7.4</v>
      </c>
      <c r="G248" s="53">
        <f t="shared" ref="G248" si="156">AVERAGE(E248:E253)</f>
        <v>3.1649999999999996</v>
      </c>
      <c r="H248">
        <f t="shared" ref="H248" si="157">STDEV(E248:E253)</f>
        <v>0.63326929500805917</v>
      </c>
      <c r="I248" s="53">
        <f t="shared" ref="I248" si="158">AVERAGE(F248:F253)</f>
        <v>9.2166666666666668</v>
      </c>
      <c r="J248">
        <f t="shared" ref="J248" si="159">STDEV(F248:F253)</f>
        <v>3.0993009964614036</v>
      </c>
    </row>
    <row r="249" spans="1:10" ht="15" x14ac:dyDescent="0.2">
      <c r="A249" s="52" t="s">
        <v>123</v>
      </c>
      <c r="B249" s="52">
        <v>21</v>
      </c>
      <c r="C249" s="52" t="s">
        <v>126</v>
      </c>
      <c r="D249" s="52" t="s">
        <v>128</v>
      </c>
      <c r="E249" s="54">
        <v>3.14</v>
      </c>
      <c r="F249" s="54">
        <v>5.9</v>
      </c>
    </row>
    <row r="250" spans="1:10" ht="15" x14ac:dyDescent="0.2">
      <c r="A250" s="52" t="s">
        <v>123</v>
      </c>
      <c r="B250" s="52">
        <v>21</v>
      </c>
      <c r="C250" s="52" t="s">
        <v>126</v>
      </c>
      <c r="D250" s="52" t="s">
        <v>128</v>
      </c>
      <c r="E250" s="54">
        <v>3.96</v>
      </c>
      <c r="F250" s="54">
        <v>11.9</v>
      </c>
    </row>
    <row r="251" spans="1:10" ht="15" x14ac:dyDescent="0.2">
      <c r="A251" s="52" t="s">
        <v>127</v>
      </c>
      <c r="B251" s="52">
        <v>21</v>
      </c>
      <c r="C251" s="52" t="s">
        <v>126</v>
      </c>
      <c r="D251" s="52" t="s">
        <v>128</v>
      </c>
      <c r="E251" s="54">
        <v>2.52</v>
      </c>
      <c r="F251" s="54">
        <v>9.9</v>
      </c>
    </row>
    <row r="252" spans="1:10" ht="15" x14ac:dyDescent="0.2">
      <c r="A252" s="52" t="s">
        <v>127</v>
      </c>
      <c r="B252" s="52">
        <v>21</v>
      </c>
      <c r="C252" s="52" t="s">
        <v>126</v>
      </c>
      <c r="D252" s="52" t="s">
        <v>128</v>
      </c>
      <c r="E252" s="54">
        <v>2.33</v>
      </c>
      <c r="F252" s="54">
        <v>6.6</v>
      </c>
    </row>
    <row r="253" spans="1:10" ht="15" x14ac:dyDescent="0.2">
      <c r="A253" s="52" t="s">
        <v>127</v>
      </c>
      <c r="B253" s="52">
        <v>21</v>
      </c>
      <c r="C253" s="52" t="s">
        <v>126</v>
      </c>
      <c r="D253" s="52" t="s">
        <v>128</v>
      </c>
      <c r="E253" s="54">
        <v>3.46</v>
      </c>
      <c r="F253" s="54">
        <v>13.6</v>
      </c>
    </row>
    <row r="254" spans="1:10" ht="15" x14ac:dyDescent="0.2">
      <c r="A254" s="52" t="s">
        <v>123</v>
      </c>
      <c r="B254" s="52">
        <v>28</v>
      </c>
      <c r="C254" s="52" t="s">
        <v>126</v>
      </c>
      <c r="D254" s="52" t="s">
        <v>125</v>
      </c>
      <c r="E254" s="54">
        <v>1.86</v>
      </c>
      <c r="F254" s="54">
        <v>3.1</v>
      </c>
      <c r="G254" s="53">
        <f t="shared" ref="G254" si="160">AVERAGE(E254:E259)</f>
        <v>2.1333333333333333</v>
      </c>
      <c r="H254">
        <f t="shared" ref="H254" si="161">STDEV(E254:E259)</f>
        <v>0.71581189335373985</v>
      </c>
      <c r="I254" s="53">
        <f t="shared" ref="I254" si="162">AVERAGE(F254:F259)</f>
        <v>5.916666666666667</v>
      </c>
      <c r="J254">
        <f t="shared" ref="J254" si="163">STDEV(F254:F259)</f>
        <v>2.5685923512045803</v>
      </c>
    </row>
    <row r="255" spans="1:10" ht="15" x14ac:dyDescent="0.2">
      <c r="A255" s="52" t="s">
        <v>123</v>
      </c>
      <c r="B255" s="52">
        <v>28</v>
      </c>
      <c r="C255" s="52" t="s">
        <v>126</v>
      </c>
      <c r="D255" s="52" t="s">
        <v>125</v>
      </c>
      <c r="E255" s="54">
        <v>2.0699999999999998</v>
      </c>
      <c r="F255" s="54">
        <v>3.4</v>
      </c>
    </row>
    <row r="256" spans="1:10" ht="15" x14ac:dyDescent="0.2">
      <c r="A256" s="52" t="s">
        <v>123</v>
      </c>
      <c r="B256" s="52">
        <v>28</v>
      </c>
      <c r="C256" s="52" t="s">
        <v>126</v>
      </c>
      <c r="D256" s="52" t="s">
        <v>125</v>
      </c>
      <c r="E256" s="54">
        <v>3.11</v>
      </c>
      <c r="F256" s="54">
        <v>8.9</v>
      </c>
    </row>
    <row r="257" spans="1:10" ht="15" x14ac:dyDescent="0.2">
      <c r="A257" s="52" t="s">
        <v>127</v>
      </c>
      <c r="B257" s="52">
        <v>28</v>
      </c>
      <c r="C257" s="52" t="s">
        <v>126</v>
      </c>
      <c r="D257" s="52" t="s">
        <v>125</v>
      </c>
      <c r="E257" s="54">
        <v>2.8</v>
      </c>
      <c r="F257" s="54">
        <v>8</v>
      </c>
    </row>
    <row r="258" spans="1:10" ht="15" x14ac:dyDescent="0.2">
      <c r="A258" s="52" t="s">
        <v>127</v>
      </c>
      <c r="B258" s="52">
        <v>28</v>
      </c>
      <c r="C258" s="52" t="s">
        <v>126</v>
      </c>
      <c r="D258" s="52" t="s">
        <v>125</v>
      </c>
      <c r="E258" s="54">
        <v>1.82</v>
      </c>
      <c r="F258" s="54">
        <v>4.4000000000000004</v>
      </c>
    </row>
    <row r="259" spans="1:10" ht="15" x14ac:dyDescent="0.2">
      <c r="A259" s="52" t="s">
        <v>127</v>
      </c>
      <c r="B259" s="52">
        <v>28</v>
      </c>
      <c r="C259" s="52" t="s">
        <v>126</v>
      </c>
      <c r="D259" s="52" t="s">
        <v>125</v>
      </c>
      <c r="E259" s="54">
        <v>1.1399999999999999</v>
      </c>
      <c r="F259" s="54">
        <v>7.7</v>
      </c>
    </row>
    <row r="260" spans="1:10" ht="15" x14ac:dyDescent="0.2">
      <c r="A260" s="52" t="s">
        <v>123</v>
      </c>
      <c r="B260" s="52">
        <v>28</v>
      </c>
      <c r="C260" s="52" t="s">
        <v>126</v>
      </c>
      <c r="D260" s="52" t="s">
        <v>128</v>
      </c>
      <c r="E260" s="54">
        <v>1.41</v>
      </c>
      <c r="F260" s="54">
        <v>1.7</v>
      </c>
      <c r="G260" s="53">
        <f t="shared" ref="G260" si="164">AVERAGE(E260:E265)</f>
        <v>1.3433333333333335</v>
      </c>
      <c r="H260">
        <f t="shared" ref="H260" si="165">STDEV(E260:E265)</f>
        <v>0.30904152903237192</v>
      </c>
      <c r="I260" s="53">
        <f t="shared" ref="I260" si="166">AVERAGE(F260:F265)</f>
        <v>3.0166666666666671</v>
      </c>
      <c r="J260">
        <f t="shared" ref="J260" si="167">STDEV(F260:F265)</f>
        <v>1.3963046467969169</v>
      </c>
    </row>
    <row r="261" spans="1:10" ht="15" x14ac:dyDescent="0.2">
      <c r="A261" s="52" t="s">
        <v>123</v>
      </c>
      <c r="B261" s="52">
        <v>28</v>
      </c>
      <c r="C261" s="52" t="s">
        <v>126</v>
      </c>
      <c r="D261" s="52" t="s">
        <v>128</v>
      </c>
      <c r="E261" s="54">
        <v>1.1100000000000001</v>
      </c>
      <c r="F261" s="54">
        <v>1.9</v>
      </c>
    </row>
    <row r="262" spans="1:10" ht="15" x14ac:dyDescent="0.2">
      <c r="A262" s="52" t="s">
        <v>123</v>
      </c>
      <c r="B262" s="52">
        <v>28</v>
      </c>
      <c r="C262" s="52" t="s">
        <v>126</v>
      </c>
      <c r="D262" s="52" t="s">
        <v>128</v>
      </c>
      <c r="E262" s="54">
        <v>1.1200000000000001</v>
      </c>
      <c r="F262" s="54">
        <v>4.9000000000000004</v>
      </c>
    </row>
    <row r="263" spans="1:10" ht="15" x14ac:dyDescent="0.2">
      <c r="A263" s="52" t="s">
        <v>127</v>
      </c>
      <c r="B263" s="52">
        <v>28</v>
      </c>
      <c r="C263" s="52" t="s">
        <v>126</v>
      </c>
      <c r="D263" s="52" t="s">
        <v>128</v>
      </c>
      <c r="E263" s="54">
        <v>1.1100000000000001</v>
      </c>
      <c r="F263" s="54">
        <v>2.8</v>
      </c>
    </row>
    <row r="264" spans="1:10" ht="15" x14ac:dyDescent="0.2">
      <c r="A264" s="52" t="s">
        <v>127</v>
      </c>
      <c r="B264" s="52">
        <v>28</v>
      </c>
      <c r="C264" s="52" t="s">
        <v>126</v>
      </c>
      <c r="D264" s="52" t="s">
        <v>128</v>
      </c>
      <c r="E264" s="54">
        <v>1.41</v>
      </c>
      <c r="F264" s="54">
        <v>2.2000000000000002</v>
      </c>
    </row>
    <row r="265" spans="1:10" ht="15" x14ac:dyDescent="0.2">
      <c r="A265" s="52" t="s">
        <v>127</v>
      </c>
      <c r="B265" s="52">
        <v>28</v>
      </c>
      <c r="C265" s="52" t="s">
        <v>126</v>
      </c>
      <c r="D265" s="52" t="s">
        <v>128</v>
      </c>
      <c r="E265" s="54">
        <v>1.9</v>
      </c>
      <c r="F265" s="54">
        <v>4.5999999999999996</v>
      </c>
    </row>
    <row r="266" spans="1:10" ht="15" x14ac:dyDescent="0.2">
      <c r="A266" s="52" t="s">
        <v>123</v>
      </c>
      <c r="B266" s="52">
        <v>29</v>
      </c>
      <c r="C266" s="52" t="s">
        <v>126</v>
      </c>
      <c r="D266" s="52" t="s">
        <v>125</v>
      </c>
      <c r="E266" s="54">
        <v>3.35</v>
      </c>
      <c r="F266" s="54">
        <v>6.2</v>
      </c>
      <c r="G266" s="53">
        <f t="shared" ref="G266" si="168">AVERAGE(E266:E271)</f>
        <v>2.5900000000000003</v>
      </c>
      <c r="H266">
        <f t="shared" ref="H266" si="169">STDEV(E266:E271)</f>
        <v>0.64463943410250601</v>
      </c>
      <c r="I266" s="53">
        <f t="shared" ref="I266" si="170">AVERAGE(F266:F271)</f>
        <v>10.983333333333333</v>
      </c>
      <c r="J266">
        <f t="shared" ref="J266" si="171">STDEV(F266:F271)</f>
        <v>3.7600088652377832</v>
      </c>
    </row>
    <row r="267" spans="1:10" ht="15" x14ac:dyDescent="0.2">
      <c r="A267" s="52" t="s">
        <v>123</v>
      </c>
      <c r="B267" s="52">
        <v>29</v>
      </c>
      <c r="C267" s="52" t="s">
        <v>126</v>
      </c>
      <c r="D267" s="52" t="s">
        <v>125</v>
      </c>
      <c r="E267" s="54">
        <v>3.09</v>
      </c>
      <c r="F267" s="54">
        <v>7.1</v>
      </c>
    </row>
    <row r="268" spans="1:10" ht="15" x14ac:dyDescent="0.2">
      <c r="A268" s="52" t="s">
        <v>123</v>
      </c>
      <c r="B268" s="52">
        <v>29</v>
      </c>
      <c r="C268" s="52" t="s">
        <v>126</v>
      </c>
      <c r="D268" s="52" t="s">
        <v>125</v>
      </c>
      <c r="E268" s="54">
        <v>2.87</v>
      </c>
      <c r="F268" s="54">
        <v>14.8</v>
      </c>
    </row>
    <row r="269" spans="1:10" ht="15" x14ac:dyDescent="0.2">
      <c r="A269" s="52" t="s">
        <v>127</v>
      </c>
      <c r="B269" s="52">
        <v>29</v>
      </c>
      <c r="C269" s="52" t="s">
        <v>126</v>
      </c>
      <c r="D269" s="52" t="s">
        <v>125</v>
      </c>
      <c r="E269" s="54">
        <v>2.12</v>
      </c>
      <c r="F269" s="54">
        <v>14.2</v>
      </c>
    </row>
    <row r="270" spans="1:10" ht="15" x14ac:dyDescent="0.2">
      <c r="A270" s="52" t="s">
        <v>127</v>
      </c>
      <c r="B270" s="52">
        <v>29</v>
      </c>
      <c r="C270" s="52" t="s">
        <v>126</v>
      </c>
      <c r="D270" s="52" t="s">
        <v>125</v>
      </c>
      <c r="E270" s="54">
        <v>1.62</v>
      </c>
      <c r="F270" s="54">
        <v>10</v>
      </c>
    </row>
    <row r="271" spans="1:10" ht="15" x14ac:dyDescent="0.2">
      <c r="A271" s="52" t="s">
        <v>127</v>
      </c>
      <c r="B271" s="52">
        <v>29</v>
      </c>
      <c r="C271" s="52" t="s">
        <v>126</v>
      </c>
      <c r="D271" s="52" t="s">
        <v>125</v>
      </c>
      <c r="E271" s="54">
        <v>2.4900000000000002</v>
      </c>
      <c r="F271" s="54">
        <v>13.6</v>
      </c>
    </row>
    <row r="272" spans="1:10" ht="15" x14ac:dyDescent="0.2">
      <c r="A272" s="52" t="s">
        <v>123</v>
      </c>
      <c r="B272" s="52">
        <v>29</v>
      </c>
      <c r="C272" s="52" t="s">
        <v>126</v>
      </c>
      <c r="D272" s="52" t="s">
        <v>128</v>
      </c>
      <c r="E272" s="54">
        <v>1.68</v>
      </c>
      <c r="F272" s="54">
        <v>7.4</v>
      </c>
      <c r="G272" s="53">
        <f t="shared" ref="G272" si="172">AVERAGE(E272:E277)</f>
        <v>2.1</v>
      </c>
      <c r="H272">
        <f t="shared" ref="H272" si="173">STDEV(E272:E277)</f>
        <v>0.56231663678037991</v>
      </c>
      <c r="I272" s="53">
        <f t="shared" ref="I272" si="174">AVERAGE(F272:F277)</f>
        <v>9.2166666666666668</v>
      </c>
      <c r="J272">
        <f t="shared" ref="J272" si="175">STDEV(F272:F277)</f>
        <v>3.0993009964614036</v>
      </c>
    </row>
    <row r="273" spans="1:10" ht="15" x14ac:dyDescent="0.2">
      <c r="A273" s="52" t="s">
        <v>123</v>
      </c>
      <c r="B273" s="52">
        <v>29</v>
      </c>
      <c r="C273" s="52" t="s">
        <v>126</v>
      </c>
      <c r="D273" s="52" t="s">
        <v>128</v>
      </c>
      <c r="E273" s="54">
        <v>2.21</v>
      </c>
      <c r="F273" s="54">
        <v>5.9</v>
      </c>
    </row>
    <row r="274" spans="1:10" ht="15" x14ac:dyDescent="0.2">
      <c r="A274" s="52" t="s">
        <v>123</v>
      </c>
      <c r="B274" s="52">
        <v>29</v>
      </c>
      <c r="C274" s="52" t="s">
        <v>126</v>
      </c>
      <c r="D274" s="52" t="s">
        <v>128</v>
      </c>
      <c r="E274" s="54">
        <v>2.96</v>
      </c>
      <c r="F274" s="54">
        <v>11.9</v>
      </c>
    </row>
    <row r="275" spans="1:10" ht="15" x14ac:dyDescent="0.2">
      <c r="A275" s="52" t="s">
        <v>127</v>
      </c>
      <c r="B275" s="52">
        <v>29</v>
      </c>
      <c r="C275" s="52" t="s">
        <v>126</v>
      </c>
      <c r="D275" s="52" t="s">
        <v>128</v>
      </c>
      <c r="E275" s="54">
        <v>1.32</v>
      </c>
      <c r="F275" s="54">
        <v>9.9</v>
      </c>
    </row>
    <row r="276" spans="1:10" ht="15" x14ac:dyDescent="0.2">
      <c r="A276" s="52" t="s">
        <v>127</v>
      </c>
      <c r="B276" s="52">
        <v>29</v>
      </c>
      <c r="C276" s="52" t="s">
        <v>126</v>
      </c>
      <c r="D276" s="52" t="s">
        <v>128</v>
      </c>
      <c r="E276" s="56">
        <v>2.31</v>
      </c>
      <c r="F276" s="57">
        <v>6.6</v>
      </c>
    </row>
    <row r="277" spans="1:10" ht="15" x14ac:dyDescent="0.2">
      <c r="A277" s="52" t="s">
        <v>127</v>
      </c>
      <c r="B277" s="52">
        <v>29</v>
      </c>
      <c r="C277" s="52" t="s">
        <v>126</v>
      </c>
      <c r="D277" s="52" t="s">
        <v>128</v>
      </c>
      <c r="E277" s="54">
        <v>2.12</v>
      </c>
      <c r="F277" s="54">
        <v>13.6</v>
      </c>
    </row>
    <row r="278" spans="1:10" ht="15" x14ac:dyDescent="0.2">
      <c r="A278" s="52" t="s">
        <v>123</v>
      </c>
      <c r="B278" s="52">
        <v>35</v>
      </c>
      <c r="C278" s="52" t="s">
        <v>126</v>
      </c>
      <c r="D278" s="52" t="s">
        <v>125</v>
      </c>
      <c r="E278" s="54">
        <v>1.3</v>
      </c>
      <c r="F278" s="54">
        <v>5.3</v>
      </c>
      <c r="G278" s="53">
        <f t="shared" ref="G278" si="176">AVERAGE(E278:E283)</f>
        <v>1.7666666666666666</v>
      </c>
      <c r="H278">
        <f t="shared" ref="H278" si="177">STDEV(E278:E283)</f>
        <v>0.74717244774326819</v>
      </c>
      <c r="I278" s="53">
        <f t="shared" ref="I278" si="178">AVERAGE(F278:F283)</f>
        <v>7.5166666666666657</v>
      </c>
      <c r="J278">
        <f t="shared" ref="J278" si="179">STDEV(F278:F283)</f>
        <v>3.0301265100102146</v>
      </c>
    </row>
    <row r="279" spans="1:10" ht="15" x14ac:dyDescent="0.2">
      <c r="A279" s="52" t="s">
        <v>123</v>
      </c>
      <c r="B279" s="52">
        <v>35</v>
      </c>
      <c r="C279" s="52" t="s">
        <v>126</v>
      </c>
      <c r="D279" s="52" t="s">
        <v>125</v>
      </c>
      <c r="E279" s="54">
        <v>2.81</v>
      </c>
      <c r="F279" s="54">
        <v>3.9</v>
      </c>
    </row>
    <row r="280" spans="1:10" ht="15" x14ac:dyDescent="0.2">
      <c r="A280" s="52" t="s">
        <v>123</v>
      </c>
      <c r="B280" s="52">
        <v>35</v>
      </c>
      <c r="C280" s="52" t="s">
        <v>126</v>
      </c>
      <c r="D280" s="52" t="s">
        <v>125</v>
      </c>
      <c r="E280" s="54">
        <v>2.59</v>
      </c>
      <c r="F280" s="54">
        <v>11.6</v>
      </c>
    </row>
    <row r="281" spans="1:10" ht="15" x14ac:dyDescent="0.2">
      <c r="A281" s="52" t="s">
        <v>127</v>
      </c>
      <c r="B281" s="52">
        <v>35</v>
      </c>
      <c r="C281" s="52" t="s">
        <v>126</v>
      </c>
      <c r="D281" s="52" t="s">
        <v>125</v>
      </c>
      <c r="E281" s="56">
        <v>1.62</v>
      </c>
      <c r="F281" s="54">
        <v>8.6999999999999993</v>
      </c>
    </row>
    <row r="282" spans="1:10" ht="15" x14ac:dyDescent="0.2">
      <c r="A282" s="52" t="s">
        <v>127</v>
      </c>
      <c r="B282" s="52">
        <v>35</v>
      </c>
      <c r="C282" s="52" t="s">
        <v>126</v>
      </c>
      <c r="D282" s="52" t="s">
        <v>125</v>
      </c>
      <c r="E282" s="56">
        <v>1.1299999999999999</v>
      </c>
      <c r="F282" s="54">
        <v>5.6</v>
      </c>
    </row>
    <row r="283" spans="1:10" ht="15" x14ac:dyDescent="0.2">
      <c r="A283" s="58" t="s">
        <v>127</v>
      </c>
      <c r="B283" s="58">
        <v>35</v>
      </c>
      <c r="C283" s="58" t="s">
        <v>126</v>
      </c>
      <c r="D283" s="58" t="s">
        <v>125</v>
      </c>
      <c r="E283" s="56">
        <v>1.1499999999999999</v>
      </c>
      <c r="F283" s="56">
        <v>10</v>
      </c>
    </row>
    <row r="284" spans="1:10" ht="15" x14ac:dyDescent="0.2">
      <c r="A284" s="52" t="s">
        <v>123</v>
      </c>
      <c r="B284" s="52">
        <v>35</v>
      </c>
      <c r="C284" s="52" t="s">
        <v>126</v>
      </c>
      <c r="D284" s="52" t="s">
        <v>128</v>
      </c>
      <c r="E284" s="54">
        <v>2.8</v>
      </c>
      <c r="F284" s="54">
        <v>3.6</v>
      </c>
      <c r="G284" s="53">
        <f t="shared" ref="G284" si="180">AVERAGE(E284:E289)</f>
        <v>1.9016666666666666</v>
      </c>
      <c r="H284">
        <f t="shared" ref="H284" si="181">STDEV(E284:E289)</f>
        <v>0.55260896361411549</v>
      </c>
      <c r="I284" s="53">
        <f t="shared" ref="I284" si="182">AVERAGE(F284:F289)</f>
        <v>5.9333333333333336</v>
      </c>
      <c r="J284">
        <f t="shared" ref="J284" si="183">STDEV(F284:F289)</f>
        <v>2.3712162842445794</v>
      </c>
    </row>
    <row r="285" spans="1:10" ht="15" x14ac:dyDescent="0.2">
      <c r="A285" s="52" t="s">
        <v>123</v>
      </c>
      <c r="B285" s="52">
        <v>35</v>
      </c>
      <c r="C285" s="52" t="s">
        <v>126</v>
      </c>
      <c r="D285" s="52" t="s">
        <v>128</v>
      </c>
      <c r="E285" s="54">
        <v>1.93</v>
      </c>
      <c r="F285" s="54">
        <v>4</v>
      </c>
    </row>
    <row r="286" spans="1:10" ht="15" x14ac:dyDescent="0.2">
      <c r="A286" s="52" t="s">
        <v>123</v>
      </c>
      <c r="B286" s="52">
        <v>35</v>
      </c>
      <c r="C286" s="52" t="s">
        <v>126</v>
      </c>
      <c r="D286" s="52" t="s">
        <v>128</v>
      </c>
      <c r="E286" s="54">
        <v>2.2799999999999998</v>
      </c>
      <c r="F286" s="54">
        <v>6</v>
      </c>
    </row>
    <row r="287" spans="1:10" ht="15" x14ac:dyDescent="0.2">
      <c r="A287" s="52" t="s">
        <v>127</v>
      </c>
      <c r="B287" s="52">
        <v>35</v>
      </c>
      <c r="C287" s="52" t="s">
        <v>126</v>
      </c>
      <c r="D287" s="52" t="s">
        <v>128</v>
      </c>
      <c r="E287" s="54">
        <v>1.44</v>
      </c>
      <c r="F287" s="54">
        <v>7.5</v>
      </c>
    </row>
    <row r="288" spans="1:10" ht="15" x14ac:dyDescent="0.2">
      <c r="A288" s="52" t="s">
        <v>127</v>
      </c>
      <c r="B288" s="52">
        <v>35</v>
      </c>
      <c r="C288" s="52" t="s">
        <v>126</v>
      </c>
      <c r="D288" s="52" t="s">
        <v>128</v>
      </c>
      <c r="E288" s="54">
        <v>1.42</v>
      </c>
      <c r="F288" s="54">
        <v>4.7</v>
      </c>
    </row>
    <row r="289" spans="1:10" ht="15" x14ac:dyDescent="0.2">
      <c r="A289" s="52" t="s">
        <v>127</v>
      </c>
      <c r="B289" s="52">
        <v>35</v>
      </c>
      <c r="C289" s="52" t="s">
        <v>126</v>
      </c>
      <c r="D289" s="52" t="s">
        <v>128</v>
      </c>
      <c r="E289" s="54">
        <v>1.54</v>
      </c>
      <c r="F289" s="54">
        <v>9.8000000000000007</v>
      </c>
    </row>
    <row r="290" spans="1:10" ht="15" x14ac:dyDescent="0.2">
      <c r="A290" s="52" t="s">
        <v>123</v>
      </c>
      <c r="B290" s="52">
        <v>49</v>
      </c>
      <c r="C290" s="52" t="s">
        <v>126</v>
      </c>
      <c r="D290" s="52" t="s">
        <v>125</v>
      </c>
      <c r="E290" s="54" t="s">
        <v>129</v>
      </c>
      <c r="F290" s="54">
        <v>2.7</v>
      </c>
      <c r="G290" s="53"/>
      <c r="I290" s="53">
        <f t="shared" ref="I290" si="184">AVERAGE(F290:F295)</f>
        <v>3.433333333333334</v>
      </c>
      <c r="J290">
        <f t="shared" ref="J290" si="185">STDEV(F290:F295)</f>
        <v>1.5794513815457116</v>
      </c>
    </row>
    <row r="291" spans="1:10" ht="15" x14ac:dyDescent="0.2">
      <c r="A291" s="52" t="s">
        <v>123</v>
      </c>
      <c r="B291" s="52">
        <v>49</v>
      </c>
      <c r="C291" s="52" t="s">
        <v>126</v>
      </c>
      <c r="D291" s="52" t="s">
        <v>125</v>
      </c>
      <c r="E291" s="54" t="s">
        <v>129</v>
      </c>
      <c r="F291" s="54">
        <v>2.1</v>
      </c>
    </row>
    <row r="292" spans="1:10" ht="15" x14ac:dyDescent="0.2">
      <c r="A292" s="52" t="s">
        <v>123</v>
      </c>
      <c r="B292" s="52">
        <v>49</v>
      </c>
      <c r="C292" s="52" t="s">
        <v>126</v>
      </c>
      <c r="D292" s="52" t="s">
        <v>125</v>
      </c>
      <c r="E292" s="54" t="s">
        <v>129</v>
      </c>
      <c r="F292" s="54">
        <v>6.3</v>
      </c>
    </row>
    <row r="293" spans="1:10" ht="15" x14ac:dyDescent="0.2">
      <c r="A293" s="52" t="s">
        <v>127</v>
      </c>
      <c r="B293" s="52">
        <v>49</v>
      </c>
      <c r="C293" s="52" t="s">
        <v>126</v>
      </c>
      <c r="D293" s="52" t="s">
        <v>125</v>
      </c>
      <c r="E293" s="54" t="s">
        <v>129</v>
      </c>
      <c r="F293" s="54">
        <v>3.8</v>
      </c>
    </row>
    <row r="294" spans="1:10" ht="15" x14ac:dyDescent="0.2">
      <c r="A294" s="52" t="s">
        <v>127</v>
      </c>
      <c r="B294" s="52">
        <v>49</v>
      </c>
      <c r="C294" s="52" t="s">
        <v>126</v>
      </c>
      <c r="D294" s="52" t="s">
        <v>125</v>
      </c>
      <c r="E294" s="54" t="s">
        <v>129</v>
      </c>
      <c r="F294" s="54">
        <v>2.1</v>
      </c>
    </row>
    <row r="295" spans="1:10" ht="15" x14ac:dyDescent="0.2">
      <c r="A295" s="52" t="s">
        <v>127</v>
      </c>
      <c r="B295" s="52">
        <v>49</v>
      </c>
      <c r="C295" s="52" t="s">
        <v>126</v>
      </c>
      <c r="D295" s="52" t="s">
        <v>125</v>
      </c>
      <c r="E295" s="54" t="s">
        <v>129</v>
      </c>
      <c r="F295" s="54">
        <v>3.6</v>
      </c>
    </row>
    <row r="296" spans="1:10" ht="15" x14ac:dyDescent="0.2">
      <c r="A296" s="52" t="s">
        <v>123</v>
      </c>
      <c r="B296" s="52">
        <v>49</v>
      </c>
      <c r="C296" s="52" t="s">
        <v>126</v>
      </c>
      <c r="D296" s="52" t="s">
        <v>128</v>
      </c>
      <c r="E296" s="54" t="s">
        <v>129</v>
      </c>
      <c r="F296" s="54">
        <v>2.1</v>
      </c>
      <c r="G296" s="53"/>
      <c r="I296" s="53">
        <f t="shared" ref="I296" si="186">AVERAGE(F296:F301)</f>
        <v>2.4333333333333336</v>
      </c>
      <c r="J296">
        <f t="shared" ref="J296" si="187">STDEV(F296:F301)</f>
        <v>0.5645056834671055</v>
      </c>
    </row>
    <row r="297" spans="1:10" ht="15" x14ac:dyDescent="0.2">
      <c r="A297" s="52" t="s">
        <v>123</v>
      </c>
      <c r="B297" s="52">
        <v>49</v>
      </c>
      <c r="C297" s="52" t="s">
        <v>126</v>
      </c>
      <c r="D297" s="52" t="s">
        <v>128</v>
      </c>
      <c r="E297" s="54" t="s">
        <v>129</v>
      </c>
      <c r="F297" s="54">
        <v>2.2999999999999998</v>
      </c>
    </row>
    <row r="298" spans="1:10" ht="15" x14ac:dyDescent="0.2">
      <c r="A298" s="52" t="s">
        <v>123</v>
      </c>
      <c r="B298" s="52">
        <v>49</v>
      </c>
      <c r="C298" s="52" t="s">
        <v>126</v>
      </c>
      <c r="D298" s="52" t="s">
        <v>128</v>
      </c>
      <c r="E298" s="54" t="s">
        <v>129</v>
      </c>
      <c r="F298" s="54">
        <v>1.9</v>
      </c>
    </row>
    <row r="299" spans="1:10" ht="15" x14ac:dyDescent="0.2">
      <c r="A299" s="52" t="s">
        <v>127</v>
      </c>
      <c r="B299" s="52">
        <v>49</v>
      </c>
      <c r="C299" s="52" t="s">
        <v>126</v>
      </c>
      <c r="D299" s="52" t="s">
        <v>128</v>
      </c>
      <c r="E299" s="54" t="s">
        <v>129</v>
      </c>
      <c r="F299" s="54">
        <v>2.8</v>
      </c>
    </row>
    <row r="300" spans="1:10" ht="15" x14ac:dyDescent="0.2">
      <c r="A300" s="52" t="s">
        <v>127</v>
      </c>
      <c r="B300" s="52">
        <v>49</v>
      </c>
      <c r="C300" s="52" t="s">
        <v>126</v>
      </c>
      <c r="D300" s="52" t="s">
        <v>128</v>
      </c>
      <c r="E300" s="54" t="s">
        <v>129</v>
      </c>
      <c r="F300" s="54">
        <v>2.1</v>
      </c>
    </row>
    <row r="301" spans="1:10" ht="15" x14ac:dyDescent="0.2">
      <c r="A301" s="52" t="s">
        <v>127</v>
      </c>
      <c r="B301" s="52">
        <v>49</v>
      </c>
      <c r="C301" s="52" t="s">
        <v>126</v>
      </c>
      <c r="D301" s="52" t="s">
        <v>128</v>
      </c>
      <c r="E301" s="54" t="s">
        <v>129</v>
      </c>
      <c r="F301" s="54">
        <v>3.4</v>
      </c>
    </row>
    <row r="302" spans="1:10" ht="15" x14ac:dyDescent="0.2">
      <c r="A302" s="52" t="s">
        <v>123</v>
      </c>
      <c r="B302" s="52">
        <v>50</v>
      </c>
      <c r="C302" s="52" t="s">
        <v>126</v>
      </c>
      <c r="D302" s="52" t="s">
        <v>125</v>
      </c>
      <c r="E302" s="54" t="s">
        <v>129</v>
      </c>
      <c r="F302" s="54" t="s">
        <v>129</v>
      </c>
      <c r="G302" s="53"/>
      <c r="I302" s="53"/>
    </row>
    <row r="303" spans="1:10" ht="15" x14ac:dyDescent="0.2">
      <c r="A303" s="52" t="s">
        <v>123</v>
      </c>
      <c r="B303" s="52">
        <v>50</v>
      </c>
      <c r="C303" s="52" t="s">
        <v>126</v>
      </c>
      <c r="D303" s="52" t="s">
        <v>125</v>
      </c>
      <c r="E303" s="54" t="s">
        <v>129</v>
      </c>
      <c r="F303" s="54" t="s">
        <v>129</v>
      </c>
    </row>
    <row r="304" spans="1:10" ht="15" x14ac:dyDescent="0.2">
      <c r="A304" s="52" t="s">
        <v>123</v>
      </c>
      <c r="B304" s="52">
        <v>50</v>
      </c>
      <c r="C304" s="52" t="s">
        <v>126</v>
      </c>
      <c r="D304" s="52" t="s">
        <v>125</v>
      </c>
      <c r="E304" s="54" t="s">
        <v>129</v>
      </c>
      <c r="F304" s="54" t="s">
        <v>129</v>
      </c>
    </row>
    <row r="305" spans="1:9" ht="15" x14ac:dyDescent="0.2">
      <c r="A305" s="52" t="s">
        <v>127</v>
      </c>
      <c r="B305" s="52">
        <v>50</v>
      </c>
      <c r="C305" s="52" t="s">
        <v>126</v>
      </c>
      <c r="D305" s="52" t="s">
        <v>125</v>
      </c>
      <c r="E305" s="54" t="s">
        <v>129</v>
      </c>
      <c r="F305" s="54" t="s">
        <v>129</v>
      </c>
    </row>
    <row r="306" spans="1:9" ht="15" x14ac:dyDescent="0.2">
      <c r="A306" s="52" t="s">
        <v>127</v>
      </c>
      <c r="B306" s="52">
        <v>50</v>
      </c>
      <c r="C306" s="52" t="s">
        <v>126</v>
      </c>
      <c r="D306" s="52" t="s">
        <v>125</v>
      </c>
      <c r="E306" s="54" t="s">
        <v>129</v>
      </c>
      <c r="F306" s="54" t="s">
        <v>129</v>
      </c>
    </row>
    <row r="307" spans="1:9" ht="15" x14ac:dyDescent="0.2">
      <c r="A307" s="52" t="s">
        <v>127</v>
      </c>
      <c r="B307" s="52">
        <v>50</v>
      </c>
      <c r="C307" s="52" t="s">
        <v>126</v>
      </c>
      <c r="D307" s="52" t="s">
        <v>125</v>
      </c>
      <c r="E307" s="54" t="s">
        <v>129</v>
      </c>
      <c r="F307" s="54" t="s">
        <v>129</v>
      </c>
    </row>
    <row r="308" spans="1:9" ht="15" x14ac:dyDescent="0.2">
      <c r="A308" s="52" t="s">
        <v>123</v>
      </c>
      <c r="B308" s="52">
        <v>50</v>
      </c>
      <c r="C308" s="52" t="s">
        <v>126</v>
      </c>
      <c r="D308" s="52" t="s">
        <v>128</v>
      </c>
      <c r="E308" s="54" t="s">
        <v>129</v>
      </c>
      <c r="F308" s="54" t="s">
        <v>129</v>
      </c>
      <c r="G308" s="53"/>
      <c r="I308" s="53"/>
    </row>
    <row r="309" spans="1:9" ht="15" x14ac:dyDescent="0.2">
      <c r="A309" s="52" t="s">
        <v>123</v>
      </c>
      <c r="B309" s="52">
        <v>50</v>
      </c>
      <c r="C309" s="52" t="s">
        <v>126</v>
      </c>
      <c r="D309" s="52" t="s">
        <v>128</v>
      </c>
      <c r="E309" s="54" t="s">
        <v>129</v>
      </c>
      <c r="F309" s="54" t="s">
        <v>129</v>
      </c>
    </row>
    <row r="310" spans="1:9" ht="15" x14ac:dyDescent="0.2">
      <c r="A310" s="52" t="s">
        <v>123</v>
      </c>
      <c r="B310" s="52">
        <v>50</v>
      </c>
      <c r="C310" s="52" t="s">
        <v>126</v>
      </c>
      <c r="D310" s="52" t="s">
        <v>128</v>
      </c>
      <c r="E310" s="54" t="s">
        <v>129</v>
      </c>
      <c r="F310" s="54" t="s">
        <v>129</v>
      </c>
    </row>
    <row r="311" spans="1:9" ht="15" x14ac:dyDescent="0.2">
      <c r="A311" s="52" t="s">
        <v>127</v>
      </c>
      <c r="B311" s="52">
        <v>50</v>
      </c>
      <c r="C311" s="52" t="s">
        <v>126</v>
      </c>
      <c r="D311" s="52" t="s">
        <v>128</v>
      </c>
      <c r="E311" s="54" t="s">
        <v>129</v>
      </c>
      <c r="F311" s="54" t="s">
        <v>129</v>
      </c>
    </row>
    <row r="312" spans="1:9" ht="15" x14ac:dyDescent="0.2">
      <c r="A312" s="52" t="s">
        <v>127</v>
      </c>
      <c r="B312" s="52">
        <v>50</v>
      </c>
      <c r="C312" s="52" t="s">
        <v>126</v>
      </c>
      <c r="D312" s="52" t="s">
        <v>128</v>
      </c>
      <c r="E312" s="54" t="s">
        <v>129</v>
      </c>
      <c r="F312" s="54" t="s">
        <v>129</v>
      </c>
    </row>
    <row r="313" spans="1:9" ht="15" x14ac:dyDescent="0.2">
      <c r="A313" s="52" t="s">
        <v>127</v>
      </c>
      <c r="B313" s="52">
        <v>50</v>
      </c>
      <c r="C313" s="52" t="s">
        <v>126</v>
      </c>
      <c r="D313" s="52" t="s">
        <v>128</v>
      </c>
      <c r="E313" s="54" t="s">
        <v>129</v>
      </c>
      <c r="F313" s="54" t="s">
        <v>129</v>
      </c>
    </row>
    <row r="314" spans="1:9" ht="15" x14ac:dyDescent="0.2">
      <c r="A314" s="52" t="s">
        <v>123</v>
      </c>
      <c r="B314" s="52">
        <v>51</v>
      </c>
      <c r="C314" s="52" t="s">
        <v>126</v>
      </c>
      <c r="D314" s="52" t="s">
        <v>125</v>
      </c>
      <c r="E314" s="54" t="s">
        <v>129</v>
      </c>
      <c r="F314" s="54" t="s">
        <v>129</v>
      </c>
      <c r="G314" s="53"/>
      <c r="I314" s="53"/>
    </row>
    <row r="315" spans="1:9" ht="15" x14ac:dyDescent="0.2">
      <c r="A315" s="52" t="s">
        <v>123</v>
      </c>
      <c r="B315" s="52">
        <v>51</v>
      </c>
      <c r="C315" s="52" t="s">
        <v>126</v>
      </c>
      <c r="D315" s="52" t="s">
        <v>125</v>
      </c>
      <c r="E315" s="54" t="s">
        <v>129</v>
      </c>
      <c r="F315" s="54" t="s">
        <v>129</v>
      </c>
    </row>
    <row r="316" spans="1:9" ht="15" x14ac:dyDescent="0.2">
      <c r="A316" s="52" t="s">
        <v>123</v>
      </c>
      <c r="B316" s="52">
        <v>51</v>
      </c>
      <c r="C316" s="52" t="s">
        <v>126</v>
      </c>
      <c r="D316" s="52" t="s">
        <v>125</v>
      </c>
      <c r="E316" s="54" t="s">
        <v>129</v>
      </c>
      <c r="F316" s="54" t="s">
        <v>129</v>
      </c>
    </row>
    <row r="317" spans="1:9" ht="15" x14ac:dyDescent="0.2">
      <c r="A317" s="52" t="s">
        <v>127</v>
      </c>
      <c r="B317" s="52">
        <v>51</v>
      </c>
      <c r="C317" s="52" t="s">
        <v>126</v>
      </c>
      <c r="D317" s="52" t="s">
        <v>125</v>
      </c>
      <c r="E317" s="54" t="s">
        <v>129</v>
      </c>
      <c r="F317" s="54" t="s">
        <v>129</v>
      </c>
    </row>
    <row r="318" spans="1:9" ht="15" x14ac:dyDescent="0.2">
      <c r="A318" s="52" t="s">
        <v>127</v>
      </c>
      <c r="B318" s="52">
        <v>51</v>
      </c>
      <c r="C318" s="52" t="s">
        <v>126</v>
      </c>
      <c r="D318" s="52" t="s">
        <v>125</v>
      </c>
      <c r="E318" s="54" t="s">
        <v>129</v>
      </c>
      <c r="F318" s="54" t="s">
        <v>129</v>
      </c>
    </row>
    <row r="319" spans="1:9" ht="15" x14ac:dyDescent="0.2">
      <c r="A319" s="52" t="s">
        <v>127</v>
      </c>
      <c r="B319" s="52">
        <v>51</v>
      </c>
      <c r="C319" s="52" t="s">
        <v>126</v>
      </c>
      <c r="D319" s="52" t="s">
        <v>125</v>
      </c>
      <c r="E319" s="54" t="s">
        <v>129</v>
      </c>
      <c r="F319" s="54" t="s">
        <v>129</v>
      </c>
    </row>
    <row r="320" spans="1:9" ht="15" x14ac:dyDescent="0.2">
      <c r="A320" s="52" t="s">
        <v>123</v>
      </c>
      <c r="B320" s="52">
        <v>51</v>
      </c>
      <c r="C320" s="52" t="s">
        <v>126</v>
      </c>
      <c r="D320" s="52" t="s">
        <v>128</v>
      </c>
      <c r="E320" s="54" t="s">
        <v>129</v>
      </c>
      <c r="F320" s="54" t="s">
        <v>129</v>
      </c>
      <c r="G320" s="53"/>
      <c r="I320" s="53"/>
    </row>
    <row r="321" spans="1:10" ht="15" x14ac:dyDescent="0.2">
      <c r="A321" s="52" t="s">
        <v>123</v>
      </c>
      <c r="B321" s="52">
        <v>51</v>
      </c>
      <c r="C321" s="52" t="s">
        <v>126</v>
      </c>
      <c r="D321" s="52" t="s">
        <v>128</v>
      </c>
      <c r="E321" s="54" t="s">
        <v>129</v>
      </c>
      <c r="F321" s="54" t="s">
        <v>129</v>
      </c>
    </row>
    <row r="322" spans="1:10" ht="15" x14ac:dyDescent="0.2">
      <c r="A322" s="52" t="s">
        <v>123</v>
      </c>
      <c r="B322" s="52">
        <v>51</v>
      </c>
      <c r="C322" s="52" t="s">
        <v>126</v>
      </c>
      <c r="D322" s="52" t="s">
        <v>128</v>
      </c>
      <c r="E322" s="54" t="s">
        <v>129</v>
      </c>
      <c r="F322" s="54" t="s">
        <v>129</v>
      </c>
    </row>
    <row r="323" spans="1:10" ht="15" x14ac:dyDescent="0.2">
      <c r="A323" s="52" t="s">
        <v>127</v>
      </c>
      <c r="B323" s="52">
        <v>51</v>
      </c>
      <c r="C323" s="52" t="s">
        <v>126</v>
      </c>
      <c r="D323" s="52" t="s">
        <v>128</v>
      </c>
      <c r="E323" s="54" t="s">
        <v>129</v>
      </c>
      <c r="F323" s="54" t="s">
        <v>129</v>
      </c>
    </row>
    <row r="324" spans="1:10" ht="15" x14ac:dyDescent="0.2">
      <c r="A324" s="52" t="s">
        <v>127</v>
      </c>
      <c r="B324" s="52">
        <v>51</v>
      </c>
      <c r="C324" s="52" t="s">
        <v>126</v>
      </c>
      <c r="D324" s="52" t="s">
        <v>128</v>
      </c>
      <c r="E324" s="54" t="s">
        <v>129</v>
      </c>
      <c r="F324" s="54" t="s">
        <v>129</v>
      </c>
    </row>
    <row r="325" spans="1:10" ht="15" x14ac:dyDescent="0.2">
      <c r="A325" s="52" t="s">
        <v>127</v>
      </c>
      <c r="B325" s="52">
        <v>51</v>
      </c>
      <c r="C325" s="52" t="s">
        <v>126</v>
      </c>
      <c r="D325" s="52" t="s">
        <v>128</v>
      </c>
      <c r="E325" s="54" t="s">
        <v>129</v>
      </c>
      <c r="F325" s="54" t="s">
        <v>129</v>
      </c>
    </row>
    <row r="326" spans="1:10" ht="15" x14ac:dyDescent="0.2">
      <c r="A326" s="52" t="s">
        <v>123</v>
      </c>
      <c r="B326" s="52">
        <v>63</v>
      </c>
      <c r="C326" s="52" t="s">
        <v>126</v>
      </c>
      <c r="D326" s="52" t="s">
        <v>125</v>
      </c>
      <c r="E326" s="54" t="s">
        <v>129</v>
      </c>
      <c r="F326" s="54">
        <v>3.7</v>
      </c>
      <c r="G326" s="53"/>
      <c r="I326" s="53">
        <f t="shared" ref="I326" si="188">AVERAGE(F326:F331)</f>
        <v>2.6333333333333333</v>
      </c>
      <c r="J326">
        <f t="shared" ref="J326" si="189">STDEV(F326:F331)</f>
        <v>0.67428974978614842</v>
      </c>
    </row>
    <row r="327" spans="1:10" ht="15" x14ac:dyDescent="0.2">
      <c r="A327" s="52" t="s">
        <v>123</v>
      </c>
      <c r="B327" s="52">
        <v>63</v>
      </c>
      <c r="C327" s="52" t="s">
        <v>126</v>
      </c>
      <c r="D327" s="52" t="s">
        <v>125</v>
      </c>
      <c r="E327" s="54" t="s">
        <v>129</v>
      </c>
      <c r="F327" s="54">
        <v>2.6</v>
      </c>
    </row>
    <row r="328" spans="1:10" ht="15" x14ac:dyDescent="0.2">
      <c r="A328" s="52" t="s">
        <v>123</v>
      </c>
      <c r="B328" s="52">
        <v>63</v>
      </c>
      <c r="C328" s="52" t="s">
        <v>126</v>
      </c>
      <c r="D328" s="52" t="s">
        <v>125</v>
      </c>
      <c r="E328" s="54" t="s">
        <v>129</v>
      </c>
      <c r="F328" s="54">
        <v>3</v>
      </c>
    </row>
    <row r="329" spans="1:10" ht="15" x14ac:dyDescent="0.2">
      <c r="A329" s="52" t="s">
        <v>127</v>
      </c>
      <c r="B329" s="52">
        <v>63</v>
      </c>
      <c r="C329" s="52" t="s">
        <v>126</v>
      </c>
      <c r="D329" s="52" t="s">
        <v>125</v>
      </c>
      <c r="E329" s="54" t="s">
        <v>129</v>
      </c>
      <c r="F329" s="54">
        <v>2.5</v>
      </c>
    </row>
    <row r="330" spans="1:10" ht="15" x14ac:dyDescent="0.2">
      <c r="A330" s="52" t="s">
        <v>127</v>
      </c>
      <c r="B330" s="52">
        <v>63</v>
      </c>
      <c r="C330" s="52" t="s">
        <v>126</v>
      </c>
      <c r="D330" s="52" t="s">
        <v>125</v>
      </c>
      <c r="E330" s="54" t="s">
        <v>129</v>
      </c>
      <c r="F330" s="54">
        <v>1.7</v>
      </c>
    </row>
    <row r="331" spans="1:10" ht="15" x14ac:dyDescent="0.2">
      <c r="A331" s="52" t="s">
        <v>127</v>
      </c>
      <c r="B331" s="52">
        <v>63</v>
      </c>
      <c r="C331" s="52" t="s">
        <v>126</v>
      </c>
      <c r="D331" s="52" t="s">
        <v>125</v>
      </c>
      <c r="E331" s="54" t="s">
        <v>129</v>
      </c>
      <c r="F331" s="54">
        <v>2.2999999999999998</v>
      </c>
    </row>
    <row r="332" spans="1:10" ht="15" x14ac:dyDescent="0.2">
      <c r="A332" s="52" t="s">
        <v>123</v>
      </c>
      <c r="B332" s="52">
        <v>63</v>
      </c>
      <c r="C332" s="52" t="s">
        <v>126</v>
      </c>
      <c r="D332" s="52" t="s">
        <v>128</v>
      </c>
      <c r="E332" s="54" t="s">
        <v>129</v>
      </c>
      <c r="F332" s="54">
        <v>3.1</v>
      </c>
      <c r="G332" s="53"/>
      <c r="I332" s="53">
        <f t="shared" ref="I332" si="190">AVERAGE(F332:F337)</f>
        <v>2.5999999999999996</v>
      </c>
      <c r="J332">
        <f t="shared" ref="J332" si="191">STDEV(F332:F337)</f>
        <v>0.55497747702046807</v>
      </c>
    </row>
    <row r="333" spans="1:10" ht="15" x14ac:dyDescent="0.2">
      <c r="A333" s="52" t="s">
        <v>123</v>
      </c>
      <c r="B333" s="52">
        <v>63</v>
      </c>
      <c r="C333" s="52" t="s">
        <v>126</v>
      </c>
      <c r="D333" s="52" t="s">
        <v>128</v>
      </c>
      <c r="E333" s="54" t="s">
        <v>129</v>
      </c>
      <c r="F333" s="54">
        <v>2</v>
      </c>
    </row>
    <row r="334" spans="1:10" ht="15" x14ac:dyDescent="0.2">
      <c r="A334" s="52" t="s">
        <v>123</v>
      </c>
      <c r="B334" s="52">
        <v>63</v>
      </c>
      <c r="C334" s="52" t="s">
        <v>126</v>
      </c>
      <c r="D334" s="52" t="s">
        <v>128</v>
      </c>
      <c r="E334" s="54" t="s">
        <v>129</v>
      </c>
      <c r="F334" s="54">
        <v>2.1</v>
      </c>
    </row>
    <row r="335" spans="1:10" ht="15" x14ac:dyDescent="0.2">
      <c r="A335" s="52" t="s">
        <v>127</v>
      </c>
      <c r="B335" s="52">
        <v>63</v>
      </c>
      <c r="C335" s="52" t="s">
        <v>126</v>
      </c>
      <c r="D335" s="52" t="s">
        <v>128</v>
      </c>
      <c r="E335" s="54" t="s">
        <v>129</v>
      </c>
      <c r="F335" s="54">
        <v>3.2</v>
      </c>
    </row>
    <row r="336" spans="1:10" ht="15" x14ac:dyDescent="0.2">
      <c r="A336" s="52" t="s">
        <v>127</v>
      </c>
      <c r="B336" s="52">
        <v>63</v>
      </c>
      <c r="C336" s="52" t="s">
        <v>126</v>
      </c>
      <c r="D336" s="52" t="s">
        <v>128</v>
      </c>
      <c r="E336" s="54" t="s">
        <v>129</v>
      </c>
      <c r="F336" s="54">
        <v>2.2000000000000002</v>
      </c>
    </row>
    <row r="337" spans="1:9" ht="15" x14ac:dyDescent="0.2">
      <c r="A337" s="52" t="s">
        <v>127</v>
      </c>
      <c r="B337" s="52">
        <v>63</v>
      </c>
      <c r="C337" s="52" t="s">
        <v>126</v>
      </c>
      <c r="D337" s="52" t="s">
        <v>128</v>
      </c>
      <c r="E337" s="54" t="s">
        <v>129</v>
      </c>
      <c r="F337" s="54">
        <v>3</v>
      </c>
    </row>
    <row r="338" spans="1:9" ht="15" x14ac:dyDescent="0.2">
      <c r="A338" s="52" t="s">
        <v>123</v>
      </c>
      <c r="B338" s="52">
        <v>77</v>
      </c>
      <c r="C338" s="52" t="s">
        <v>126</v>
      </c>
      <c r="D338" s="52" t="s">
        <v>125</v>
      </c>
      <c r="E338" s="54" t="s">
        <v>129</v>
      </c>
      <c r="F338" s="54" t="s">
        <v>129</v>
      </c>
      <c r="G338" s="53"/>
      <c r="I338" s="53"/>
    </row>
    <row r="339" spans="1:9" ht="15" x14ac:dyDescent="0.2">
      <c r="A339" s="52" t="s">
        <v>123</v>
      </c>
      <c r="B339" s="52">
        <v>77</v>
      </c>
      <c r="C339" s="52" t="s">
        <v>126</v>
      </c>
      <c r="D339" s="52" t="s">
        <v>125</v>
      </c>
      <c r="E339" s="54" t="s">
        <v>129</v>
      </c>
      <c r="F339" s="54" t="s">
        <v>129</v>
      </c>
    </row>
    <row r="340" spans="1:9" ht="15" x14ac:dyDescent="0.2">
      <c r="A340" s="52" t="s">
        <v>123</v>
      </c>
      <c r="B340" s="52">
        <v>77</v>
      </c>
      <c r="C340" s="52" t="s">
        <v>126</v>
      </c>
      <c r="D340" s="52" t="s">
        <v>125</v>
      </c>
      <c r="E340" s="54" t="s">
        <v>129</v>
      </c>
      <c r="F340" s="54" t="s">
        <v>129</v>
      </c>
    </row>
    <row r="341" spans="1:9" ht="15" x14ac:dyDescent="0.2">
      <c r="A341" s="52" t="s">
        <v>127</v>
      </c>
      <c r="B341" s="52">
        <v>77</v>
      </c>
      <c r="C341" s="52" t="s">
        <v>126</v>
      </c>
      <c r="D341" s="52" t="s">
        <v>125</v>
      </c>
      <c r="E341" s="54" t="s">
        <v>129</v>
      </c>
      <c r="F341" s="54" t="s">
        <v>129</v>
      </c>
    </row>
    <row r="342" spans="1:9" ht="15" x14ac:dyDescent="0.2">
      <c r="A342" s="52" t="s">
        <v>127</v>
      </c>
      <c r="B342" s="52">
        <v>77</v>
      </c>
      <c r="C342" s="52" t="s">
        <v>126</v>
      </c>
      <c r="D342" s="52" t="s">
        <v>125</v>
      </c>
      <c r="E342" s="54" t="s">
        <v>129</v>
      </c>
      <c r="F342" s="54" t="s">
        <v>129</v>
      </c>
    </row>
    <row r="343" spans="1:9" ht="15" x14ac:dyDescent="0.2">
      <c r="A343" s="52" t="s">
        <v>127</v>
      </c>
      <c r="B343" s="52">
        <v>77</v>
      </c>
      <c r="C343" s="52" t="s">
        <v>126</v>
      </c>
      <c r="D343" s="52" t="s">
        <v>125</v>
      </c>
      <c r="E343" s="54" t="s">
        <v>129</v>
      </c>
      <c r="F343" s="54" t="s">
        <v>129</v>
      </c>
    </row>
    <row r="344" spans="1:9" ht="15" x14ac:dyDescent="0.2">
      <c r="A344" s="52" t="s">
        <v>123</v>
      </c>
      <c r="B344" s="52">
        <v>77</v>
      </c>
      <c r="C344" s="52" t="s">
        <v>126</v>
      </c>
      <c r="D344" s="52" t="s">
        <v>125</v>
      </c>
      <c r="E344" s="54" t="s">
        <v>129</v>
      </c>
      <c r="F344" s="54" t="s">
        <v>129</v>
      </c>
      <c r="G344" s="53"/>
      <c r="I344" s="53"/>
    </row>
    <row r="345" spans="1:9" ht="15" x14ac:dyDescent="0.2">
      <c r="A345" s="52" t="s">
        <v>123</v>
      </c>
      <c r="B345" s="52">
        <v>77</v>
      </c>
      <c r="C345" s="52" t="s">
        <v>126</v>
      </c>
      <c r="D345" s="52" t="s">
        <v>125</v>
      </c>
      <c r="E345" s="54" t="s">
        <v>129</v>
      </c>
      <c r="F345" s="54" t="s">
        <v>129</v>
      </c>
    </row>
    <row r="346" spans="1:9" ht="15" x14ac:dyDescent="0.2">
      <c r="A346" s="52" t="s">
        <v>123</v>
      </c>
      <c r="B346" s="52">
        <v>77</v>
      </c>
      <c r="C346" s="52" t="s">
        <v>126</v>
      </c>
      <c r="D346" s="52" t="s">
        <v>125</v>
      </c>
      <c r="E346" s="54" t="s">
        <v>129</v>
      </c>
      <c r="F346" s="54" t="s">
        <v>129</v>
      </c>
    </row>
    <row r="347" spans="1:9" ht="15" x14ac:dyDescent="0.2">
      <c r="A347" s="52" t="s">
        <v>123</v>
      </c>
      <c r="B347" s="52">
        <v>77</v>
      </c>
      <c r="C347" s="52" t="s">
        <v>126</v>
      </c>
      <c r="D347" s="52" t="s">
        <v>128</v>
      </c>
      <c r="E347" s="54" t="s">
        <v>129</v>
      </c>
      <c r="F347" s="54" t="s">
        <v>129</v>
      </c>
    </row>
    <row r="348" spans="1:9" ht="15" x14ac:dyDescent="0.2">
      <c r="A348" s="52" t="s">
        <v>123</v>
      </c>
      <c r="B348" s="52">
        <v>77</v>
      </c>
      <c r="C348" s="52" t="s">
        <v>126</v>
      </c>
      <c r="D348" s="52" t="s">
        <v>128</v>
      </c>
      <c r="E348" s="54" t="s">
        <v>129</v>
      </c>
      <c r="F348" s="54" t="s">
        <v>129</v>
      </c>
    </row>
    <row r="349" spans="1:9" ht="15" x14ac:dyDescent="0.2">
      <c r="A349" s="52" t="s">
        <v>123</v>
      </c>
      <c r="B349" s="52">
        <v>77</v>
      </c>
      <c r="C349" s="52" t="s">
        <v>126</v>
      </c>
      <c r="D349" s="52" t="s">
        <v>128</v>
      </c>
      <c r="E349" s="54" t="s">
        <v>129</v>
      </c>
      <c r="F349" s="54" t="s">
        <v>129</v>
      </c>
    </row>
    <row r="350" spans="1:9" ht="15" x14ac:dyDescent="0.2">
      <c r="A350" s="52" t="s">
        <v>127</v>
      </c>
      <c r="B350" s="52">
        <v>77</v>
      </c>
      <c r="C350" s="52" t="s">
        <v>126</v>
      </c>
      <c r="D350" s="52" t="s">
        <v>128</v>
      </c>
      <c r="E350" s="54" t="s">
        <v>129</v>
      </c>
      <c r="F350" s="54" t="s">
        <v>129</v>
      </c>
      <c r="G350" s="53"/>
      <c r="I350" s="53"/>
    </row>
    <row r="351" spans="1:9" ht="15" x14ac:dyDescent="0.2">
      <c r="A351" s="52" t="s">
        <v>127</v>
      </c>
      <c r="B351" s="52">
        <v>77</v>
      </c>
      <c r="C351" s="52" t="s">
        <v>126</v>
      </c>
      <c r="D351" s="52" t="s">
        <v>128</v>
      </c>
      <c r="E351" s="54" t="s">
        <v>129</v>
      </c>
      <c r="F351" s="54" t="s">
        <v>129</v>
      </c>
    </row>
    <row r="352" spans="1:9" ht="15" x14ac:dyDescent="0.2">
      <c r="A352" s="52" t="s">
        <v>127</v>
      </c>
      <c r="B352" s="52">
        <v>77</v>
      </c>
      <c r="C352" s="52" t="s">
        <v>126</v>
      </c>
      <c r="D352" s="52" t="s">
        <v>128</v>
      </c>
      <c r="E352" s="54" t="s">
        <v>129</v>
      </c>
      <c r="F352" s="54" t="s">
        <v>129</v>
      </c>
    </row>
    <row r="353" spans="1:10" ht="15" x14ac:dyDescent="0.2">
      <c r="A353" s="52" t="s">
        <v>123</v>
      </c>
      <c r="B353" s="52">
        <v>77</v>
      </c>
      <c r="C353" s="52" t="s">
        <v>126</v>
      </c>
      <c r="D353" s="52" t="s">
        <v>128</v>
      </c>
      <c r="E353" s="54" t="s">
        <v>129</v>
      </c>
      <c r="F353" s="54" t="s">
        <v>129</v>
      </c>
    </row>
    <row r="354" spans="1:10" ht="15" x14ac:dyDescent="0.2">
      <c r="A354" s="52" t="s">
        <v>123</v>
      </c>
      <c r="B354" s="52">
        <v>77</v>
      </c>
      <c r="C354" s="52" t="s">
        <v>126</v>
      </c>
      <c r="D354" s="52" t="s">
        <v>128</v>
      </c>
      <c r="E354" s="54" t="s">
        <v>129</v>
      </c>
      <c r="F354" s="54" t="s">
        <v>129</v>
      </c>
    </row>
    <row r="355" spans="1:10" ht="15" x14ac:dyDescent="0.2">
      <c r="A355" s="52" t="s">
        <v>123</v>
      </c>
      <c r="B355" s="52">
        <v>77</v>
      </c>
      <c r="C355" s="52" t="s">
        <v>126</v>
      </c>
      <c r="D355" s="52" t="s">
        <v>128</v>
      </c>
      <c r="E355" s="54" t="s">
        <v>129</v>
      </c>
      <c r="F355" s="54" t="s">
        <v>129</v>
      </c>
    </row>
    <row r="356" spans="1:10" ht="15" x14ac:dyDescent="0.2">
      <c r="A356" s="52" t="s">
        <v>127</v>
      </c>
      <c r="B356" s="52">
        <v>91</v>
      </c>
      <c r="C356" s="52" t="s">
        <v>126</v>
      </c>
      <c r="D356" s="52" t="s">
        <v>125</v>
      </c>
      <c r="E356" s="54" t="s">
        <v>129</v>
      </c>
      <c r="F356" s="54">
        <v>1.4</v>
      </c>
      <c r="G356" s="53"/>
      <c r="I356" s="53">
        <f t="shared" ref="I356" si="192">AVERAGE(F356:F361)</f>
        <v>1.3666666666666665</v>
      </c>
      <c r="J356">
        <f t="shared" ref="J356" si="193">STDEV(F356:F361)</f>
        <v>0.28751811537130456</v>
      </c>
    </row>
    <row r="357" spans="1:10" ht="15" x14ac:dyDescent="0.2">
      <c r="A357" s="52" t="s">
        <v>127</v>
      </c>
      <c r="B357" s="52">
        <v>91</v>
      </c>
      <c r="C357" s="52" t="s">
        <v>126</v>
      </c>
      <c r="D357" s="52" t="s">
        <v>125</v>
      </c>
      <c r="E357" s="54" t="s">
        <v>129</v>
      </c>
      <c r="F357" s="54">
        <v>1</v>
      </c>
    </row>
    <row r="358" spans="1:10" ht="15" x14ac:dyDescent="0.2">
      <c r="A358" s="52" t="s">
        <v>127</v>
      </c>
      <c r="B358" s="52">
        <v>91</v>
      </c>
      <c r="C358" s="52" t="s">
        <v>126</v>
      </c>
      <c r="D358" s="52" t="s">
        <v>125</v>
      </c>
      <c r="E358" s="54" t="s">
        <v>129</v>
      </c>
      <c r="F358" s="54">
        <v>1.1000000000000001</v>
      </c>
    </row>
    <row r="359" spans="1:10" ht="15" x14ac:dyDescent="0.2">
      <c r="A359" s="52" t="s">
        <v>127</v>
      </c>
      <c r="B359" s="52">
        <v>91</v>
      </c>
      <c r="C359" s="52" t="s">
        <v>126</v>
      </c>
      <c r="D359" s="52" t="s">
        <v>128</v>
      </c>
      <c r="E359" s="54" t="s">
        <v>129</v>
      </c>
      <c r="F359" s="54">
        <v>1.8</v>
      </c>
    </row>
    <row r="360" spans="1:10" ht="15" x14ac:dyDescent="0.2">
      <c r="A360" s="52" t="s">
        <v>127</v>
      </c>
      <c r="B360" s="52">
        <v>91</v>
      </c>
      <c r="C360" s="52" t="s">
        <v>126</v>
      </c>
      <c r="D360" s="52" t="s">
        <v>128</v>
      </c>
      <c r="E360" s="54" t="s">
        <v>129</v>
      </c>
      <c r="F360" s="54">
        <v>1.4</v>
      </c>
    </row>
    <row r="361" spans="1:10" ht="15" x14ac:dyDescent="0.2">
      <c r="A361" s="52" t="s">
        <v>127</v>
      </c>
      <c r="B361" s="52">
        <v>91</v>
      </c>
      <c r="C361" s="52" t="s">
        <v>126</v>
      </c>
      <c r="D361" s="52" t="s">
        <v>128</v>
      </c>
      <c r="E361" s="54" t="s">
        <v>129</v>
      </c>
      <c r="F361" s="54">
        <v>1.5</v>
      </c>
    </row>
    <row r="362" spans="1:10" ht="15" x14ac:dyDescent="0.2">
      <c r="A362" s="52"/>
      <c r="B362" s="52"/>
      <c r="C362" s="52"/>
      <c r="D362" s="52"/>
      <c r="E362" s="54"/>
      <c r="F362" s="54"/>
    </row>
    <row r="363" spans="1:10" ht="15" x14ac:dyDescent="0.2">
      <c r="A363" s="52"/>
      <c r="B363" s="52"/>
      <c r="C363" s="52"/>
      <c r="D363" s="52"/>
      <c r="E363" s="54"/>
      <c r="F363" s="54"/>
    </row>
    <row r="364" spans="1:10" ht="15" x14ac:dyDescent="0.2">
      <c r="A364" s="52"/>
      <c r="B364" s="52"/>
      <c r="C364" s="52"/>
      <c r="D364" s="52"/>
      <c r="E364" s="54"/>
      <c r="F364" s="54"/>
    </row>
    <row r="365" spans="1:10" ht="15" x14ac:dyDescent="0.2">
      <c r="A365" s="52"/>
      <c r="B365" s="52"/>
      <c r="C365" s="52"/>
      <c r="D365" s="52"/>
      <c r="E365" s="54"/>
      <c r="F365" s="54"/>
    </row>
    <row r="366" spans="1:10" ht="15" x14ac:dyDescent="0.2">
      <c r="A366" s="52"/>
      <c r="B366" s="52"/>
      <c r="C366" s="52"/>
      <c r="D366" s="52"/>
      <c r="E366" s="54"/>
      <c r="F366" s="54"/>
    </row>
    <row r="367" spans="1:10" ht="15" x14ac:dyDescent="0.2">
      <c r="A367" s="52"/>
      <c r="B367" s="52"/>
      <c r="C367" s="52"/>
      <c r="D367" s="52"/>
      <c r="E367" s="54"/>
      <c r="F367" s="54"/>
    </row>
    <row r="368" spans="1:10" ht="15" x14ac:dyDescent="0.2">
      <c r="A368" s="52"/>
      <c r="B368" s="52"/>
      <c r="C368" s="52"/>
      <c r="D368" s="52"/>
      <c r="E368" s="54"/>
      <c r="F368" s="54"/>
    </row>
    <row r="369" spans="1:6" ht="15" x14ac:dyDescent="0.2">
      <c r="A369" s="52"/>
      <c r="B369" s="52"/>
      <c r="C369" s="52"/>
      <c r="D369" s="52"/>
      <c r="E369" s="54"/>
      <c r="F369" s="54"/>
    </row>
    <row r="370" spans="1:6" ht="15" x14ac:dyDescent="0.2">
      <c r="A370" s="52"/>
      <c r="B370" s="52"/>
      <c r="C370" s="52"/>
      <c r="D370" s="52"/>
      <c r="E370" s="54"/>
      <c r="F370" s="52"/>
    </row>
    <row r="371" spans="1:6" ht="15" x14ac:dyDescent="0.2">
      <c r="A371" s="52"/>
      <c r="B371" s="52"/>
      <c r="C371" s="52"/>
      <c r="D371" s="52"/>
      <c r="E371" s="54"/>
      <c r="F371" s="52"/>
    </row>
    <row r="372" spans="1:6" ht="15" x14ac:dyDescent="0.2">
      <c r="A372" s="52"/>
      <c r="B372" s="52"/>
      <c r="C372" s="52"/>
      <c r="D372" s="52"/>
      <c r="E372" s="54"/>
      <c r="F372" s="52"/>
    </row>
    <row r="373" spans="1:6" ht="15" x14ac:dyDescent="0.2">
      <c r="A373" s="52"/>
      <c r="B373" s="52"/>
      <c r="C373" s="52"/>
      <c r="D373" s="52"/>
      <c r="E373" s="54"/>
      <c r="F373" s="52"/>
    </row>
    <row r="374" spans="1:6" ht="15" x14ac:dyDescent="0.2">
      <c r="A374" s="52"/>
      <c r="B374" s="52"/>
      <c r="C374" s="52"/>
      <c r="D374" s="52"/>
      <c r="E374" s="54"/>
      <c r="F374" s="52"/>
    </row>
    <row r="375" spans="1:6" ht="15" x14ac:dyDescent="0.2">
      <c r="A375" s="52"/>
      <c r="B375" s="52"/>
      <c r="C375" s="52"/>
      <c r="D375" s="52"/>
      <c r="E375" s="54"/>
      <c r="F375" s="52"/>
    </row>
    <row r="376" spans="1:6" ht="15" x14ac:dyDescent="0.2">
      <c r="A376" s="52"/>
      <c r="B376" s="52"/>
      <c r="C376" s="52"/>
      <c r="D376" s="52"/>
      <c r="E376" s="54"/>
      <c r="F376" s="52"/>
    </row>
    <row r="377" spans="1:6" ht="15" x14ac:dyDescent="0.2">
      <c r="A377" s="52"/>
      <c r="B377" s="52"/>
      <c r="C377" s="52"/>
      <c r="D377" s="52"/>
      <c r="E377" s="54"/>
      <c r="F377" s="52"/>
    </row>
    <row r="378" spans="1:6" ht="15" x14ac:dyDescent="0.2">
      <c r="A378" s="52"/>
      <c r="B378" s="52"/>
      <c r="C378" s="52"/>
      <c r="D378" s="52"/>
      <c r="E378" s="54"/>
      <c r="F378" s="52"/>
    </row>
    <row r="379" spans="1:6" ht="15" x14ac:dyDescent="0.2">
      <c r="A379" s="52"/>
      <c r="B379" s="52"/>
      <c r="C379" s="52"/>
      <c r="D379" s="52"/>
      <c r="E379" s="54"/>
      <c r="F379" s="52"/>
    </row>
    <row r="380" spans="1:6" ht="15" x14ac:dyDescent="0.2">
      <c r="A380" s="52"/>
      <c r="B380" s="52"/>
      <c r="C380" s="52"/>
      <c r="D380" s="52"/>
      <c r="E380" s="54"/>
      <c r="F380" s="52"/>
    </row>
    <row r="381" spans="1:6" ht="15" x14ac:dyDescent="0.2">
      <c r="A381" s="52"/>
      <c r="B381" s="52"/>
      <c r="C381" s="52"/>
      <c r="D381" s="52"/>
      <c r="E381" s="54"/>
      <c r="F381" s="52"/>
    </row>
    <row r="382" spans="1:6" ht="15" x14ac:dyDescent="0.2">
      <c r="A382" s="52"/>
      <c r="B382" s="52"/>
      <c r="C382" s="52"/>
      <c r="D382" s="52"/>
      <c r="E382" s="54"/>
      <c r="F382" s="52"/>
    </row>
    <row r="383" spans="1:6" ht="15" x14ac:dyDescent="0.2">
      <c r="A383" s="52"/>
      <c r="B383" s="52"/>
      <c r="C383" s="52"/>
      <c r="D383" s="52"/>
      <c r="E383" s="54"/>
      <c r="F383" s="52"/>
    </row>
    <row r="384" spans="1:6" ht="15" x14ac:dyDescent="0.2">
      <c r="A384" s="52"/>
      <c r="B384" s="52"/>
      <c r="C384" s="52"/>
      <c r="D384" s="52"/>
      <c r="E384" s="54"/>
      <c r="F384" s="52"/>
    </row>
    <row r="385" spans="1:6" ht="15" x14ac:dyDescent="0.2">
      <c r="A385" s="52"/>
      <c r="B385" s="52"/>
      <c r="C385" s="52"/>
      <c r="D385" s="52"/>
      <c r="E385" s="54"/>
      <c r="F385" s="52"/>
    </row>
    <row r="386" spans="1:6" ht="15" x14ac:dyDescent="0.2">
      <c r="A386" s="52"/>
      <c r="B386" s="52"/>
      <c r="C386" s="52"/>
      <c r="D386" s="52"/>
      <c r="E386" s="54"/>
      <c r="F386" s="52"/>
    </row>
    <row r="387" spans="1:6" ht="15" x14ac:dyDescent="0.2">
      <c r="A387" s="52"/>
      <c r="B387" s="52"/>
      <c r="C387" s="52"/>
      <c r="D387" s="52"/>
      <c r="E387" s="54"/>
      <c r="F387" s="52"/>
    </row>
    <row r="388" spans="1:6" ht="15" x14ac:dyDescent="0.2">
      <c r="A388" s="52"/>
      <c r="B388" s="52"/>
      <c r="C388" s="52"/>
      <c r="D388" s="52"/>
      <c r="E388" s="54"/>
      <c r="F388" s="52"/>
    </row>
    <row r="389" spans="1:6" ht="15" x14ac:dyDescent="0.2">
      <c r="A389" s="52"/>
      <c r="B389" s="52"/>
      <c r="C389" s="52"/>
      <c r="D389" s="52"/>
      <c r="E389" s="54"/>
      <c r="F389" s="52"/>
    </row>
    <row r="390" spans="1:6" ht="15" x14ac:dyDescent="0.2">
      <c r="A390" s="52"/>
      <c r="B390" s="52"/>
      <c r="C390" s="52"/>
      <c r="D390" s="52"/>
      <c r="E390" s="54"/>
      <c r="F390" s="52"/>
    </row>
    <row r="391" spans="1:6" ht="15" x14ac:dyDescent="0.2">
      <c r="A391" s="52"/>
      <c r="B391" s="52"/>
      <c r="C391" s="52"/>
      <c r="D391" s="52"/>
      <c r="E391" s="54"/>
      <c r="F391" s="52"/>
    </row>
    <row r="392" spans="1:6" ht="15" x14ac:dyDescent="0.2">
      <c r="A392" s="52"/>
      <c r="B392" s="52"/>
      <c r="C392" s="52"/>
      <c r="D392" s="52"/>
      <c r="E392" s="54"/>
      <c r="F392" s="52"/>
    </row>
    <row r="393" spans="1:6" ht="15" x14ac:dyDescent="0.2">
      <c r="A393" s="52"/>
      <c r="B393" s="52"/>
      <c r="C393" s="52"/>
      <c r="D393" s="52"/>
      <c r="E393" s="54"/>
      <c r="F393" s="52"/>
    </row>
    <row r="394" spans="1:6" ht="15" x14ac:dyDescent="0.2">
      <c r="A394" s="52"/>
      <c r="B394" s="52"/>
      <c r="C394" s="52"/>
      <c r="D394" s="52"/>
      <c r="E394" s="54"/>
      <c r="F394" s="52"/>
    </row>
    <row r="395" spans="1:6" ht="15" x14ac:dyDescent="0.2">
      <c r="A395" s="52"/>
      <c r="B395" s="52"/>
      <c r="C395" s="52"/>
      <c r="D395" s="52"/>
      <c r="E395" s="54"/>
      <c r="F395" s="52"/>
    </row>
    <row r="396" spans="1:6" ht="15" x14ac:dyDescent="0.2">
      <c r="A396" s="52"/>
      <c r="B396" s="52"/>
      <c r="C396" s="52"/>
      <c r="D396" s="52"/>
      <c r="E396" s="54"/>
      <c r="F396" s="52"/>
    </row>
    <row r="397" spans="1:6" ht="15" x14ac:dyDescent="0.2">
      <c r="A397" s="52"/>
      <c r="B397" s="52"/>
      <c r="C397" s="52"/>
      <c r="D397" s="52"/>
      <c r="E397" s="54"/>
      <c r="F397" s="52"/>
    </row>
    <row r="398" spans="1:6" ht="15" x14ac:dyDescent="0.2">
      <c r="A398" s="52"/>
      <c r="B398" s="52"/>
      <c r="C398" s="52"/>
      <c r="D398" s="52"/>
      <c r="E398" s="54"/>
      <c r="F398" s="52"/>
    </row>
    <row r="399" spans="1:6" ht="15" x14ac:dyDescent="0.2">
      <c r="A399" s="52"/>
      <c r="B399" s="52"/>
      <c r="C399" s="52"/>
      <c r="D399" s="52"/>
      <c r="E399" s="54"/>
      <c r="F399" s="52"/>
    </row>
    <row r="400" spans="1:6" ht="15" x14ac:dyDescent="0.2">
      <c r="A400" s="52"/>
      <c r="B400" s="52"/>
      <c r="C400" s="52"/>
      <c r="D400" s="52"/>
      <c r="E400" s="54"/>
      <c r="F400" s="52"/>
    </row>
    <row r="401" spans="1:6" ht="15" x14ac:dyDescent="0.2">
      <c r="A401" s="52"/>
      <c r="B401" s="52"/>
      <c r="C401" s="52"/>
      <c r="D401" s="52"/>
      <c r="E401" s="54"/>
      <c r="F401" s="52"/>
    </row>
    <row r="402" spans="1:6" ht="15" x14ac:dyDescent="0.2">
      <c r="A402" s="52"/>
      <c r="B402" s="52"/>
      <c r="C402" s="52"/>
      <c r="D402" s="52"/>
      <c r="E402" s="54"/>
      <c r="F402" s="52"/>
    </row>
    <row r="403" spans="1:6" ht="15" x14ac:dyDescent="0.2">
      <c r="A403" s="52"/>
      <c r="B403" s="52"/>
      <c r="C403" s="52"/>
      <c r="D403" s="52"/>
      <c r="E403" s="54"/>
      <c r="F403" s="52"/>
    </row>
    <row r="404" spans="1:6" ht="15" x14ac:dyDescent="0.2">
      <c r="A404" s="52"/>
      <c r="B404" s="52"/>
      <c r="C404" s="52"/>
      <c r="D404" s="52"/>
      <c r="E404" s="54"/>
      <c r="F404" s="52"/>
    </row>
    <row r="405" spans="1:6" ht="15" x14ac:dyDescent="0.2">
      <c r="A405" s="52"/>
      <c r="B405" s="52"/>
      <c r="C405" s="52"/>
      <c r="D405" s="52"/>
      <c r="E405" s="54"/>
      <c r="F405" s="52"/>
    </row>
    <row r="406" spans="1:6" ht="15" x14ac:dyDescent="0.2">
      <c r="A406" s="52"/>
      <c r="B406" s="52"/>
      <c r="C406" s="52"/>
      <c r="D406" s="52"/>
      <c r="E406" s="54"/>
      <c r="F406" s="52"/>
    </row>
    <row r="407" spans="1:6" ht="15" x14ac:dyDescent="0.2">
      <c r="A407" s="52"/>
      <c r="B407" s="52"/>
      <c r="C407" s="52"/>
      <c r="D407" s="52"/>
      <c r="E407" s="54"/>
      <c r="F407" s="52"/>
    </row>
    <row r="408" spans="1:6" ht="15" x14ac:dyDescent="0.2">
      <c r="A408" s="52"/>
      <c r="B408" s="52"/>
      <c r="C408" s="52"/>
      <c r="D408" s="52"/>
      <c r="E408" s="54"/>
      <c r="F408" s="52"/>
    </row>
    <row r="409" spans="1:6" ht="15" x14ac:dyDescent="0.2">
      <c r="A409" s="52"/>
      <c r="B409" s="52"/>
      <c r="C409" s="52"/>
      <c r="D409" s="52"/>
      <c r="E409" s="54"/>
      <c r="F409" s="52"/>
    </row>
    <row r="410" spans="1:6" ht="15" x14ac:dyDescent="0.2">
      <c r="A410" s="52"/>
      <c r="B410" s="52"/>
      <c r="C410" s="52"/>
      <c r="D410" s="52"/>
      <c r="E410" s="54"/>
      <c r="F410" s="52"/>
    </row>
    <row r="411" spans="1:6" ht="15" x14ac:dyDescent="0.2">
      <c r="A411" s="52"/>
      <c r="B411" s="52"/>
      <c r="C411" s="52"/>
      <c r="D411" s="52"/>
      <c r="E411" s="54"/>
      <c r="F411" s="52"/>
    </row>
    <row r="412" spans="1:6" ht="15" x14ac:dyDescent="0.2">
      <c r="A412" s="52"/>
      <c r="B412" s="52"/>
      <c r="C412" s="52"/>
      <c r="D412" s="52"/>
      <c r="E412" s="54"/>
      <c r="F412" s="52"/>
    </row>
    <row r="413" spans="1:6" ht="15" x14ac:dyDescent="0.2">
      <c r="A413" s="52"/>
      <c r="B413" s="52"/>
      <c r="C413" s="52"/>
      <c r="D413" s="52"/>
      <c r="E413" s="54"/>
      <c r="F413" s="52"/>
    </row>
    <row r="414" spans="1:6" ht="15" x14ac:dyDescent="0.2">
      <c r="A414" s="52"/>
      <c r="B414" s="52"/>
      <c r="C414" s="52"/>
      <c r="D414" s="52"/>
      <c r="E414" s="54"/>
      <c r="F414" s="52"/>
    </row>
    <row r="415" spans="1:6" ht="15" x14ac:dyDescent="0.2">
      <c r="A415" s="52"/>
      <c r="B415" s="52"/>
      <c r="C415" s="52"/>
      <c r="D415" s="52"/>
      <c r="E415" s="54"/>
      <c r="F415" s="52"/>
    </row>
    <row r="416" spans="1:6" ht="15" x14ac:dyDescent="0.2">
      <c r="A416" s="52"/>
      <c r="B416" s="52"/>
      <c r="C416" s="52"/>
      <c r="D416" s="52"/>
      <c r="E416" s="54"/>
      <c r="F416" s="52"/>
    </row>
    <row r="417" spans="1:6" ht="15" x14ac:dyDescent="0.2">
      <c r="A417" s="52"/>
      <c r="B417" s="52"/>
      <c r="C417" s="52"/>
      <c r="D417" s="52"/>
      <c r="E417" s="54"/>
      <c r="F417" s="52"/>
    </row>
    <row r="418" spans="1:6" ht="15" x14ac:dyDescent="0.2">
      <c r="A418" s="52"/>
      <c r="B418" s="52"/>
      <c r="C418" s="52"/>
      <c r="D418" s="52"/>
      <c r="E418" s="54"/>
      <c r="F418" s="52"/>
    </row>
    <row r="419" spans="1:6" ht="15" x14ac:dyDescent="0.2">
      <c r="A419" s="52"/>
      <c r="B419" s="52"/>
      <c r="C419" s="52"/>
      <c r="D419" s="52"/>
      <c r="E419" s="54"/>
      <c r="F419" s="52"/>
    </row>
    <row r="420" spans="1:6" ht="15" x14ac:dyDescent="0.2">
      <c r="A420" s="52"/>
      <c r="B420" s="52"/>
      <c r="C420" s="52"/>
      <c r="D420" s="52"/>
      <c r="E420" s="54"/>
      <c r="F420" s="52"/>
    </row>
    <row r="421" spans="1:6" ht="15" x14ac:dyDescent="0.2">
      <c r="A421" s="52"/>
      <c r="B421" s="52"/>
      <c r="C421" s="52"/>
      <c r="D421" s="52"/>
      <c r="E421" s="54"/>
      <c r="F421" s="52"/>
    </row>
    <row r="422" spans="1:6" ht="15" x14ac:dyDescent="0.2">
      <c r="A422" s="52"/>
      <c r="B422" s="52"/>
      <c r="C422" s="52"/>
      <c r="D422" s="52"/>
      <c r="E422" s="54"/>
      <c r="F422" s="52"/>
    </row>
    <row r="423" spans="1:6" ht="15" x14ac:dyDescent="0.2">
      <c r="A423" s="52"/>
      <c r="B423" s="52"/>
      <c r="C423" s="52"/>
      <c r="D423" s="52"/>
      <c r="E423" s="54"/>
      <c r="F423" s="52"/>
    </row>
    <row r="424" spans="1:6" ht="15" x14ac:dyDescent="0.2">
      <c r="A424" s="52"/>
      <c r="B424" s="52"/>
      <c r="C424" s="52"/>
      <c r="D424" s="52"/>
      <c r="E424" s="54"/>
      <c r="F424" s="52"/>
    </row>
    <row r="425" spans="1:6" ht="15" x14ac:dyDescent="0.2">
      <c r="A425" s="52"/>
      <c r="B425" s="52"/>
      <c r="C425" s="52"/>
      <c r="D425" s="52"/>
      <c r="E425" s="54"/>
      <c r="F425" s="52"/>
    </row>
    <row r="426" spans="1:6" ht="15" x14ac:dyDescent="0.2">
      <c r="A426" s="52"/>
      <c r="B426" s="52"/>
      <c r="C426" s="52"/>
      <c r="D426" s="52"/>
      <c r="E426" s="54"/>
      <c r="F426" s="52"/>
    </row>
    <row r="427" spans="1:6" ht="15" x14ac:dyDescent="0.2">
      <c r="A427" s="52"/>
      <c r="B427" s="52"/>
      <c r="C427" s="52"/>
      <c r="D427" s="52"/>
      <c r="E427" s="54"/>
      <c r="F427" s="52"/>
    </row>
    <row r="428" spans="1:6" ht="15" x14ac:dyDescent="0.2">
      <c r="A428" s="52"/>
      <c r="B428" s="52"/>
      <c r="C428" s="52"/>
      <c r="D428" s="52"/>
      <c r="E428" s="54"/>
      <c r="F428" s="52"/>
    </row>
    <row r="429" spans="1:6" ht="15" x14ac:dyDescent="0.2">
      <c r="A429" s="52"/>
      <c r="B429" s="52"/>
      <c r="C429" s="52"/>
      <c r="D429" s="52"/>
      <c r="E429" s="54"/>
      <c r="F429" s="52"/>
    </row>
    <row r="430" spans="1:6" ht="15" x14ac:dyDescent="0.2">
      <c r="A430" s="52"/>
      <c r="B430" s="52"/>
      <c r="C430" s="52"/>
      <c r="D430" s="52"/>
      <c r="E430" s="54"/>
      <c r="F430" s="52"/>
    </row>
    <row r="431" spans="1:6" ht="15" x14ac:dyDescent="0.2">
      <c r="A431" s="52"/>
      <c r="B431" s="52"/>
      <c r="C431" s="52"/>
      <c r="D431" s="52"/>
      <c r="E431" s="54"/>
      <c r="F431" s="52"/>
    </row>
    <row r="432" spans="1:6" ht="15" x14ac:dyDescent="0.2">
      <c r="A432" s="52"/>
      <c r="B432" s="52"/>
      <c r="C432" s="52"/>
      <c r="D432" s="52"/>
      <c r="E432" s="54"/>
      <c r="F432" s="52"/>
    </row>
    <row r="433" spans="1:6" ht="15" x14ac:dyDescent="0.2">
      <c r="A433" s="52"/>
      <c r="B433" s="52"/>
      <c r="C433" s="52"/>
      <c r="D433" s="52"/>
      <c r="E433" s="54"/>
      <c r="F433" s="52"/>
    </row>
    <row r="434" spans="1:6" ht="15" x14ac:dyDescent="0.2">
      <c r="A434" s="52"/>
      <c r="B434" s="52"/>
      <c r="C434" s="52"/>
      <c r="D434" s="52"/>
      <c r="E434" s="54"/>
      <c r="F434" s="52"/>
    </row>
    <row r="435" spans="1:6" ht="15" x14ac:dyDescent="0.2">
      <c r="A435" s="52"/>
      <c r="B435" s="52"/>
      <c r="C435" s="52"/>
      <c r="D435" s="52"/>
      <c r="E435" s="54"/>
      <c r="F435" s="52"/>
    </row>
    <row r="436" spans="1:6" ht="15" x14ac:dyDescent="0.2">
      <c r="A436" s="52"/>
      <c r="B436" s="52"/>
      <c r="C436" s="52"/>
      <c r="D436" s="52"/>
      <c r="E436" s="54"/>
      <c r="F436" s="52"/>
    </row>
    <row r="437" spans="1:6" ht="15" x14ac:dyDescent="0.2">
      <c r="A437" s="52"/>
      <c r="B437" s="52"/>
      <c r="C437" s="52"/>
      <c r="D437" s="52"/>
      <c r="E437" s="54"/>
      <c r="F437" s="52"/>
    </row>
    <row r="438" spans="1:6" ht="15" x14ac:dyDescent="0.2">
      <c r="A438" s="52"/>
      <c r="B438" s="52"/>
      <c r="C438" s="52"/>
      <c r="D438" s="52"/>
      <c r="E438" s="54"/>
      <c r="F438" s="52"/>
    </row>
    <row r="439" spans="1:6" ht="15" x14ac:dyDescent="0.2">
      <c r="A439" s="52"/>
      <c r="B439" s="52"/>
      <c r="C439" s="52"/>
      <c r="D439" s="52"/>
      <c r="E439" s="54"/>
      <c r="F439" s="52"/>
    </row>
    <row r="440" spans="1:6" ht="15" x14ac:dyDescent="0.2">
      <c r="A440" s="52"/>
      <c r="B440" s="52"/>
      <c r="C440" s="52"/>
      <c r="D440" s="52"/>
      <c r="E440" s="54"/>
      <c r="F440" s="52"/>
    </row>
  </sheetData>
  <sortState ref="A2:F390">
    <sortCondition ref="C2:C3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workbookViewId="0">
      <selection activeCell="I43" sqref="I43"/>
    </sheetView>
  </sheetViews>
  <sheetFormatPr baseColWidth="10" defaultColWidth="8.83203125" defaultRowHeight="14" x14ac:dyDescent="0.15"/>
  <cols>
    <col min="1" max="1" width="22.1640625" style="36" customWidth="1"/>
    <col min="2" max="19" width="8.83203125" customWidth="1"/>
  </cols>
  <sheetData>
    <row r="1" spans="1:12" x14ac:dyDescent="0.15">
      <c r="A1" s="36" t="s">
        <v>98</v>
      </c>
    </row>
    <row r="2" spans="1:12" x14ac:dyDescent="0.15">
      <c r="B2">
        <v>0</v>
      </c>
      <c r="C2">
        <v>7</v>
      </c>
      <c r="D2">
        <v>8</v>
      </c>
      <c r="E2">
        <v>14</v>
      </c>
      <c r="F2">
        <v>15</v>
      </c>
      <c r="G2">
        <v>21</v>
      </c>
      <c r="H2">
        <v>28</v>
      </c>
      <c r="I2">
        <v>29</v>
      </c>
      <c r="J2">
        <v>35</v>
      </c>
      <c r="K2">
        <v>63</v>
      </c>
      <c r="L2">
        <v>91</v>
      </c>
    </row>
    <row r="3" spans="1:12" x14ac:dyDescent="0.15">
      <c r="A3" s="36" t="s">
        <v>99</v>
      </c>
      <c r="B3" s="37">
        <v>6.9</v>
      </c>
      <c r="C3" s="17">
        <v>6.4</v>
      </c>
      <c r="D3" s="37">
        <v>6.1</v>
      </c>
      <c r="E3" s="17">
        <v>6.1</v>
      </c>
      <c r="F3" s="37">
        <v>6.2</v>
      </c>
      <c r="G3" s="17">
        <v>5.9</v>
      </c>
      <c r="H3" s="37">
        <v>5.9</v>
      </c>
      <c r="I3" s="17">
        <v>5.9</v>
      </c>
      <c r="J3" s="37">
        <v>5.9</v>
      </c>
      <c r="K3" s="32">
        <v>5.9</v>
      </c>
      <c r="L3" s="17">
        <v>5.9</v>
      </c>
    </row>
    <row r="4" spans="1:12" x14ac:dyDescent="0.15">
      <c r="A4" s="36" t="s">
        <v>100</v>
      </c>
      <c r="B4" s="37">
        <v>6.9</v>
      </c>
      <c r="C4" s="17">
        <v>6.4</v>
      </c>
      <c r="D4" s="37">
        <v>6.7</v>
      </c>
      <c r="E4" s="17">
        <v>6.3</v>
      </c>
      <c r="F4" s="37">
        <v>6.2</v>
      </c>
      <c r="G4" s="17">
        <v>6.1</v>
      </c>
      <c r="H4" s="37">
        <v>5.9</v>
      </c>
      <c r="I4" s="17">
        <v>6.3</v>
      </c>
      <c r="J4" s="37">
        <v>5.9</v>
      </c>
      <c r="K4" s="17">
        <v>6</v>
      </c>
      <c r="L4" s="17">
        <v>5.8</v>
      </c>
    </row>
    <row r="5" spans="1:12" x14ac:dyDescent="0.15">
      <c r="A5" s="36" t="s">
        <v>101</v>
      </c>
      <c r="B5" s="37">
        <v>6.6</v>
      </c>
      <c r="C5" s="17">
        <v>6.4</v>
      </c>
      <c r="D5" s="37">
        <v>6.7</v>
      </c>
      <c r="E5" s="17">
        <v>6.6</v>
      </c>
      <c r="F5" s="37">
        <v>6.4</v>
      </c>
      <c r="G5" s="17">
        <v>6.5</v>
      </c>
      <c r="H5" s="37">
        <v>6.6</v>
      </c>
      <c r="I5" s="17">
        <v>6.5</v>
      </c>
      <c r="J5" s="37">
        <v>6.5</v>
      </c>
      <c r="K5" s="17">
        <v>6.6</v>
      </c>
      <c r="L5" s="17">
        <v>6.4</v>
      </c>
    </row>
    <row r="6" spans="1:12" x14ac:dyDescent="0.15">
      <c r="A6" s="36" t="s">
        <v>102</v>
      </c>
      <c r="B6" s="37">
        <v>6.4</v>
      </c>
      <c r="C6" s="17">
        <v>6.5</v>
      </c>
      <c r="D6" s="37">
        <v>6.5</v>
      </c>
      <c r="E6" s="17">
        <v>6.5</v>
      </c>
      <c r="F6" s="37">
        <v>6.5</v>
      </c>
      <c r="G6" s="17">
        <v>6.5</v>
      </c>
      <c r="H6" s="37">
        <v>6.6</v>
      </c>
      <c r="I6" s="17">
        <v>6.4</v>
      </c>
      <c r="J6" s="37">
        <v>6.5</v>
      </c>
      <c r="K6" s="17">
        <v>6.5</v>
      </c>
      <c r="L6" s="17">
        <v>6.4</v>
      </c>
    </row>
    <row r="11" spans="1:12" x14ac:dyDescent="0.15">
      <c r="A11" s="38" t="s">
        <v>103</v>
      </c>
    </row>
    <row r="12" spans="1:12" x14ac:dyDescent="0.15">
      <c r="B12">
        <v>0</v>
      </c>
      <c r="C12">
        <v>7</v>
      </c>
      <c r="D12">
        <v>8</v>
      </c>
      <c r="E12">
        <v>14</v>
      </c>
      <c r="F12">
        <v>15</v>
      </c>
      <c r="G12">
        <v>21</v>
      </c>
      <c r="H12">
        <v>28</v>
      </c>
      <c r="I12">
        <v>29</v>
      </c>
      <c r="J12">
        <v>35</v>
      </c>
      <c r="K12">
        <v>63</v>
      </c>
      <c r="L12">
        <v>91</v>
      </c>
    </row>
    <row r="13" spans="1:12" x14ac:dyDescent="0.15">
      <c r="A13" s="36" t="s">
        <v>99</v>
      </c>
      <c r="B13" s="39">
        <v>7.88</v>
      </c>
      <c r="C13" s="18">
        <v>7.86</v>
      </c>
      <c r="D13" s="39">
        <v>7.83</v>
      </c>
      <c r="E13" s="18">
        <v>7.83</v>
      </c>
      <c r="F13" s="39">
        <v>7.85</v>
      </c>
      <c r="G13" s="18">
        <v>7.8</v>
      </c>
      <c r="H13" s="39">
        <v>7.78</v>
      </c>
      <c r="I13" s="18">
        <v>7.78</v>
      </c>
      <c r="J13" s="39">
        <v>7.78</v>
      </c>
      <c r="K13" s="33">
        <v>7.89</v>
      </c>
      <c r="L13" s="18">
        <v>7.92</v>
      </c>
    </row>
    <row r="14" spans="1:12" x14ac:dyDescent="0.15">
      <c r="A14" s="36" t="s">
        <v>100</v>
      </c>
      <c r="B14" s="39">
        <v>7.91</v>
      </c>
      <c r="C14" s="18">
        <v>7.87</v>
      </c>
      <c r="D14" s="39">
        <v>7.91</v>
      </c>
      <c r="E14" s="18">
        <v>7.84</v>
      </c>
      <c r="F14" s="39">
        <v>7.81</v>
      </c>
      <c r="G14" s="18">
        <v>7.8</v>
      </c>
      <c r="H14" s="39">
        <v>7.77</v>
      </c>
      <c r="I14" s="18">
        <v>7.82</v>
      </c>
      <c r="J14" s="39">
        <v>7.77</v>
      </c>
      <c r="K14" s="18">
        <v>7.97</v>
      </c>
      <c r="L14" s="18">
        <v>7.89</v>
      </c>
    </row>
    <row r="15" spans="1:12" x14ac:dyDescent="0.15">
      <c r="A15" s="36" t="s">
        <v>101</v>
      </c>
      <c r="B15" s="39">
        <v>7.83</v>
      </c>
      <c r="C15" s="18">
        <v>7.87</v>
      </c>
      <c r="D15" s="39">
        <v>7.85</v>
      </c>
      <c r="E15" s="18">
        <v>7.86</v>
      </c>
      <c r="F15" s="39">
        <v>7.81</v>
      </c>
      <c r="G15" s="18">
        <v>7.81</v>
      </c>
      <c r="H15" s="39">
        <v>7.81</v>
      </c>
      <c r="I15" s="18">
        <v>7.81</v>
      </c>
      <c r="J15" s="39">
        <v>7.81</v>
      </c>
      <c r="K15" s="18">
        <v>7.98</v>
      </c>
      <c r="L15" s="18">
        <v>7.94</v>
      </c>
    </row>
    <row r="16" spans="1:12" x14ac:dyDescent="0.15">
      <c r="A16" s="36" t="s">
        <v>102</v>
      </c>
      <c r="B16" s="39">
        <v>7.83</v>
      </c>
      <c r="C16" s="18">
        <v>7.84</v>
      </c>
      <c r="D16" s="39">
        <v>7.84</v>
      </c>
      <c r="E16" s="18">
        <v>7.84</v>
      </c>
      <c r="F16" s="39">
        <v>7.82</v>
      </c>
      <c r="G16" s="18">
        <v>7.8</v>
      </c>
      <c r="H16" s="39">
        <v>7.81</v>
      </c>
      <c r="I16" s="18">
        <v>7.82</v>
      </c>
      <c r="J16" s="39">
        <v>7.82</v>
      </c>
      <c r="K16" s="18">
        <v>7.96</v>
      </c>
      <c r="L16" s="18">
        <v>7.94</v>
      </c>
    </row>
    <row r="20" spans="1:12" x14ac:dyDescent="0.15">
      <c r="A20" s="40" t="s">
        <v>104</v>
      </c>
    </row>
    <row r="21" spans="1:12" x14ac:dyDescent="0.15">
      <c r="A21" s="40" t="s">
        <v>9</v>
      </c>
    </row>
    <row r="22" spans="1:12" x14ac:dyDescent="0.15">
      <c r="A22" s="40" t="s">
        <v>10</v>
      </c>
    </row>
    <row r="23" spans="1:12" x14ac:dyDescent="0.15">
      <c r="B23">
        <v>0</v>
      </c>
      <c r="C23">
        <v>7</v>
      </c>
      <c r="D23">
        <v>8</v>
      </c>
      <c r="E23">
        <v>14</v>
      </c>
      <c r="F23">
        <v>15</v>
      </c>
      <c r="G23">
        <v>21</v>
      </c>
      <c r="H23">
        <v>28</v>
      </c>
      <c r="I23">
        <v>29</v>
      </c>
      <c r="J23">
        <v>35</v>
      </c>
      <c r="K23">
        <v>63</v>
      </c>
      <c r="L23">
        <v>91</v>
      </c>
    </row>
    <row r="24" spans="1:12" x14ac:dyDescent="0.15">
      <c r="A24" s="36" t="s">
        <v>99</v>
      </c>
      <c r="B24" s="37">
        <v>2.5</v>
      </c>
      <c r="C24" s="17">
        <v>3</v>
      </c>
      <c r="D24" s="37">
        <v>2.9</v>
      </c>
      <c r="E24" s="17">
        <v>3.2</v>
      </c>
      <c r="F24" s="37">
        <v>3.2</v>
      </c>
      <c r="G24" s="17">
        <v>3</v>
      </c>
      <c r="H24" s="37">
        <v>2.9</v>
      </c>
      <c r="I24" s="17">
        <v>2.8</v>
      </c>
      <c r="J24" s="37">
        <v>2.6</v>
      </c>
      <c r="K24" s="32">
        <v>3.3</v>
      </c>
      <c r="L24" s="17">
        <v>3.2</v>
      </c>
    </row>
    <row r="25" spans="1:12" x14ac:dyDescent="0.15">
      <c r="A25" s="36" t="s">
        <v>100</v>
      </c>
      <c r="B25" s="37">
        <v>3</v>
      </c>
      <c r="C25" s="17">
        <v>3.1</v>
      </c>
      <c r="D25" s="37">
        <v>3</v>
      </c>
      <c r="E25" s="17">
        <v>2.9</v>
      </c>
      <c r="F25" s="37">
        <v>2.9</v>
      </c>
      <c r="G25" s="17">
        <v>4.4000000000000004</v>
      </c>
      <c r="H25" s="37">
        <v>2.5</v>
      </c>
      <c r="I25" s="17">
        <v>3.4</v>
      </c>
      <c r="J25" s="37">
        <v>2.7</v>
      </c>
      <c r="K25" s="17">
        <v>3</v>
      </c>
      <c r="L25" s="17">
        <v>2.1</v>
      </c>
    </row>
    <row r="26" spans="1:12" x14ac:dyDescent="0.15">
      <c r="A26" s="36" t="s">
        <v>101</v>
      </c>
      <c r="B26" s="37">
        <v>2.8</v>
      </c>
      <c r="C26" s="17">
        <v>2.2000000000000002</v>
      </c>
      <c r="D26" s="37">
        <v>2.2000000000000002</v>
      </c>
      <c r="E26" s="17">
        <v>2.2999999999999998</v>
      </c>
      <c r="F26" s="37">
        <v>2.2000000000000002</v>
      </c>
      <c r="G26" s="17">
        <v>2.2000000000000002</v>
      </c>
      <c r="H26" s="37">
        <v>2.2000000000000002</v>
      </c>
      <c r="I26" s="17">
        <v>2.2999999999999998</v>
      </c>
      <c r="J26" s="37">
        <v>2.2999999999999998</v>
      </c>
      <c r="K26" s="17">
        <v>2.7</v>
      </c>
      <c r="L26" s="17">
        <v>2.8</v>
      </c>
    </row>
    <row r="27" spans="1:12" x14ac:dyDescent="0.15">
      <c r="A27" s="36" t="s">
        <v>102</v>
      </c>
      <c r="B27" s="37">
        <v>2.6</v>
      </c>
      <c r="C27" s="17">
        <v>2.2999999999999998</v>
      </c>
      <c r="D27" s="37">
        <v>2.5</v>
      </c>
      <c r="E27" s="17">
        <v>2.5</v>
      </c>
      <c r="F27" s="37">
        <v>2.8</v>
      </c>
      <c r="G27" s="17">
        <v>1.9</v>
      </c>
      <c r="H27" s="37">
        <v>2.5</v>
      </c>
      <c r="I27" s="17">
        <v>2.5</v>
      </c>
      <c r="J27" s="37">
        <v>2.4</v>
      </c>
      <c r="K27" s="17">
        <v>2.8</v>
      </c>
      <c r="L27" s="17">
        <v>3</v>
      </c>
    </row>
    <row r="33" spans="1:12" x14ac:dyDescent="0.15">
      <c r="A33" s="38" t="s">
        <v>11</v>
      </c>
    </row>
    <row r="34" spans="1:12" x14ac:dyDescent="0.15">
      <c r="A34" s="38" t="s">
        <v>26</v>
      </c>
    </row>
    <row r="35" spans="1:12" x14ac:dyDescent="0.15">
      <c r="A35" s="41"/>
      <c r="B35">
        <v>0</v>
      </c>
      <c r="C35">
        <v>7</v>
      </c>
      <c r="D35">
        <v>8</v>
      </c>
      <c r="E35">
        <v>14</v>
      </c>
      <c r="F35">
        <v>15</v>
      </c>
      <c r="G35">
        <v>21</v>
      </c>
      <c r="H35">
        <v>28</v>
      </c>
      <c r="I35">
        <v>29</v>
      </c>
      <c r="J35">
        <v>35</v>
      </c>
      <c r="K35">
        <v>63</v>
      </c>
      <c r="L35">
        <v>91</v>
      </c>
    </row>
    <row r="36" spans="1:12" x14ac:dyDescent="0.15">
      <c r="A36" s="36" t="s">
        <v>99</v>
      </c>
      <c r="B36" s="39">
        <v>537.72198000000003</v>
      </c>
      <c r="C36" s="18">
        <v>532.83231999999998</v>
      </c>
      <c r="D36" s="39">
        <v>562.34115999999995</v>
      </c>
      <c r="E36" s="18">
        <v>601.67115000000001</v>
      </c>
      <c r="F36" s="39">
        <v>614.71410000000003</v>
      </c>
      <c r="G36" s="18">
        <v>752.28051000000005</v>
      </c>
      <c r="H36" s="39">
        <v>619.66071999999997</v>
      </c>
      <c r="I36" s="18">
        <v>637.70725000000004</v>
      </c>
      <c r="J36" s="39">
        <v>668.19865000000004</v>
      </c>
      <c r="K36" s="33">
        <v>738.84150999999997</v>
      </c>
      <c r="L36" s="18">
        <v>651.03678000000002</v>
      </c>
    </row>
    <row r="37" spans="1:12" x14ac:dyDescent="0.15">
      <c r="A37" s="36" t="s">
        <v>100</v>
      </c>
      <c r="B37" s="39">
        <v>588.69317000000001</v>
      </c>
      <c r="C37" s="18">
        <v>578.92453</v>
      </c>
      <c r="D37" s="39">
        <v>601.94082000000003</v>
      </c>
      <c r="E37" s="18">
        <v>585.42331000000001</v>
      </c>
      <c r="F37" s="39">
        <v>669.62265000000002</v>
      </c>
      <c r="G37" s="18">
        <v>727.77436</v>
      </c>
      <c r="H37" s="39">
        <v>669.39391999999998</v>
      </c>
      <c r="I37" s="18">
        <v>856.43453999999997</v>
      </c>
      <c r="J37" s="39">
        <v>605.46522000000004</v>
      </c>
      <c r="K37" s="18">
        <v>663.06424000000004</v>
      </c>
      <c r="L37" s="18">
        <v>666.71412999999995</v>
      </c>
    </row>
    <row r="38" spans="1:12" x14ac:dyDescent="0.15">
      <c r="A38" s="36" t="s">
        <v>101</v>
      </c>
      <c r="B38" s="39">
        <v>469.79183999999998</v>
      </c>
      <c r="C38" s="18">
        <v>464.50078999999999</v>
      </c>
      <c r="D38" s="39">
        <v>475.68986999999998</v>
      </c>
      <c r="E38" s="18">
        <v>459.63249000000002</v>
      </c>
      <c r="F38" s="39">
        <v>512.29467999999997</v>
      </c>
      <c r="G38" s="18">
        <v>514.15477999999996</v>
      </c>
      <c r="H38" s="39">
        <v>523.79080999999996</v>
      </c>
      <c r="I38" s="18">
        <v>532.08471999999995</v>
      </c>
      <c r="J38" s="39">
        <v>493.88236000000001</v>
      </c>
      <c r="K38" s="18">
        <v>475.84917999999999</v>
      </c>
      <c r="L38" s="18">
        <v>503.44630000000001</v>
      </c>
    </row>
    <row r="39" spans="1:12" x14ac:dyDescent="0.15">
      <c r="A39" s="36" t="s">
        <v>102</v>
      </c>
      <c r="B39" s="39">
        <v>484.87466999999998</v>
      </c>
      <c r="C39" s="18">
        <v>444.38144999999997</v>
      </c>
      <c r="D39" s="39">
        <v>484.35669000000001</v>
      </c>
      <c r="E39" s="18">
        <v>501.52033999999998</v>
      </c>
      <c r="F39" s="39">
        <v>523.29151999999999</v>
      </c>
      <c r="G39" s="18">
        <v>540.22376999999994</v>
      </c>
      <c r="H39" s="39">
        <v>515.88405</v>
      </c>
      <c r="I39" s="18">
        <v>541.92367000000002</v>
      </c>
      <c r="J39" s="39">
        <v>529.81966999999997</v>
      </c>
      <c r="K39" s="18">
        <v>548.59866999999997</v>
      </c>
      <c r="L39" s="18">
        <v>539.17001000000005</v>
      </c>
    </row>
    <row r="45" spans="1:12" x14ac:dyDescent="0.15">
      <c r="A45" s="38" t="s">
        <v>72</v>
      </c>
    </row>
    <row r="46" spans="1:12" x14ac:dyDescent="0.15">
      <c r="A46" s="38" t="s">
        <v>26</v>
      </c>
    </row>
    <row r="47" spans="1:12" x14ac:dyDescent="0.15">
      <c r="A47" s="41"/>
      <c r="B47">
        <v>0</v>
      </c>
      <c r="C47">
        <v>7</v>
      </c>
      <c r="D47">
        <v>8</v>
      </c>
      <c r="E47">
        <v>14</v>
      </c>
      <c r="F47">
        <v>15</v>
      </c>
      <c r="G47">
        <v>21</v>
      </c>
      <c r="H47">
        <v>28</v>
      </c>
      <c r="I47">
        <v>29</v>
      </c>
      <c r="J47">
        <v>35</v>
      </c>
      <c r="K47">
        <v>63</v>
      </c>
      <c r="L47">
        <v>91</v>
      </c>
    </row>
    <row r="48" spans="1:12" x14ac:dyDescent="0.15">
      <c r="A48" s="36" t="s">
        <v>99</v>
      </c>
      <c r="B48" s="39">
        <v>1231.3833342</v>
      </c>
      <c r="C48" s="18">
        <v>1220.1860128000001</v>
      </c>
      <c r="D48" s="39">
        <v>1287.7612563999999</v>
      </c>
      <c r="E48" s="18">
        <v>1377.8269335</v>
      </c>
      <c r="F48" s="39">
        <v>1407.695289</v>
      </c>
      <c r="G48" s="18">
        <v>1722.7223679000001</v>
      </c>
      <c r="H48" s="39">
        <v>1419.0230488</v>
      </c>
      <c r="I48" s="18">
        <v>1460.3496025000002</v>
      </c>
      <c r="J48" s="39">
        <v>1530.1749085000001</v>
      </c>
      <c r="K48" s="33">
        <v>1691.9470578999999</v>
      </c>
      <c r="L48" s="18">
        <v>1490.8742262000001</v>
      </c>
    </row>
    <row r="49" spans="1:12" x14ac:dyDescent="0.15">
      <c r="A49" s="36" t="s">
        <v>100</v>
      </c>
      <c r="B49" s="39">
        <v>1348.1073593000001</v>
      </c>
      <c r="C49" s="18">
        <v>1325.7371737000001</v>
      </c>
      <c r="D49" s="39">
        <v>1378.4444778000002</v>
      </c>
      <c r="E49" s="18">
        <v>1340.6193799</v>
      </c>
      <c r="F49" s="39">
        <v>1533.4358685</v>
      </c>
      <c r="G49" s="18">
        <v>1666.6032844000001</v>
      </c>
      <c r="H49" s="39">
        <v>1532.9120768</v>
      </c>
      <c r="I49" s="18">
        <v>1961.2350965999999</v>
      </c>
      <c r="J49" s="39">
        <v>1386.5153538000002</v>
      </c>
      <c r="K49" s="18">
        <v>1518.4171096</v>
      </c>
      <c r="L49" s="18">
        <v>1526.7753576999999</v>
      </c>
    </row>
    <row r="50" spans="1:12" x14ac:dyDescent="0.15">
      <c r="A50" s="36" t="s">
        <v>101</v>
      </c>
      <c r="B50" s="39">
        <v>1075.8233135999999</v>
      </c>
      <c r="C50" s="18">
        <v>1063.7068091000001</v>
      </c>
      <c r="D50" s="39">
        <v>1089.3298023</v>
      </c>
      <c r="E50" s="18">
        <v>1052.5584021</v>
      </c>
      <c r="F50" s="39">
        <v>1173.1548172</v>
      </c>
      <c r="G50" s="18">
        <v>1177.4144461999999</v>
      </c>
      <c r="H50" s="39">
        <v>1199.4809548999999</v>
      </c>
      <c r="I50" s="18">
        <v>1218.4740087999999</v>
      </c>
      <c r="J50" s="39">
        <v>1130.9906043999999</v>
      </c>
      <c r="K50" s="18">
        <v>1089.6946221999999</v>
      </c>
      <c r="L50" s="18">
        <v>1152.8920270000001</v>
      </c>
    </row>
    <row r="51" spans="1:12" x14ac:dyDescent="0.15">
      <c r="A51" s="36" t="s">
        <v>102</v>
      </c>
      <c r="B51" s="39">
        <v>1110.3629943000001</v>
      </c>
      <c r="C51" s="18">
        <v>1017.6335204999999</v>
      </c>
      <c r="D51" s="39">
        <v>1109.1768201</v>
      </c>
      <c r="E51" s="18">
        <v>1148.4815785999999</v>
      </c>
      <c r="F51" s="39">
        <v>1198.3375808000001</v>
      </c>
      <c r="G51" s="18">
        <v>1237.1124332999998</v>
      </c>
      <c r="H51" s="39">
        <v>1181.3744745000001</v>
      </c>
      <c r="I51" s="18">
        <v>1241.0052043000001</v>
      </c>
      <c r="J51" s="39">
        <v>1213.2870442999999</v>
      </c>
      <c r="K51" s="18">
        <v>1256.2909542999998</v>
      </c>
      <c r="L51" s="18">
        <v>1234.6993229000002</v>
      </c>
    </row>
    <row r="57" spans="1:12" x14ac:dyDescent="0.15">
      <c r="A57" s="38" t="s">
        <v>12</v>
      </c>
    </row>
    <row r="58" spans="1:12" x14ac:dyDescent="0.15">
      <c r="A58" s="38" t="s">
        <v>26</v>
      </c>
    </row>
    <row r="59" spans="1:12" x14ac:dyDescent="0.15">
      <c r="A59" s="41"/>
      <c r="B59">
        <v>0</v>
      </c>
      <c r="C59">
        <v>7</v>
      </c>
      <c r="D59">
        <v>8</v>
      </c>
      <c r="E59">
        <v>14</v>
      </c>
      <c r="F59">
        <v>15</v>
      </c>
      <c r="G59">
        <v>21</v>
      </c>
      <c r="H59">
        <v>28</v>
      </c>
      <c r="I59">
        <v>29</v>
      </c>
      <c r="J59">
        <v>35</v>
      </c>
      <c r="K59">
        <v>63</v>
      </c>
      <c r="L59">
        <v>91</v>
      </c>
    </row>
    <row r="60" spans="1:12" x14ac:dyDescent="0.15">
      <c r="A60" s="36" t="s">
        <v>99</v>
      </c>
      <c r="B60" s="18">
        <v>579.15237000000002</v>
      </c>
      <c r="C60" s="18">
        <v>722.46817999999996</v>
      </c>
      <c r="D60" s="18">
        <v>718.21664999999996</v>
      </c>
      <c r="E60" s="18">
        <v>1038.08799</v>
      </c>
      <c r="F60" s="18">
        <v>849.56017999999995</v>
      </c>
      <c r="G60" s="18">
        <v>917.92819999999995</v>
      </c>
      <c r="H60" s="18">
        <v>792.84671000000003</v>
      </c>
      <c r="I60" s="18">
        <v>727.91231000000005</v>
      </c>
      <c r="J60" s="18">
        <v>663.28584999999998</v>
      </c>
      <c r="K60" s="33">
        <v>622.85581999999999</v>
      </c>
      <c r="L60" s="18">
        <v>487.29991999999999</v>
      </c>
    </row>
    <row r="61" spans="1:12" x14ac:dyDescent="0.15">
      <c r="A61" s="36" t="s">
        <v>100</v>
      </c>
      <c r="B61" s="18">
        <v>764.22964999999999</v>
      </c>
      <c r="C61" s="18">
        <v>816.52693999999997</v>
      </c>
      <c r="D61" s="18">
        <v>887.84442000000001</v>
      </c>
      <c r="E61" s="18">
        <v>659.64485999999999</v>
      </c>
      <c r="F61" s="18">
        <v>706.65198999999996</v>
      </c>
      <c r="G61" s="18">
        <v>776.26512000000002</v>
      </c>
      <c r="H61" s="18">
        <v>724.28733999999997</v>
      </c>
      <c r="I61" s="18">
        <v>1181.0415700000001</v>
      </c>
      <c r="J61" s="18">
        <v>538.81489999999997</v>
      </c>
      <c r="K61" s="18">
        <v>639.09920999999997</v>
      </c>
      <c r="L61" s="18">
        <v>766.00876000000005</v>
      </c>
    </row>
    <row r="62" spans="1:12" x14ac:dyDescent="0.15">
      <c r="A62" s="36" t="s">
        <v>101</v>
      </c>
      <c r="B62" s="18">
        <v>246.71868000000001</v>
      </c>
      <c r="C62" s="18">
        <v>253.49691999999999</v>
      </c>
      <c r="D62" s="18">
        <v>256.23367000000002</v>
      </c>
      <c r="E62" s="18">
        <v>243.23255</v>
      </c>
      <c r="F62" s="18">
        <v>297.26267000000001</v>
      </c>
      <c r="G62" s="18">
        <v>282.78415000000001</v>
      </c>
      <c r="H62" s="18">
        <v>250.48070999999999</v>
      </c>
      <c r="I62" s="18">
        <v>291.10743000000002</v>
      </c>
      <c r="J62" s="18">
        <v>228.00998999999999</v>
      </c>
      <c r="K62" s="18">
        <v>206.02431999999999</v>
      </c>
      <c r="L62" s="18">
        <v>230.53403</v>
      </c>
    </row>
    <row r="63" spans="1:12" x14ac:dyDescent="0.15">
      <c r="A63" s="36" t="s">
        <v>102</v>
      </c>
      <c r="B63" s="18">
        <v>258.82179000000002</v>
      </c>
      <c r="C63" s="18">
        <v>224.94927999999999</v>
      </c>
      <c r="D63" s="18">
        <v>265.70416</v>
      </c>
      <c r="E63" s="18">
        <v>295.00474000000003</v>
      </c>
      <c r="F63" s="18">
        <v>288.04316</v>
      </c>
      <c r="G63" s="18">
        <v>289.75641000000002</v>
      </c>
      <c r="H63" s="18">
        <v>268.64472000000001</v>
      </c>
      <c r="I63" s="18">
        <v>295.26907</v>
      </c>
      <c r="J63" s="18">
        <v>322.88042999999999</v>
      </c>
      <c r="K63" s="18">
        <v>282.59992</v>
      </c>
      <c r="L63" s="18">
        <v>307.95868999999999</v>
      </c>
    </row>
    <row r="69" spans="1:10" x14ac:dyDescent="0.15">
      <c r="A69" s="38" t="s">
        <v>75</v>
      </c>
    </row>
    <row r="70" spans="1:10" x14ac:dyDescent="0.15">
      <c r="A70" s="38" t="s">
        <v>26</v>
      </c>
    </row>
    <row r="72" spans="1:10" ht="15" x14ac:dyDescent="0.2">
      <c r="A72" s="42"/>
      <c r="B72" s="43">
        <v>0</v>
      </c>
      <c r="C72" s="43">
        <v>7</v>
      </c>
      <c r="D72" s="43">
        <v>8</v>
      </c>
      <c r="E72" s="43">
        <v>14</v>
      </c>
      <c r="F72" s="43">
        <v>15</v>
      </c>
      <c r="G72" s="43">
        <v>21</v>
      </c>
      <c r="H72" s="43">
        <v>28</v>
      </c>
      <c r="I72" s="43">
        <v>29</v>
      </c>
      <c r="J72" s="43">
        <v>35</v>
      </c>
    </row>
    <row r="73" spans="1:10" ht="15" x14ac:dyDescent="0.2">
      <c r="A73" s="44" t="s">
        <v>99</v>
      </c>
      <c r="B73" s="45">
        <v>338.68399999999997</v>
      </c>
      <c r="C73" s="46">
        <v>569.88200000000006</v>
      </c>
      <c r="D73" s="46">
        <v>260.11</v>
      </c>
      <c r="E73" s="46">
        <v>432.54599999999999</v>
      </c>
      <c r="F73" s="46">
        <v>546.64599999999996</v>
      </c>
      <c r="G73" s="46">
        <v>369.50599999999997</v>
      </c>
      <c r="H73" s="46">
        <v>322.21799999999996</v>
      </c>
      <c r="I73" s="46">
        <v>252.77</v>
      </c>
      <c r="J73" s="46">
        <v>373.24599999999998</v>
      </c>
    </row>
    <row r="74" spans="1:10" ht="15" x14ac:dyDescent="0.2">
      <c r="A74" s="44" t="s">
        <v>100</v>
      </c>
      <c r="B74" s="47">
        <v>462.96799999999996</v>
      </c>
      <c r="C74" s="46">
        <v>390.18</v>
      </c>
      <c r="D74" s="46">
        <v>527.51</v>
      </c>
      <c r="E74" s="46">
        <v>247.626</v>
      </c>
      <c r="F74" s="46">
        <v>260.27600000000001</v>
      </c>
      <c r="G74" s="46">
        <v>267.86199999999997</v>
      </c>
      <c r="H74" s="46">
        <v>216.50799999999998</v>
      </c>
      <c r="I74" s="46">
        <v>649.87400000000002</v>
      </c>
      <c r="J74" s="46">
        <v>158.29599999999999</v>
      </c>
    </row>
    <row r="75" spans="1:10" ht="15" x14ac:dyDescent="0.2">
      <c r="A75" s="44" t="s">
        <v>101</v>
      </c>
      <c r="B75" s="46">
        <v>118.13200000000001</v>
      </c>
      <c r="C75" s="46">
        <v>110.74199999999999</v>
      </c>
      <c r="D75" s="46">
        <v>142.76</v>
      </c>
      <c r="E75" s="46">
        <v>160.94200000000001</v>
      </c>
      <c r="F75" s="46">
        <v>90.051999999999992</v>
      </c>
      <c r="G75" s="46">
        <v>143.94400000000002</v>
      </c>
      <c r="H75" s="46">
        <v>137.61799999999999</v>
      </c>
      <c r="I75" s="46">
        <v>157.726</v>
      </c>
      <c r="J75" s="46">
        <v>142.22800000000001</v>
      </c>
    </row>
    <row r="76" spans="1:10" ht="15" x14ac:dyDescent="0.2">
      <c r="A76" s="44" t="s">
        <v>102</v>
      </c>
      <c r="B76" s="46">
        <v>113.768</v>
      </c>
      <c r="C76" s="46">
        <v>144.01400000000001</v>
      </c>
      <c r="D76" s="46">
        <v>152.09399999999999</v>
      </c>
      <c r="E76" s="28"/>
      <c r="F76" s="46">
        <v>143.25</v>
      </c>
      <c r="G76" s="46">
        <v>147.51</v>
      </c>
      <c r="H76" s="46">
        <v>139.72800000000001</v>
      </c>
      <c r="I76" s="46">
        <v>145.078</v>
      </c>
      <c r="J76" s="46">
        <v>149.11000000000001</v>
      </c>
    </row>
    <row r="82" spans="1:12" x14ac:dyDescent="0.15">
      <c r="A82" s="38" t="s">
        <v>65</v>
      </c>
    </row>
    <row r="83" spans="1:12" x14ac:dyDescent="0.15">
      <c r="A83" s="38" t="s">
        <v>26</v>
      </c>
    </row>
    <row r="85" spans="1:12" x14ac:dyDescent="0.15">
      <c r="A85" s="41"/>
      <c r="B85">
        <v>0</v>
      </c>
      <c r="C85">
        <v>7</v>
      </c>
      <c r="D85">
        <v>8</v>
      </c>
      <c r="E85">
        <v>14</v>
      </c>
      <c r="F85">
        <v>15</v>
      </c>
      <c r="G85">
        <v>21</v>
      </c>
      <c r="H85">
        <v>28</v>
      </c>
      <c r="I85">
        <v>29</v>
      </c>
      <c r="J85">
        <v>35</v>
      </c>
      <c r="K85">
        <v>63</v>
      </c>
      <c r="L85">
        <v>91</v>
      </c>
    </row>
    <row r="86" spans="1:12" x14ac:dyDescent="0.15">
      <c r="A86" s="36" t="s">
        <v>99</v>
      </c>
      <c r="B86" s="18">
        <v>29.01</v>
      </c>
      <c r="C86" s="18">
        <v>23.33</v>
      </c>
      <c r="D86" s="18">
        <v>18.829999999999998</v>
      </c>
      <c r="E86" s="18">
        <v>2.19</v>
      </c>
      <c r="F86" s="18">
        <v>0.17100000000000001</v>
      </c>
      <c r="G86" s="18">
        <v>1.03</v>
      </c>
      <c r="H86" s="18">
        <v>1.19</v>
      </c>
      <c r="I86" s="18">
        <v>2.62</v>
      </c>
      <c r="J86" s="18">
        <v>1.1399999999999999</v>
      </c>
      <c r="K86" s="33">
        <v>5.74</v>
      </c>
      <c r="L86" s="18">
        <v>7.4</v>
      </c>
    </row>
    <row r="87" spans="1:12" x14ac:dyDescent="0.15">
      <c r="A87" s="36" t="s">
        <v>100</v>
      </c>
      <c r="B87" s="18">
        <v>32.119999999999997</v>
      </c>
      <c r="C87" s="18">
        <v>23.89</v>
      </c>
      <c r="D87" s="18">
        <v>1.33</v>
      </c>
      <c r="E87" s="18">
        <v>0.98</v>
      </c>
      <c r="F87" s="18">
        <v>2.36</v>
      </c>
      <c r="G87" s="18">
        <v>0.89</v>
      </c>
      <c r="H87" s="18">
        <v>1.1299999999999999</v>
      </c>
      <c r="I87" s="18">
        <v>1.25</v>
      </c>
      <c r="J87" s="18">
        <v>0.27</v>
      </c>
      <c r="K87" s="18">
        <v>0.16</v>
      </c>
      <c r="L87" s="18">
        <v>1.1100000000000001</v>
      </c>
    </row>
    <row r="88" spans="1:12" x14ac:dyDescent="0.15">
      <c r="A88" s="36" t="s">
        <v>101</v>
      </c>
      <c r="B88" s="18">
        <v>1.7</v>
      </c>
      <c r="C88" s="18">
        <v>3.4</v>
      </c>
      <c r="D88" s="18">
        <v>2.16</v>
      </c>
      <c r="E88" s="18">
        <v>1.87</v>
      </c>
      <c r="F88" s="18">
        <v>1.22</v>
      </c>
      <c r="G88" s="18">
        <v>0.99</v>
      </c>
      <c r="H88" s="18">
        <v>0.44</v>
      </c>
      <c r="I88" s="18">
        <v>1.02</v>
      </c>
      <c r="J88" s="18">
        <v>0.6</v>
      </c>
      <c r="K88" s="18">
        <v>2.61</v>
      </c>
      <c r="L88" s="18">
        <v>5.24</v>
      </c>
    </row>
    <row r="89" spans="1:12" x14ac:dyDescent="0.15">
      <c r="A89" s="36" t="s">
        <v>102</v>
      </c>
      <c r="B89" s="18">
        <v>1.07</v>
      </c>
      <c r="C89" s="18">
        <v>1.47</v>
      </c>
      <c r="D89" s="18">
        <v>15.54</v>
      </c>
      <c r="E89" s="18">
        <v>10.78</v>
      </c>
      <c r="F89" s="18">
        <v>4.96</v>
      </c>
      <c r="G89" s="18">
        <v>8.15</v>
      </c>
      <c r="H89" s="18">
        <v>6.4</v>
      </c>
      <c r="I89" s="18">
        <v>4.92</v>
      </c>
      <c r="J89" s="18">
        <v>2.34</v>
      </c>
      <c r="K89" s="18" t="s">
        <v>89</v>
      </c>
      <c r="L89" s="18">
        <v>0.77</v>
      </c>
    </row>
    <row r="95" spans="1:12" x14ac:dyDescent="0.15">
      <c r="A95" s="38" t="s">
        <v>66</v>
      </c>
    </row>
    <row r="96" spans="1:12" x14ac:dyDescent="0.15">
      <c r="A96" s="38" t="s">
        <v>26</v>
      </c>
    </row>
    <row r="98" spans="1:12" x14ac:dyDescent="0.15">
      <c r="A98" s="41"/>
      <c r="B98">
        <v>0</v>
      </c>
      <c r="C98">
        <v>7</v>
      </c>
      <c r="D98">
        <v>8</v>
      </c>
      <c r="E98">
        <v>14</v>
      </c>
      <c r="F98">
        <v>15</v>
      </c>
      <c r="G98">
        <v>21</v>
      </c>
      <c r="H98">
        <v>28</v>
      </c>
      <c r="I98">
        <v>29</v>
      </c>
      <c r="J98">
        <v>35</v>
      </c>
      <c r="K98">
        <v>63</v>
      </c>
      <c r="L98">
        <v>91</v>
      </c>
    </row>
    <row r="99" spans="1:12" x14ac:dyDescent="0.15">
      <c r="A99" s="36" t="s">
        <v>99</v>
      </c>
      <c r="B99" s="18">
        <v>4.4800000000000004</v>
      </c>
      <c r="C99" s="18">
        <v>89.8</v>
      </c>
      <c r="D99" s="18">
        <v>137.1</v>
      </c>
      <c r="E99" s="18">
        <v>154.6</v>
      </c>
      <c r="F99" s="18">
        <v>178</v>
      </c>
      <c r="G99" s="18">
        <v>103.9</v>
      </c>
      <c r="H99" s="18">
        <v>91.6</v>
      </c>
      <c r="I99" s="18">
        <v>113.2</v>
      </c>
      <c r="J99" s="18">
        <v>60.8</v>
      </c>
      <c r="K99" s="33">
        <v>20.010000000000002</v>
      </c>
      <c r="L99" s="18">
        <v>19.23</v>
      </c>
    </row>
    <row r="100" spans="1:12" x14ac:dyDescent="0.15">
      <c r="A100" s="36" t="s">
        <v>100</v>
      </c>
      <c r="B100" s="18">
        <v>1.27</v>
      </c>
      <c r="C100" s="18">
        <v>72.8</v>
      </c>
      <c r="D100" s="18">
        <v>10.89</v>
      </c>
      <c r="E100" s="18">
        <v>12.23</v>
      </c>
      <c r="F100" s="18">
        <v>16.170000000000002</v>
      </c>
      <c r="G100" s="18">
        <v>7.9</v>
      </c>
      <c r="H100" s="18">
        <v>2.64</v>
      </c>
      <c r="I100" s="18">
        <v>6.1</v>
      </c>
      <c r="J100" s="18">
        <v>2.5499999999999998</v>
      </c>
      <c r="K100" s="18">
        <v>0.3</v>
      </c>
      <c r="L100" s="18">
        <v>1.85</v>
      </c>
    </row>
    <row r="101" spans="1:12" x14ac:dyDescent="0.15">
      <c r="A101" s="36" t="s">
        <v>101</v>
      </c>
      <c r="B101" s="18">
        <v>9.23</v>
      </c>
      <c r="C101" s="18">
        <v>40.9</v>
      </c>
      <c r="D101" s="18">
        <v>18.68</v>
      </c>
      <c r="E101" s="18">
        <v>12.07</v>
      </c>
      <c r="F101" s="18">
        <v>7.68</v>
      </c>
      <c r="G101" s="18">
        <v>5.2</v>
      </c>
      <c r="H101" s="18">
        <v>5.56</v>
      </c>
      <c r="I101" s="18">
        <v>12.57</v>
      </c>
      <c r="J101" s="18">
        <v>8.01</v>
      </c>
      <c r="K101" s="18">
        <v>19.96</v>
      </c>
      <c r="L101" s="18">
        <v>20.6</v>
      </c>
    </row>
    <row r="102" spans="1:12" x14ac:dyDescent="0.15">
      <c r="A102" s="36" t="s">
        <v>102</v>
      </c>
      <c r="B102" s="18">
        <v>8.91</v>
      </c>
      <c r="C102" s="18">
        <v>13.79</v>
      </c>
      <c r="D102" s="18">
        <v>20.63</v>
      </c>
      <c r="E102" s="18">
        <v>17.8</v>
      </c>
      <c r="F102" s="18">
        <v>142.5</v>
      </c>
      <c r="G102" s="18">
        <v>109.4</v>
      </c>
      <c r="H102" s="18">
        <v>105.7</v>
      </c>
      <c r="I102" s="18">
        <v>58.3</v>
      </c>
      <c r="J102" s="18">
        <v>15.45</v>
      </c>
      <c r="K102" s="18">
        <v>5.61</v>
      </c>
      <c r="L102" s="18">
        <v>5.31</v>
      </c>
    </row>
    <row r="108" spans="1:12" x14ac:dyDescent="0.15">
      <c r="A108" s="48" t="s">
        <v>68</v>
      </c>
    </row>
    <row r="109" spans="1:12" x14ac:dyDescent="0.15">
      <c r="A109" s="48" t="s">
        <v>10</v>
      </c>
    </row>
    <row r="110" spans="1:12" x14ac:dyDescent="0.15">
      <c r="A110" s="41"/>
      <c r="B110">
        <v>0</v>
      </c>
      <c r="C110">
        <v>7</v>
      </c>
      <c r="D110">
        <v>8</v>
      </c>
      <c r="E110">
        <v>14</v>
      </c>
      <c r="F110">
        <v>15</v>
      </c>
      <c r="G110">
        <v>21</v>
      </c>
      <c r="H110">
        <v>28</v>
      </c>
      <c r="I110">
        <v>29</v>
      </c>
      <c r="J110">
        <v>35</v>
      </c>
      <c r="K110">
        <v>63</v>
      </c>
      <c r="L110">
        <v>91</v>
      </c>
    </row>
    <row r="111" spans="1:12" x14ac:dyDescent="0.15">
      <c r="A111" s="36" t="s">
        <v>99</v>
      </c>
      <c r="B111" s="19">
        <v>0.17399999999999999</v>
      </c>
      <c r="C111" s="19">
        <v>0.221</v>
      </c>
      <c r="D111" s="19">
        <v>0.253</v>
      </c>
      <c r="E111" s="19">
        <v>0.22800000000000001</v>
      </c>
      <c r="F111" s="19">
        <v>0.30299999999999999</v>
      </c>
      <c r="G111" s="19">
        <v>0.24299999999999999</v>
      </c>
      <c r="H111" s="19">
        <v>0.187</v>
      </c>
      <c r="I111" s="19">
        <v>0.184</v>
      </c>
      <c r="J111" s="19">
        <v>0.19700000000000001</v>
      </c>
      <c r="K111" s="34">
        <v>0.21</v>
      </c>
      <c r="L111" s="19">
        <v>0.218</v>
      </c>
    </row>
    <row r="112" spans="1:12" x14ac:dyDescent="0.15">
      <c r="A112" s="36" t="s">
        <v>100</v>
      </c>
      <c r="B112" s="19">
        <v>0.219</v>
      </c>
      <c r="C112" s="19">
        <v>0.20799999999999999</v>
      </c>
      <c r="D112" s="19">
        <v>0.22900000000000001</v>
      </c>
      <c r="E112" s="19">
        <v>0.19700000000000001</v>
      </c>
      <c r="F112" s="19">
        <v>0.17499999999999999</v>
      </c>
      <c r="G112" s="19">
        <v>0.21299999999999999</v>
      </c>
      <c r="H112" s="19">
        <v>0.2</v>
      </c>
      <c r="I112" s="19">
        <v>0.27900000000000003</v>
      </c>
      <c r="J112" s="19">
        <v>0.16</v>
      </c>
      <c r="K112" s="19">
        <v>0.14899999999999999</v>
      </c>
      <c r="L112" s="19">
        <v>0.159</v>
      </c>
    </row>
    <row r="113" spans="1:12" x14ac:dyDescent="0.15">
      <c r="A113" s="36" t="s">
        <v>101</v>
      </c>
      <c r="B113" s="19">
        <v>0.13800000000000001</v>
      </c>
      <c r="C113" s="19">
        <v>0.14699999999999999</v>
      </c>
      <c r="D113" s="19">
        <v>0.13700000000000001</v>
      </c>
      <c r="E113" s="19">
        <v>0.158</v>
      </c>
      <c r="F113" s="19">
        <v>0.156</v>
      </c>
      <c r="G113" s="19">
        <v>0.14299999999999999</v>
      </c>
      <c r="H113" s="19">
        <v>0.14000000000000001</v>
      </c>
      <c r="I113" s="19">
        <v>0.14299999999999999</v>
      </c>
      <c r="J113" s="19">
        <v>0.14000000000000001</v>
      </c>
      <c r="K113" s="19">
        <v>0.19500000000000001</v>
      </c>
      <c r="L113" s="19">
        <v>0.216</v>
      </c>
    </row>
    <row r="114" spans="1:12" x14ac:dyDescent="0.15">
      <c r="A114" s="36" t="s">
        <v>102</v>
      </c>
      <c r="B114" s="19">
        <v>0.13900000000000001</v>
      </c>
      <c r="C114" s="19">
        <v>0.14699999999999999</v>
      </c>
      <c r="D114" s="19">
        <v>0.14799999999999999</v>
      </c>
      <c r="E114" s="19">
        <v>0.16300000000000001</v>
      </c>
      <c r="F114" s="19">
        <v>0.14899999999999999</v>
      </c>
      <c r="G114" s="19">
        <v>0.14099999999999999</v>
      </c>
      <c r="H114" s="19">
        <v>0.14299999999999999</v>
      </c>
      <c r="I114" s="19">
        <v>0.14000000000000001</v>
      </c>
      <c r="J114" s="25">
        <v>0.155</v>
      </c>
      <c r="K114" s="19">
        <v>0.152</v>
      </c>
      <c r="L114" s="19">
        <v>0.17599999999999999</v>
      </c>
    </row>
    <row r="121" spans="1:12" x14ac:dyDescent="0.15">
      <c r="A121" s="38" t="s">
        <v>69</v>
      </c>
    </row>
    <row r="122" spans="1:12" x14ac:dyDescent="0.15">
      <c r="A122" s="38" t="s">
        <v>10</v>
      </c>
    </row>
    <row r="124" spans="1:12" x14ac:dyDescent="0.15">
      <c r="A124" s="41"/>
      <c r="B124">
        <v>0</v>
      </c>
      <c r="C124">
        <v>7</v>
      </c>
      <c r="D124">
        <v>8</v>
      </c>
      <c r="E124">
        <v>14</v>
      </c>
      <c r="F124">
        <v>15</v>
      </c>
      <c r="G124">
        <v>21</v>
      </c>
      <c r="H124">
        <v>28</v>
      </c>
      <c r="I124">
        <v>29</v>
      </c>
      <c r="J124">
        <v>35</v>
      </c>
      <c r="K124">
        <v>63</v>
      </c>
      <c r="L124">
        <v>91</v>
      </c>
    </row>
    <row r="125" spans="1:12" x14ac:dyDescent="0.15">
      <c r="A125" s="36" t="s">
        <v>99</v>
      </c>
      <c r="B125" s="18">
        <v>1.8939999999999999</v>
      </c>
      <c r="C125" s="18">
        <v>2.0449999999999999</v>
      </c>
      <c r="D125" s="18">
        <v>2.3380000000000001</v>
      </c>
      <c r="E125" s="18">
        <v>2.1339999999999999</v>
      </c>
      <c r="F125" s="18">
        <v>2.633</v>
      </c>
      <c r="G125" s="18">
        <v>2.1669999999999998</v>
      </c>
      <c r="H125" s="18">
        <v>1.766</v>
      </c>
      <c r="I125" s="18">
        <v>1.7470000000000001</v>
      </c>
      <c r="J125" s="18">
        <v>1.895</v>
      </c>
      <c r="K125" s="33">
        <v>1.903</v>
      </c>
      <c r="L125" s="18">
        <v>1.9690000000000001</v>
      </c>
    </row>
    <row r="126" spans="1:12" x14ac:dyDescent="0.15">
      <c r="A126" s="36" t="s">
        <v>100</v>
      </c>
      <c r="B126" s="18">
        <v>2.1629999999999998</v>
      </c>
      <c r="C126" s="18">
        <v>1.9910000000000001</v>
      </c>
      <c r="D126" s="18">
        <v>2.2080000000000002</v>
      </c>
      <c r="E126" s="18">
        <v>1.9079999999999999</v>
      </c>
      <c r="F126" s="18">
        <v>1.6870000000000001</v>
      </c>
      <c r="G126" s="18">
        <v>2.0059999999999998</v>
      </c>
      <c r="H126" s="18">
        <v>2.016</v>
      </c>
      <c r="I126" s="18">
        <v>2.4780000000000002</v>
      </c>
      <c r="J126" s="18">
        <v>1.6830000000000001</v>
      </c>
      <c r="K126" s="18">
        <v>1.591</v>
      </c>
      <c r="L126" s="18">
        <v>1.7130000000000001</v>
      </c>
    </row>
    <row r="127" spans="1:12" x14ac:dyDescent="0.15">
      <c r="A127" s="36" t="s">
        <v>101</v>
      </c>
      <c r="B127" s="18">
        <v>1.5720000000000001</v>
      </c>
      <c r="C127" s="18">
        <v>1.615</v>
      </c>
      <c r="D127" s="18">
        <v>1.5840000000000001</v>
      </c>
      <c r="E127" s="18">
        <v>1.8879999999999999</v>
      </c>
      <c r="F127" s="18">
        <v>1.742</v>
      </c>
      <c r="G127" s="18">
        <v>1.643</v>
      </c>
      <c r="H127" s="18">
        <v>1.591</v>
      </c>
      <c r="I127" s="18">
        <v>1.611</v>
      </c>
      <c r="J127" s="18">
        <v>1.57</v>
      </c>
      <c r="K127" s="18">
        <v>1.8029999999999999</v>
      </c>
      <c r="L127" s="18">
        <v>1.9810000000000001</v>
      </c>
    </row>
    <row r="128" spans="1:12" x14ac:dyDescent="0.15">
      <c r="A128" s="36" t="s">
        <v>102</v>
      </c>
      <c r="B128" s="18">
        <v>1.554</v>
      </c>
      <c r="C128" s="18">
        <v>1.615</v>
      </c>
      <c r="D128" s="18">
        <v>1.6479999999999999</v>
      </c>
      <c r="E128" s="18">
        <v>1.8109999999999999</v>
      </c>
      <c r="F128" s="18">
        <v>1.6839999999999999</v>
      </c>
      <c r="G128" s="18">
        <v>1.5980000000000001</v>
      </c>
      <c r="H128" s="18">
        <v>1.58</v>
      </c>
      <c r="I128" s="18">
        <v>1.5640000000000001</v>
      </c>
      <c r="J128" s="23">
        <v>1.74</v>
      </c>
      <c r="K128" s="18">
        <v>1.599</v>
      </c>
      <c r="L128" s="18">
        <v>1.8959999999999999</v>
      </c>
    </row>
    <row r="135" spans="1:12" x14ac:dyDescent="0.15">
      <c r="A135" s="40" t="s">
        <v>70</v>
      </c>
    </row>
    <row r="136" spans="1:12" x14ac:dyDescent="0.15">
      <c r="A136" s="40" t="s">
        <v>24</v>
      </c>
    </row>
    <row r="138" spans="1:12" x14ac:dyDescent="0.15">
      <c r="A138" s="41"/>
      <c r="B138">
        <v>0</v>
      </c>
      <c r="C138">
        <v>7</v>
      </c>
      <c r="D138">
        <v>8</v>
      </c>
      <c r="E138">
        <v>14</v>
      </c>
      <c r="F138">
        <v>15</v>
      </c>
      <c r="G138">
        <v>21</v>
      </c>
      <c r="H138">
        <v>28</v>
      </c>
      <c r="I138">
        <v>29</v>
      </c>
      <c r="J138">
        <v>35</v>
      </c>
      <c r="K138">
        <v>63</v>
      </c>
      <c r="L138">
        <v>91</v>
      </c>
    </row>
    <row r="139" spans="1:12" x14ac:dyDescent="0.15">
      <c r="A139" s="36" t="s">
        <v>99</v>
      </c>
      <c r="B139" s="17">
        <v>10.856400000000001</v>
      </c>
      <c r="C139" s="17">
        <v>9.2614999999999998</v>
      </c>
      <c r="D139" s="17">
        <v>9.2539999999999996</v>
      </c>
      <c r="E139" s="17">
        <v>9.3450000000000006</v>
      </c>
      <c r="F139" s="17">
        <v>8.6948000000000008</v>
      </c>
      <c r="G139" s="17">
        <v>8.9342000000000006</v>
      </c>
      <c r="H139" s="17">
        <v>9.4626000000000001</v>
      </c>
      <c r="I139" s="17">
        <v>9.4921000000000006</v>
      </c>
      <c r="J139" s="17">
        <v>9.6184999999999992</v>
      </c>
      <c r="K139" s="32">
        <v>9.0722000000000005</v>
      </c>
      <c r="L139" s="17">
        <v>9.0328999999999997</v>
      </c>
    </row>
    <row r="140" spans="1:12" x14ac:dyDescent="0.15">
      <c r="A140" s="36" t="s">
        <v>100</v>
      </c>
      <c r="B140" s="17">
        <v>9.8787000000000003</v>
      </c>
      <c r="C140" s="17">
        <v>9.5625999999999998</v>
      </c>
      <c r="D140" s="17">
        <v>9.6488999999999994</v>
      </c>
      <c r="E140" s="17">
        <v>9.6638999999999999</v>
      </c>
      <c r="F140" s="17">
        <v>9.6312999999999995</v>
      </c>
      <c r="G140" s="17">
        <v>9.4125999999999994</v>
      </c>
      <c r="H140" s="17">
        <v>10.086399999999999</v>
      </c>
      <c r="I140" s="17">
        <v>8.8690999999999995</v>
      </c>
      <c r="J140" s="17">
        <v>10.536</v>
      </c>
      <c r="K140" s="17">
        <v>10.6837</v>
      </c>
      <c r="L140" s="17">
        <v>10.787699999999999</v>
      </c>
    </row>
    <row r="141" spans="1:12" x14ac:dyDescent="0.15">
      <c r="A141" s="36" t="s">
        <v>101</v>
      </c>
      <c r="B141" s="17">
        <v>11.3878</v>
      </c>
      <c r="C141" s="17">
        <v>10.9777</v>
      </c>
      <c r="D141" s="17">
        <v>11.575200000000001</v>
      </c>
      <c r="E141" s="17">
        <v>11.989100000000001</v>
      </c>
      <c r="F141" s="17">
        <v>11.174799999999999</v>
      </c>
      <c r="G141" s="17">
        <v>11.462199999999999</v>
      </c>
      <c r="H141" s="17">
        <v>11.3963</v>
      </c>
      <c r="I141" s="17">
        <v>11.275700000000001</v>
      </c>
      <c r="J141" s="17">
        <v>11.210100000000001</v>
      </c>
      <c r="K141" s="17">
        <v>9.2279</v>
      </c>
      <c r="L141" s="17">
        <v>9.1565999999999992</v>
      </c>
    </row>
    <row r="142" spans="1:12" x14ac:dyDescent="0.15">
      <c r="A142" s="36" t="s">
        <v>102</v>
      </c>
      <c r="B142" s="17">
        <v>11.1456</v>
      </c>
      <c r="C142" s="17">
        <v>10.9634</v>
      </c>
      <c r="D142" s="17">
        <v>11.1546</v>
      </c>
      <c r="E142" s="17">
        <v>11.13</v>
      </c>
      <c r="F142" s="17">
        <v>11.314</v>
      </c>
      <c r="G142" s="17">
        <v>11.3262</v>
      </c>
      <c r="H142" s="17">
        <v>11.039099999999999</v>
      </c>
      <c r="I142" s="17">
        <v>11.1617</v>
      </c>
      <c r="J142" s="22">
        <v>11.214600000000001</v>
      </c>
      <c r="K142" s="17">
        <v>10.530200000000001</v>
      </c>
      <c r="L142" s="17">
        <v>10.7963</v>
      </c>
    </row>
    <row r="152" spans="1:12" x14ac:dyDescent="0.15">
      <c r="A152" s="38" t="s">
        <v>13</v>
      </c>
    </row>
    <row r="153" spans="1:12" x14ac:dyDescent="0.15">
      <c r="A153" s="38" t="s">
        <v>26</v>
      </c>
    </row>
    <row r="154" spans="1:12" x14ac:dyDescent="0.15">
      <c r="A154" s="41"/>
      <c r="B154">
        <v>0</v>
      </c>
      <c r="C154">
        <v>7</v>
      </c>
      <c r="D154">
        <v>8</v>
      </c>
      <c r="E154">
        <v>14</v>
      </c>
      <c r="F154">
        <v>15</v>
      </c>
      <c r="G154">
        <v>21</v>
      </c>
      <c r="H154">
        <v>28</v>
      </c>
      <c r="I154">
        <v>29</v>
      </c>
      <c r="J154">
        <v>35</v>
      </c>
      <c r="K154">
        <v>63</v>
      </c>
      <c r="L154">
        <v>91</v>
      </c>
    </row>
    <row r="155" spans="1:12" x14ac:dyDescent="0.15">
      <c r="A155" s="36" t="s">
        <v>99</v>
      </c>
      <c r="B155" s="18">
        <v>1339.75171</v>
      </c>
      <c r="C155" s="18">
        <v>1279.6063999999999</v>
      </c>
      <c r="D155" s="18">
        <v>1325.79206</v>
      </c>
      <c r="E155" s="18">
        <v>1370.73973</v>
      </c>
      <c r="F155" s="18">
        <v>1439.3703</v>
      </c>
      <c r="G155" s="18">
        <v>1612.3613800000001</v>
      </c>
      <c r="H155" s="18">
        <v>1471.8642</v>
      </c>
      <c r="I155" s="18">
        <v>1523.1646900000001</v>
      </c>
      <c r="J155" s="18">
        <v>1481.7058199999999</v>
      </c>
      <c r="K155" s="49">
        <v>1525.6</v>
      </c>
      <c r="L155" s="50">
        <v>1455.3</v>
      </c>
    </row>
    <row r="156" spans="1:12" x14ac:dyDescent="0.15">
      <c r="A156" s="36" t="s">
        <v>100</v>
      </c>
      <c r="B156" s="18">
        <v>1271.5296499999999</v>
      </c>
      <c r="C156" s="18">
        <v>1250.28891</v>
      </c>
      <c r="D156" s="18">
        <v>1296.51729</v>
      </c>
      <c r="E156" s="18">
        <v>1309.0787499999999</v>
      </c>
      <c r="F156" s="18">
        <v>1454.50119</v>
      </c>
      <c r="G156" s="18">
        <v>1513.1388400000001</v>
      </c>
      <c r="H156" s="18">
        <v>1426.3077699999999</v>
      </c>
      <c r="I156" s="18">
        <v>1798.05276</v>
      </c>
      <c r="J156" s="18">
        <v>1298.52602</v>
      </c>
      <c r="K156" s="50">
        <v>1467.19</v>
      </c>
      <c r="L156" s="50">
        <v>1379.44</v>
      </c>
    </row>
    <row r="157" spans="1:12" x14ac:dyDescent="0.15">
      <c r="A157" s="36" t="s">
        <v>101</v>
      </c>
      <c r="B157" s="18">
        <v>1209.3320000000001</v>
      </c>
      <c r="C157" s="18">
        <v>1189.5748900000001</v>
      </c>
      <c r="D157" s="18">
        <v>1230.84953</v>
      </c>
      <c r="E157" s="18">
        <v>1160.30279</v>
      </c>
      <c r="F157" s="18">
        <v>1371.0619099999999</v>
      </c>
      <c r="G157" s="18">
        <v>1377.3444199999999</v>
      </c>
      <c r="H157" s="18">
        <v>1346.21489</v>
      </c>
      <c r="I157" s="18">
        <v>1382.9158199999999</v>
      </c>
      <c r="J157" s="18">
        <v>1273.5214699999999</v>
      </c>
      <c r="K157" s="50">
        <v>1294.47</v>
      </c>
      <c r="L157" s="50">
        <v>1339.48</v>
      </c>
    </row>
    <row r="158" spans="1:12" x14ac:dyDescent="0.15">
      <c r="A158" s="36" t="s">
        <v>102</v>
      </c>
      <c r="B158" s="18">
        <v>1228.13147</v>
      </c>
      <c r="C158" s="18">
        <v>1086.50755</v>
      </c>
      <c r="D158" s="18">
        <v>1255.02727</v>
      </c>
      <c r="E158" s="18">
        <v>1299.9687100000001</v>
      </c>
      <c r="F158" s="18">
        <v>1362.77512</v>
      </c>
      <c r="G158" s="18">
        <v>1340.1726799999999</v>
      </c>
      <c r="H158" s="18">
        <v>1285.7901199999999</v>
      </c>
      <c r="I158" s="18">
        <v>1345.62482</v>
      </c>
      <c r="J158" s="18">
        <v>1390.69175</v>
      </c>
      <c r="K158" s="50">
        <v>1341.51</v>
      </c>
      <c r="L158" s="50">
        <v>1321.88</v>
      </c>
    </row>
    <row r="159" spans="1:12" x14ac:dyDescent="0.15">
      <c r="A159" s="51"/>
    </row>
    <row r="160" spans="1:12" x14ac:dyDescent="0.15">
      <c r="A160" s="51"/>
    </row>
    <row r="161" spans="1:12" x14ac:dyDescent="0.15">
      <c r="A161" s="9" t="s">
        <v>14</v>
      </c>
    </row>
    <row r="162" spans="1:12" x14ac:dyDescent="0.15">
      <c r="A162" s="9" t="s">
        <v>26</v>
      </c>
    </row>
    <row r="164" spans="1:12" x14ac:dyDescent="0.15">
      <c r="B164">
        <v>0</v>
      </c>
      <c r="C164">
        <v>7</v>
      </c>
      <c r="D164">
        <v>8</v>
      </c>
      <c r="E164">
        <v>14</v>
      </c>
      <c r="F164">
        <v>15</v>
      </c>
      <c r="G164">
        <v>21</v>
      </c>
      <c r="H164">
        <v>28</v>
      </c>
      <c r="I164">
        <v>29</v>
      </c>
      <c r="J164">
        <v>35</v>
      </c>
      <c r="K164">
        <v>63</v>
      </c>
      <c r="L164">
        <v>91</v>
      </c>
    </row>
    <row r="165" spans="1:12" x14ac:dyDescent="0.15">
      <c r="A165" s="36" t="s">
        <v>99</v>
      </c>
      <c r="B165" s="18">
        <v>199.43832</v>
      </c>
      <c r="C165" s="18">
        <v>218.34191999999999</v>
      </c>
      <c r="D165" s="18">
        <v>207.24896000000001</v>
      </c>
      <c r="E165" s="18">
        <v>256.08681999999999</v>
      </c>
      <c r="F165" s="18">
        <v>299.62295</v>
      </c>
      <c r="G165" s="18">
        <v>286.41001</v>
      </c>
      <c r="H165" s="18">
        <v>213.89904000000001</v>
      </c>
      <c r="I165" s="18">
        <v>225.92294000000001</v>
      </c>
      <c r="J165" s="18">
        <v>230.79658000000001</v>
      </c>
      <c r="K165" s="33">
        <v>276.16165999999998</v>
      </c>
      <c r="L165" s="18">
        <v>208.77086</v>
      </c>
    </row>
    <row r="166" spans="1:12" x14ac:dyDescent="0.15">
      <c r="A166" s="36" t="s">
        <v>100</v>
      </c>
      <c r="B166" s="18">
        <v>210.0934</v>
      </c>
      <c r="C166" s="18">
        <v>221.1294</v>
      </c>
      <c r="D166" s="18">
        <v>222.65575000000001</v>
      </c>
      <c r="E166" s="18">
        <v>219.0112</v>
      </c>
      <c r="F166" s="18">
        <v>249.91111000000001</v>
      </c>
      <c r="G166" s="18">
        <v>292.4006</v>
      </c>
      <c r="H166" s="18">
        <v>223.03222</v>
      </c>
      <c r="I166" s="18">
        <v>402.44108999999997</v>
      </c>
      <c r="J166" s="18">
        <v>157.57628</v>
      </c>
      <c r="K166" s="18">
        <v>215.67192</v>
      </c>
      <c r="L166" s="18">
        <v>210.78226000000001</v>
      </c>
    </row>
    <row r="167" spans="1:12" x14ac:dyDescent="0.15">
      <c r="A167" s="36" t="s">
        <v>101</v>
      </c>
      <c r="B167" s="18">
        <v>116.45027</v>
      </c>
      <c r="C167" s="18">
        <v>114.91591</v>
      </c>
      <c r="D167" s="18">
        <v>117.19431</v>
      </c>
      <c r="E167" s="18">
        <v>110.46235</v>
      </c>
      <c r="F167" s="18">
        <v>131.75292999999999</v>
      </c>
      <c r="G167" s="18">
        <v>130.74100000000001</v>
      </c>
      <c r="H167" s="18">
        <v>125.28886</v>
      </c>
      <c r="I167" s="18">
        <v>128.72515000000001</v>
      </c>
      <c r="J167" s="18">
        <v>121.69593</v>
      </c>
      <c r="K167" s="18">
        <v>119.17634</v>
      </c>
      <c r="L167" s="18">
        <v>129.42735999999999</v>
      </c>
    </row>
    <row r="168" spans="1:12" x14ac:dyDescent="0.15">
      <c r="A168" s="36" t="s">
        <v>102</v>
      </c>
      <c r="B168" s="18">
        <v>118.40470999999999</v>
      </c>
      <c r="C168" s="18">
        <v>106.08266</v>
      </c>
      <c r="D168" s="18">
        <v>124.81983</v>
      </c>
      <c r="E168" s="18">
        <v>129.12654000000001</v>
      </c>
      <c r="F168" s="18">
        <v>132.77465000000001</v>
      </c>
      <c r="G168" s="18">
        <v>130.54075</v>
      </c>
      <c r="H168" s="18">
        <v>126.72443</v>
      </c>
      <c r="I168" s="18">
        <v>129.40778</v>
      </c>
      <c r="J168" s="18">
        <v>145.29873000000001</v>
      </c>
      <c r="K168" s="18">
        <v>131.55357000000001</v>
      </c>
      <c r="L168" s="18">
        <v>125.25148</v>
      </c>
    </row>
    <row r="172" spans="1:12" x14ac:dyDescent="0.15">
      <c r="A172" s="9" t="s">
        <v>15</v>
      </c>
    </row>
    <row r="173" spans="1:12" x14ac:dyDescent="0.15">
      <c r="A173" s="9" t="s">
        <v>26</v>
      </c>
    </row>
    <row r="174" spans="1:12" x14ac:dyDescent="0.15">
      <c r="B174">
        <v>0</v>
      </c>
      <c r="C174">
        <v>7</v>
      </c>
      <c r="D174">
        <v>8</v>
      </c>
      <c r="E174">
        <v>14</v>
      </c>
      <c r="F174">
        <v>15</v>
      </c>
      <c r="G174">
        <v>21</v>
      </c>
      <c r="H174">
        <v>28</v>
      </c>
      <c r="I174">
        <v>29</v>
      </c>
      <c r="J174">
        <v>35</v>
      </c>
      <c r="K174">
        <v>63</v>
      </c>
      <c r="L174">
        <v>91</v>
      </c>
    </row>
    <row r="175" spans="1:12" x14ac:dyDescent="0.15">
      <c r="A175" s="36" t="s">
        <v>99</v>
      </c>
      <c r="B175" s="18">
        <v>25.411280000000001</v>
      </c>
      <c r="C175" s="18">
        <v>25.152290000000001</v>
      </c>
      <c r="D175" s="18">
        <v>22.77243</v>
      </c>
      <c r="E175" s="18">
        <v>25.867850000000001</v>
      </c>
      <c r="F175" s="18">
        <v>31.023620000000001</v>
      </c>
      <c r="G175" s="18">
        <v>37.374659999999999</v>
      </c>
      <c r="H175" s="18">
        <v>30.532340000000001</v>
      </c>
      <c r="I175" s="18">
        <v>30.657830000000001</v>
      </c>
      <c r="J175" s="18">
        <v>34.447450000000003</v>
      </c>
      <c r="K175" s="33">
        <v>39.90493</v>
      </c>
      <c r="L175" s="18">
        <v>36.217660000000002</v>
      </c>
    </row>
    <row r="176" spans="1:12" x14ac:dyDescent="0.15">
      <c r="A176" s="36" t="s">
        <v>100</v>
      </c>
      <c r="B176" s="18">
        <v>42.599850000000004</v>
      </c>
      <c r="C176" s="18">
        <v>31.48197</v>
      </c>
      <c r="D176" s="18">
        <v>41.587029999999999</v>
      </c>
      <c r="E176" s="18">
        <v>32.721739999999997</v>
      </c>
      <c r="F176" s="18">
        <v>33.674930000000003</v>
      </c>
      <c r="G176" s="18">
        <v>35.267139999999998</v>
      </c>
      <c r="H176" s="18">
        <v>29.914680000000001</v>
      </c>
      <c r="I176" s="18">
        <v>53.80406</v>
      </c>
      <c r="J176" s="18">
        <v>24.18308</v>
      </c>
      <c r="K176" s="18">
        <v>30.742380000000001</v>
      </c>
      <c r="L176" s="18">
        <v>42.876640000000002</v>
      </c>
    </row>
    <row r="177" spans="1:12" x14ac:dyDescent="0.15">
      <c r="A177" s="36" t="s">
        <v>101</v>
      </c>
      <c r="B177" s="18">
        <v>14.95022</v>
      </c>
      <c r="C177" s="18">
        <v>16.60117</v>
      </c>
      <c r="D177" s="18">
        <v>14.944879999999999</v>
      </c>
      <c r="E177" s="18">
        <v>14.93064</v>
      </c>
      <c r="F177" s="18">
        <v>16.929580000000001</v>
      </c>
      <c r="G177" s="18">
        <v>16.270980000000002</v>
      </c>
      <c r="H177" s="18">
        <v>16.072510000000001</v>
      </c>
      <c r="I177" s="18">
        <v>16.515730000000001</v>
      </c>
      <c r="J177" s="18">
        <v>15.53762</v>
      </c>
      <c r="K177" s="18">
        <v>13.807460000000001</v>
      </c>
      <c r="L177" s="18">
        <v>17.583729999999999</v>
      </c>
    </row>
    <row r="178" spans="1:12" x14ac:dyDescent="0.15">
      <c r="A178" s="36" t="s">
        <v>102</v>
      </c>
      <c r="B178" s="18">
        <v>15.78326</v>
      </c>
      <c r="C178" s="18">
        <v>17.233070000000001</v>
      </c>
      <c r="D178" s="18">
        <v>20.644439999999999</v>
      </c>
      <c r="E178" s="18">
        <v>18.051870000000001</v>
      </c>
      <c r="F178" s="18">
        <v>19.283629999999999</v>
      </c>
      <c r="G178" s="18">
        <v>16.881519999999998</v>
      </c>
      <c r="H178" s="18">
        <v>18.797689999999999</v>
      </c>
      <c r="I178" s="18">
        <v>19.05846</v>
      </c>
      <c r="J178" s="18">
        <v>19.41001</v>
      </c>
      <c r="K178" s="18">
        <v>17.258880000000001</v>
      </c>
      <c r="L178" s="18">
        <v>19.214210000000001</v>
      </c>
    </row>
    <row r="179" spans="1:12" x14ac:dyDescent="0.15">
      <c r="A179" s="23"/>
    </row>
    <row r="180" spans="1:12" x14ac:dyDescent="0.15">
      <c r="A180" s="23"/>
    </row>
    <row r="181" spans="1:12" x14ac:dyDescent="0.15">
      <c r="A181" s="23"/>
    </row>
    <row r="182" spans="1:12" x14ac:dyDescent="0.15">
      <c r="A182" s="9" t="s">
        <v>16</v>
      </c>
    </row>
    <row r="183" spans="1:12" x14ac:dyDescent="0.15">
      <c r="A183" s="9" t="s">
        <v>26</v>
      </c>
    </row>
    <row r="185" spans="1:12" x14ac:dyDescent="0.15">
      <c r="B185">
        <v>0</v>
      </c>
      <c r="C185">
        <v>7</v>
      </c>
      <c r="D185">
        <v>8</v>
      </c>
      <c r="E185">
        <v>14</v>
      </c>
      <c r="F185">
        <v>15</v>
      </c>
      <c r="G185">
        <v>21</v>
      </c>
      <c r="H185">
        <v>28</v>
      </c>
      <c r="I185">
        <v>29</v>
      </c>
      <c r="J185">
        <v>35</v>
      </c>
      <c r="K185">
        <v>63</v>
      </c>
      <c r="L185">
        <v>91</v>
      </c>
    </row>
    <row r="186" spans="1:12" x14ac:dyDescent="0.15">
      <c r="A186" s="36" t="s">
        <v>99</v>
      </c>
      <c r="B186" s="18">
        <v>16.476569999999999</v>
      </c>
      <c r="C186" s="18">
        <v>17.076429999999998</v>
      </c>
      <c r="D186" s="18">
        <v>16.43919</v>
      </c>
      <c r="E186" s="18">
        <v>18.04119</v>
      </c>
      <c r="F186" s="18">
        <v>19.927990000000001</v>
      </c>
      <c r="G186" s="18">
        <v>23.700700000000001</v>
      </c>
      <c r="H186" s="18">
        <v>16.57536</v>
      </c>
      <c r="I186" s="18">
        <v>19.159030000000001</v>
      </c>
      <c r="J186" s="18">
        <v>19.06202</v>
      </c>
      <c r="K186" s="33">
        <v>23.5138</v>
      </c>
      <c r="L186" s="18">
        <v>19.14479</v>
      </c>
    </row>
    <row r="187" spans="1:12" x14ac:dyDescent="0.15">
      <c r="A187" s="36" t="s">
        <v>100</v>
      </c>
      <c r="B187" s="18">
        <v>17.666499999999999</v>
      </c>
      <c r="C187" s="18">
        <v>17.29804</v>
      </c>
      <c r="D187" s="18">
        <v>18.23076</v>
      </c>
      <c r="E187" s="18">
        <v>18.445250000000001</v>
      </c>
      <c r="F187" s="18">
        <v>18.820830000000001</v>
      </c>
      <c r="G187" s="18">
        <v>22.262460000000001</v>
      </c>
      <c r="H187" s="18">
        <v>18.873339999999999</v>
      </c>
      <c r="I187" s="18">
        <v>28.706060000000001</v>
      </c>
      <c r="J187" s="18">
        <v>16.648340000000001</v>
      </c>
      <c r="K187" s="18">
        <v>20.269749999999998</v>
      </c>
      <c r="L187" s="18">
        <v>22.643380000000001</v>
      </c>
    </row>
    <row r="188" spans="1:12" x14ac:dyDescent="0.15">
      <c r="A188" s="36" t="s">
        <v>101</v>
      </c>
      <c r="B188" s="18">
        <v>11.631410000000001</v>
      </c>
      <c r="C188" s="18">
        <v>11.877940000000001</v>
      </c>
      <c r="D188" s="18">
        <v>11.691039999999999</v>
      </c>
      <c r="E188" s="18">
        <v>11.72931</v>
      </c>
      <c r="F188" s="18">
        <v>13.206709999999999</v>
      </c>
      <c r="G188" s="18">
        <v>13.54224</v>
      </c>
      <c r="H188" s="18">
        <v>12.958399999999999</v>
      </c>
      <c r="I188" s="18">
        <v>13.60276</v>
      </c>
      <c r="J188" s="18">
        <v>12.631769999999999</v>
      </c>
      <c r="K188" s="18">
        <v>12.96374</v>
      </c>
      <c r="L188" s="18">
        <v>14.637829999999999</v>
      </c>
    </row>
    <row r="189" spans="1:12" x14ac:dyDescent="0.15">
      <c r="A189" s="36" t="s">
        <v>102</v>
      </c>
      <c r="B189" s="18">
        <v>12.55345</v>
      </c>
      <c r="C189" s="18">
        <v>12.152950000000001</v>
      </c>
      <c r="D189" s="18">
        <v>12.207240000000001</v>
      </c>
      <c r="E189" s="18">
        <v>13.751390000000001</v>
      </c>
      <c r="F189" s="18">
        <v>13.257440000000001</v>
      </c>
      <c r="G189" s="18">
        <v>14.93242</v>
      </c>
      <c r="H189" s="18">
        <v>14.329000000000001</v>
      </c>
      <c r="I189" s="18">
        <v>14.604900000000001</v>
      </c>
      <c r="J189" s="18">
        <v>14.79091</v>
      </c>
      <c r="K189" s="18">
        <v>15.162039999999999</v>
      </c>
      <c r="L189" s="18">
        <v>15.41925</v>
      </c>
    </row>
    <row r="190" spans="1:12" x14ac:dyDescent="0.15">
      <c r="A190" s="23"/>
    </row>
    <row r="192" spans="1:12" x14ac:dyDescent="0.15">
      <c r="A192" s="9" t="s">
        <v>17</v>
      </c>
    </row>
    <row r="193" spans="1:12" x14ac:dyDescent="0.15">
      <c r="A193" s="9" t="s">
        <v>26</v>
      </c>
    </row>
    <row r="195" spans="1:12" x14ac:dyDescent="0.15">
      <c r="B195">
        <v>0</v>
      </c>
      <c r="C195">
        <v>7</v>
      </c>
      <c r="D195">
        <v>8</v>
      </c>
      <c r="E195">
        <v>14</v>
      </c>
      <c r="F195">
        <v>15</v>
      </c>
      <c r="G195">
        <v>21</v>
      </c>
      <c r="H195">
        <v>28</v>
      </c>
      <c r="I195">
        <v>29</v>
      </c>
      <c r="J195">
        <v>35</v>
      </c>
      <c r="K195">
        <v>63</v>
      </c>
      <c r="L195">
        <v>91</v>
      </c>
    </row>
    <row r="196" spans="1:12" x14ac:dyDescent="0.15">
      <c r="A196" s="36" t="s">
        <v>99</v>
      </c>
      <c r="B196" s="18">
        <v>4.4046099999999999</v>
      </c>
      <c r="C196" s="18">
        <v>5.81081</v>
      </c>
      <c r="D196" s="18">
        <v>4.8709699999999998</v>
      </c>
      <c r="E196" s="18">
        <v>5.2056100000000001</v>
      </c>
      <c r="F196" s="18">
        <v>5.9300699999999997</v>
      </c>
      <c r="G196" s="18">
        <v>5.3622500000000004</v>
      </c>
      <c r="H196" s="18">
        <v>3.4585400000000002</v>
      </c>
      <c r="I196" s="18">
        <v>4.0699699999999996</v>
      </c>
      <c r="J196" s="18">
        <v>3.9480400000000002</v>
      </c>
      <c r="K196" s="33">
        <v>4.5514599999999996</v>
      </c>
      <c r="L196" s="18">
        <v>4.2177100000000003</v>
      </c>
    </row>
    <row r="197" spans="1:12" x14ac:dyDescent="0.15">
      <c r="A197" s="36" t="s">
        <v>100</v>
      </c>
      <c r="B197" s="18">
        <v>5.0881299999999996</v>
      </c>
      <c r="C197" s="18">
        <v>5.0578700000000003</v>
      </c>
      <c r="D197" s="18">
        <v>5.4227699999999999</v>
      </c>
      <c r="E197" s="18">
        <v>4.4428799999999997</v>
      </c>
      <c r="F197" s="18">
        <v>4.3129400000000002</v>
      </c>
      <c r="G197" s="18">
        <v>4.9777699999999996</v>
      </c>
      <c r="H197" s="18">
        <v>4.1376099999999996</v>
      </c>
      <c r="I197" s="18">
        <v>7.24193</v>
      </c>
      <c r="J197" s="18">
        <v>3.2387100000000002</v>
      </c>
      <c r="K197" s="18">
        <v>3.5439799999999999</v>
      </c>
      <c r="L197" s="18">
        <v>4.4820399999999996</v>
      </c>
    </row>
    <row r="198" spans="1:12" x14ac:dyDescent="0.15">
      <c r="A198" s="36" t="s">
        <v>101</v>
      </c>
      <c r="B198" s="18">
        <v>2.8675799999999998</v>
      </c>
      <c r="C198" s="18">
        <v>3.1069900000000001</v>
      </c>
      <c r="D198" s="18">
        <v>3.0322300000000002</v>
      </c>
      <c r="E198" s="18">
        <v>3.2805399999999998</v>
      </c>
      <c r="F198" s="18">
        <v>2.21699</v>
      </c>
      <c r="G198" s="18">
        <v>2.7376399999999999</v>
      </c>
      <c r="H198" s="18">
        <v>2.4679700000000002</v>
      </c>
      <c r="I198" s="18">
        <v>2.492</v>
      </c>
      <c r="J198" s="18">
        <v>2.8373200000000001</v>
      </c>
      <c r="K198" s="18">
        <v>2.6513100000000001</v>
      </c>
      <c r="L198" s="18">
        <v>2.92632</v>
      </c>
    </row>
    <row r="199" spans="1:12" x14ac:dyDescent="0.15">
      <c r="A199" s="36" t="s">
        <v>102</v>
      </c>
      <c r="B199" s="18">
        <v>3.03668</v>
      </c>
      <c r="C199" s="18">
        <v>3.3419500000000002</v>
      </c>
      <c r="D199" s="18">
        <v>3.1986599999999998</v>
      </c>
      <c r="E199" s="18">
        <v>3.4594299999999998</v>
      </c>
      <c r="F199" s="18">
        <v>2.68513</v>
      </c>
      <c r="G199" s="18">
        <v>2.7776900000000002</v>
      </c>
      <c r="H199" s="18">
        <v>2.9281000000000001</v>
      </c>
      <c r="I199" s="18">
        <v>2.6112600000000001</v>
      </c>
      <c r="J199" s="18">
        <v>2.96014</v>
      </c>
      <c r="K199" s="18">
        <v>2.6076999999999999</v>
      </c>
      <c r="L199" s="18">
        <v>3.10521</v>
      </c>
    </row>
    <row r="202" spans="1:12" x14ac:dyDescent="0.15">
      <c r="A202" s="9" t="s">
        <v>18</v>
      </c>
    </row>
    <row r="203" spans="1:12" x14ac:dyDescent="0.15">
      <c r="A203" s="9" t="s">
        <v>26</v>
      </c>
    </row>
    <row r="205" spans="1:12" x14ac:dyDescent="0.15">
      <c r="B205">
        <v>0</v>
      </c>
      <c r="C205">
        <v>7</v>
      </c>
      <c r="D205">
        <v>8</v>
      </c>
      <c r="E205">
        <v>14</v>
      </c>
      <c r="F205">
        <v>15</v>
      </c>
      <c r="G205">
        <v>21</v>
      </c>
      <c r="H205">
        <v>28</v>
      </c>
      <c r="I205">
        <v>29</v>
      </c>
      <c r="J205">
        <v>35</v>
      </c>
      <c r="K205">
        <v>63</v>
      </c>
      <c r="L205">
        <v>91</v>
      </c>
    </row>
    <row r="206" spans="1:12" x14ac:dyDescent="0.15">
      <c r="A206" s="36" t="s">
        <v>99</v>
      </c>
      <c r="B206" s="18">
        <v>495.01355000000001</v>
      </c>
      <c r="C206" s="18">
        <v>440.75380999999999</v>
      </c>
      <c r="D206" s="18">
        <v>489.70024999999998</v>
      </c>
      <c r="E206" s="18">
        <v>475.57150000000001</v>
      </c>
      <c r="F206" s="18">
        <v>451.39197999999999</v>
      </c>
      <c r="G206" s="18">
        <v>490.59291999999999</v>
      </c>
      <c r="H206" s="18">
        <v>506.76866999999999</v>
      </c>
      <c r="I206" s="18">
        <v>505.47104999999999</v>
      </c>
      <c r="J206" s="18">
        <v>497.07835</v>
      </c>
      <c r="K206" s="33">
        <v>523.26660000000004</v>
      </c>
      <c r="L206" s="18">
        <v>534.88109999999995</v>
      </c>
    </row>
    <row r="207" spans="1:12" x14ac:dyDescent="0.15">
      <c r="A207" s="36" t="s">
        <v>100</v>
      </c>
      <c r="B207" s="18">
        <v>482.24739</v>
      </c>
      <c r="C207" s="18">
        <v>465.00452999999999</v>
      </c>
      <c r="D207" s="18">
        <v>481.11442</v>
      </c>
      <c r="E207" s="18">
        <v>477.01686000000001</v>
      </c>
      <c r="F207" s="18">
        <v>493.54950000000002</v>
      </c>
      <c r="G207" s="18">
        <v>486.16072000000003</v>
      </c>
      <c r="H207" s="18">
        <v>493.34836000000001</v>
      </c>
      <c r="I207" s="18">
        <v>477.68792000000002</v>
      </c>
      <c r="J207" s="18">
        <v>504.34697999999997</v>
      </c>
      <c r="K207" s="18">
        <v>529.07029</v>
      </c>
      <c r="L207" s="18">
        <v>511.23647</v>
      </c>
    </row>
    <row r="208" spans="1:12" x14ac:dyDescent="0.15">
      <c r="A208" s="36" t="s">
        <v>101</v>
      </c>
      <c r="B208" s="18">
        <v>510.36872</v>
      </c>
      <c r="C208" s="18">
        <v>502.55452000000002</v>
      </c>
      <c r="D208" s="18">
        <v>508.46233999999998</v>
      </c>
      <c r="E208" s="18">
        <v>496.00945999999999</v>
      </c>
      <c r="F208" s="18">
        <v>516.43763000000001</v>
      </c>
      <c r="G208" s="18">
        <v>514.04530999999997</v>
      </c>
      <c r="H208" s="18">
        <v>517.81890999999996</v>
      </c>
      <c r="I208" s="18">
        <v>507.40057000000002</v>
      </c>
      <c r="J208" s="18">
        <v>513.45345999999995</v>
      </c>
      <c r="K208" s="18">
        <v>542.92224999999996</v>
      </c>
      <c r="L208" s="18">
        <v>543.08690000000001</v>
      </c>
    </row>
    <row r="209" spans="1:12" x14ac:dyDescent="0.15">
      <c r="A209" s="36" t="s">
        <v>102</v>
      </c>
      <c r="B209" s="18">
        <v>502.91318999999999</v>
      </c>
      <c r="C209" s="18">
        <v>474.31482</v>
      </c>
      <c r="D209" s="18">
        <v>497.80993000000001</v>
      </c>
      <c r="E209" s="18">
        <v>497.40764999999999</v>
      </c>
      <c r="F209" s="18">
        <v>505.17023</v>
      </c>
      <c r="G209" s="18">
        <v>509.39684</v>
      </c>
      <c r="H209" s="18">
        <v>510.83953000000002</v>
      </c>
      <c r="I209" s="18">
        <v>511.41892000000001</v>
      </c>
      <c r="J209" s="18">
        <v>503.68392999999998</v>
      </c>
      <c r="K209" s="18">
        <v>544.13621000000001</v>
      </c>
      <c r="L209" s="18">
        <v>519.74309000000005</v>
      </c>
    </row>
    <row r="213" spans="1:12" x14ac:dyDescent="0.15">
      <c r="A213" s="9" t="s">
        <v>19</v>
      </c>
    </row>
    <row r="214" spans="1:12" x14ac:dyDescent="0.15">
      <c r="A214" s="9" t="s">
        <v>26</v>
      </c>
    </row>
    <row r="216" spans="1:12" x14ac:dyDescent="0.15">
      <c r="B216">
        <v>0</v>
      </c>
      <c r="C216">
        <v>7</v>
      </c>
      <c r="D216">
        <v>8</v>
      </c>
      <c r="E216">
        <v>14</v>
      </c>
      <c r="F216">
        <v>15</v>
      </c>
      <c r="G216">
        <v>21</v>
      </c>
      <c r="H216">
        <v>28</v>
      </c>
      <c r="I216">
        <v>29</v>
      </c>
      <c r="J216">
        <v>35</v>
      </c>
      <c r="K216">
        <v>63</v>
      </c>
      <c r="L216">
        <v>91</v>
      </c>
    </row>
    <row r="217" spans="1:12" x14ac:dyDescent="0.15">
      <c r="A217" s="36" t="s">
        <v>99</v>
      </c>
      <c r="B217" s="18">
        <v>1.1374200000000001</v>
      </c>
      <c r="C217" s="18">
        <v>1.7265999999999999</v>
      </c>
      <c r="D217" s="18">
        <v>2.2196600000000002</v>
      </c>
      <c r="E217" s="18">
        <v>2.4386000000000001</v>
      </c>
      <c r="F217" s="18">
        <v>2.6904699999999999</v>
      </c>
      <c r="G217" s="18">
        <v>1.92418</v>
      </c>
      <c r="H217" s="18">
        <v>1.8681099999999999</v>
      </c>
      <c r="I217" s="18">
        <v>1.5957699999999999</v>
      </c>
      <c r="J217" s="18">
        <v>1.72749</v>
      </c>
      <c r="K217" s="33">
        <v>1.2718100000000001</v>
      </c>
      <c r="L217" s="18">
        <v>0.92115000000000002</v>
      </c>
    </row>
    <row r="218" spans="1:12" x14ac:dyDescent="0.15">
      <c r="A218" s="36" t="s">
        <v>100</v>
      </c>
      <c r="B218" s="18">
        <v>1.6438299999999999</v>
      </c>
      <c r="C218" s="18">
        <v>2.4110100000000001</v>
      </c>
      <c r="D218" s="18">
        <v>1.88324</v>
      </c>
      <c r="E218" s="18">
        <v>1.8253900000000001</v>
      </c>
      <c r="F218" s="18">
        <v>1.6224700000000001</v>
      </c>
      <c r="G218" s="18">
        <v>2.1529099999999999</v>
      </c>
      <c r="H218" s="18">
        <v>1.4569300000000001</v>
      </c>
      <c r="I218" s="18">
        <v>2.9823900000000001</v>
      </c>
      <c r="J218" s="18">
        <v>1.70702</v>
      </c>
      <c r="K218" s="18">
        <v>0.93183000000000005</v>
      </c>
      <c r="L218" s="18">
        <v>0.85084000000000004</v>
      </c>
    </row>
    <row r="219" spans="1:12" x14ac:dyDescent="0.15">
      <c r="A219" s="36" t="s">
        <v>101</v>
      </c>
      <c r="B219" s="18">
        <v>0.67551000000000005</v>
      </c>
      <c r="C219" s="18">
        <v>1.3652599999999999</v>
      </c>
      <c r="D219" s="18">
        <v>0.76183999999999996</v>
      </c>
      <c r="E219" s="18">
        <v>1.3706</v>
      </c>
      <c r="F219" s="18">
        <v>1.5583899999999999</v>
      </c>
      <c r="G219" s="18">
        <v>1.1303000000000001</v>
      </c>
      <c r="H219" s="18">
        <v>1.1578900000000001</v>
      </c>
      <c r="I219" s="18">
        <v>1.4409099999999999</v>
      </c>
      <c r="J219" s="18">
        <v>0.74670999999999998</v>
      </c>
      <c r="K219" s="18">
        <v>0.41741</v>
      </c>
      <c r="L219" s="18">
        <v>0.32485000000000003</v>
      </c>
    </row>
    <row r="220" spans="1:12" x14ac:dyDescent="0.15">
      <c r="A220" s="36" t="s">
        <v>102</v>
      </c>
      <c r="B220" s="18">
        <v>0.56871000000000005</v>
      </c>
      <c r="C220" s="18">
        <v>0.66127000000000002</v>
      </c>
      <c r="D220" s="18">
        <v>1.1098300000000001</v>
      </c>
      <c r="E220" s="18">
        <v>1.85565</v>
      </c>
      <c r="F220" s="18">
        <v>0.87487000000000004</v>
      </c>
      <c r="G220" s="18">
        <v>0.87219999999999998</v>
      </c>
      <c r="H220" s="18">
        <v>0.76273000000000002</v>
      </c>
      <c r="I220" s="18">
        <v>1.07779</v>
      </c>
      <c r="J220" s="18">
        <v>1.2958400000000001</v>
      </c>
      <c r="K220" s="18">
        <v>0.35599999999999998</v>
      </c>
      <c r="L220" s="18">
        <v>0.38714999999999999</v>
      </c>
    </row>
    <row r="221" spans="1:12" x14ac:dyDescent="0.15">
      <c r="A221" s="23"/>
    </row>
    <row r="222" spans="1:12" x14ac:dyDescent="0.15">
      <c r="A222" s="23"/>
    </row>
    <row r="223" spans="1:12" x14ac:dyDescent="0.15">
      <c r="A223" s="9" t="s">
        <v>20</v>
      </c>
    </row>
    <row r="224" spans="1:12" x14ac:dyDescent="0.15">
      <c r="A224" s="9" t="s">
        <v>26</v>
      </c>
    </row>
    <row r="226" spans="1:12" x14ac:dyDescent="0.15">
      <c r="B226">
        <v>0</v>
      </c>
      <c r="C226">
        <v>7</v>
      </c>
      <c r="D226">
        <v>8</v>
      </c>
      <c r="E226">
        <v>14</v>
      </c>
      <c r="F226">
        <v>15</v>
      </c>
      <c r="G226">
        <v>21</v>
      </c>
      <c r="H226">
        <v>28</v>
      </c>
      <c r="I226">
        <v>29</v>
      </c>
      <c r="J226">
        <v>35</v>
      </c>
      <c r="K226">
        <v>63</v>
      </c>
      <c r="L226">
        <v>91</v>
      </c>
    </row>
    <row r="227" spans="1:12" x14ac:dyDescent="0.15">
      <c r="A227" s="36" t="s">
        <v>99</v>
      </c>
      <c r="B227" s="18">
        <v>129.89461</v>
      </c>
      <c r="C227" s="18">
        <v>266.22926000000001</v>
      </c>
      <c r="D227" s="18">
        <v>217.92095</v>
      </c>
      <c r="E227" s="18">
        <v>318.72057000000001</v>
      </c>
      <c r="F227" s="18">
        <v>338.80876000000001</v>
      </c>
      <c r="G227" s="18">
        <v>236.69817</v>
      </c>
      <c r="H227" s="18">
        <v>195.29536999999999</v>
      </c>
      <c r="I227" s="18">
        <v>238.49508</v>
      </c>
      <c r="J227" s="18">
        <v>178.91047</v>
      </c>
      <c r="K227" s="33">
        <v>133.57031000000001</v>
      </c>
      <c r="L227" s="18">
        <v>110.95541</v>
      </c>
    </row>
    <row r="228" spans="1:12" x14ac:dyDescent="0.15">
      <c r="A228" s="36" t="s">
        <v>100</v>
      </c>
      <c r="B228" s="18">
        <v>170.84529000000001</v>
      </c>
      <c r="C228" s="18">
        <v>225.76452</v>
      </c>
      <c r="D228" s="18">
        <v>212.53645</v>
      </c>
      <c r="E228" s="18">
        <v>145.69389000000001</v>
      </c>
      <c r="F228" s="18">
        <v>143.04168999999999</v>
      </c>
      <c r="G228" s="18">
        <v>164.51917</v>
      </c>
      <c r="H228" s="18">
        <v>129.29563999999999</v>
      </c>
      <c r="I228" s="18">
        <v>439.46420000000001</v>
      </c>
      <c r="J228" s="18">
        <v>60.531570000000002</v>
      </c>
      <c r="K228" s="18">
        <v>155.81764000000001</v>
      </c>
      <c r="L228" s="18">
        <v>141.56073000000001</v>
      </c>
    </row>
    <row r="229" spans="1:12" x14ac:dyDescent="0.15">
      <c r="A229" s="36" t="s">
        <v>101</v>
      </c>
      <c r="B229" s="18">
        <v>9.5781799999999997</v>
      </c>
      <c r="C229" s="18">
        <v>12.594390000000001</v>
      </c>
      <c r="D229" s="18">
        <v>12.022119999999999</v>
      </c>
      <c r="E229" s="18">
        <v>10.53938</v>
      </c>
      <c r="F229" s="18">
        <v>13.034050000000001</v>
      </c>
      <c r="G229" s="18">
        <v>11.022650000000001</v>
      </c>
      <c r="H229" s="18">
        <v>11.78983</v>
      </c>
      <c r="I229" s="18">
        <v>12.49738</v>
      </c>
      <c r="J229" s="18">
        <v>9.4785000000000004</v>
      </c>
      <c r="K229" s="18">
        <v>8.4932700000000008</v>
      </c>
      <c r="L229" s="18">
        <v>9.2951599999999992</v>
      </c>
    </row>
    <row r="230" spans="1:12" x14ac:dyDescent="0.15">
      <c r="A230" s="36" t="s">
        <v>102</v>
      </c>
      <c r="B230" s="18">
        <v>9.3592399999999998</v>
      </c>
      <c r="C230" s="18">
        <v>9.58263</v>
      </c>
      <c r="D230" s="18">
        <v>11.54508</v>
      </c>
      <c r="E230" s="18">
        <v>10.24479</v>
      </c>
      <c r="F230" s="18">
        <v>10.54917</v>
      </c>
      <c r="G230" s="18">
        <v>9.9840199999999992</v>
      </c>
      <c r="H230" s="18">
        <v>9.9217200000000005</v>
      </c>
      <c r="I230" s="18">
        <v>10.4397</v>
      </c>
      <c r="J230" s="18">
        <v>9.52834</v>
      </c>
      <c r="K230" s="18">
        <v>9.8380600000000005</v>
      </c>
      <c r="L230" s="18">
        <v>13.843059999999999</v>
      </c>
    </row>
    <row r="233" spans="1:12" x14ac:dyDescent="0.15">
      <c r="A233" s="9" t="s">
        <v>67</v>
      </c>
    </row>
    <row r="234" spans="1:12" x14ac:dyDescent="0.15">
      <c r="A234" s="9" t="s">
        <v>26</v>
      </c>
    </row>
    <row r="236" spans="1:12" x14ac:dyDescent="0.15">
      <c r="B236">
        <v>0</v>
      </c>
      <c r="C236">
        <v>7</v>
      </c>
      <c r="D236">
        <v>8</v>
      </c>
      <c r="E236">
        <v>14</v>
      </c>
      <c r="F236">
        <v>15</v>
      </c>
      <c r="G236">
        <v>21</v>
      </c>
      <c r="H236">
        <v>28</v>
      </c>
      <c r="I236">
        <v>29</v>
      </c>
      <c r="J236">
        <v>35</v>
      </c>
      <c r="K236">
        <v>63</v>
      </c>
      <c r="L236">
        <v>91</v>
      </c>
    </row>
    <row r="237" spans="1:12" x14ac:dyDescent="0.15">
      <c r="A237" s="36" t="s">
        <v>99</v>
      </c>
      <c r="B237" s="18">
        <v>142.77291</v>
      </c>
      <c r="C237" s="18">
        <v>239.56040999999999</v>
      </c>
      <c r="D237" s="18">
        <v>210.19397000000001</v>
      </c>
      <c r="E237" s="18">
        <v>325.91888999999998</v>
      </c>
      <c r="F237" s="18">
        <v>290.87247000000002</v>
      </c>
      <c r="G237" s="18">
        <v>275.71665999999999</v>
      </c>
      <c r="H237" s="18">
        <v>233.88220999999999</v>
      </c>
      <c r="I237" s="18">
        <v>232.28466</v>
      </c>
      <c r="J237" s="18">
        <v>214.1696</v>
      </c>
      <c r="K237" s="33">
        <v>179.12674000000001</v>
      </c>
      <c r="L237" s="18">
        <v>141.43969000000001</v>
      </c>
    </row>
    <row r="238" spans="1:12" x14ac:dyDescent="0.15">
      <c r="A238" s="36" t="s">
        <v>100</v>
      </c>
      <c r="B238" s="18">
        <v>182.02012999999999</v>
      </c>
      <c r="C238" s="18">
        <v>213.02417</v>
      </c>
      <c r="D238" s="18">
        <v>227.84622999999999</v>
      </c>
      <c r="E238" s="18">
        <v>148.12804</v>
      </c>
      <c r="F238" s="18">
        <v>153.33365000000001</v>
      </c>
      <c r="G238" s="18">
        <v>182.46156999999999</v>
      </c>
      <c r="H238" s="18">
        <v>153.16276999999999</v>
      </c>
      <c r="I238" s="18">
        <v>361.60789</v>
      </c>
      <c r="J238" s="18">
        <v>84.526859999999999</v>
      </c>
      <c r="K238" s="18">
        <v>122.78707</v>
      </c>
      <c r="L238" s="18">
        <v>153.62824000000001</v>
      </c>
    </row>
    <row r="239" spans="1:12" x14ac:dyDescent="0.15">
      <c r="A239" s="36" t="s">
        <v>101</v>
      </c>
      <c r="B239" s="18">
        <v>7.0221</v>
      </c>
      <c r="C239" s="18">
        <v>8.6819500000000005</v>
      </c>
      <c r="D239" s="18">
        <v>10.38185</v>
      </c>
      <c r="E239" s="18">
        <v>7.9263399999999997</v>
      </c>
      <c r="F239" s="18">
        <v>15.379200000000001</v>
      </c>
      <c r="G239" s="18">
        <v>9.2141699999999993</v>
      </c>
      <c r="H239" s="18">
        <v>8.8510500000000008</v>
      </c>
      <c r="I239" s="18">
        <v>11.01553</v>
      </c>
      <c r="J239" s="18">
        <v>8.0820900000000009</v>
      </c>
      <c r="K239" s="18">
        <v>6.7479800000000001</v>
      </c>
      <c r="L239" s="18">
        <v>7.7447800000000004</v>
      </c>
    </row>
    <row r="240" spans="1:12" x14ac:dyDescent="0.15">
      <c r="A240" s="36" t="s">
        <v>102</v>
      </c>
      <c r="B240" s="18">
        <v>6.2460199999999997</v>
      </c>
      <c r="C240" s="18">
        <v>5.9603299999999999</v>
      </c>
      <c r="D240" s="18">
        <v>7.7866099999999996</v>
      </c>
      <c r="E240" s="18">
        <v>7.6255199999999999</v>
      </c>
      <c r="F240" s="18">
        <v>8.0874299999999995</v>
      </c>
      <c r="G240" s="18">
        <v>7.2303600000000001</v>
      </c>
      <c r="H240" s="18">
        <v>7.3807700000000001</v>
      </c>
      <c r="I240" s="18">
        <v>8.45322</v>
      </c>
      <c r="J240" s="18">
        <v>7.7599099999999996</v>
      </c>
      <c r="K240" s="18">
        <v>7.4119200000000003</v>
      </c>
      <c r="L240" s="18">
        <v>12.20101</v>
      </c>
    </row>
    <row r="243" spans="1:12" x14ac:dyDescent="0.15">
      <c r="A243" s="9" t="s">
        <v>21</v>
      </c>
    </row>
    <row r="244" spans="1:12" x14ac:dyDescent="0.15">
      <c r="A244" s="9" t="s">
        <v>26</v>
      </c>
    </row>
    <row r="246" spans="1:12" x14ac:dyDescent="0.15">
      <c r="B246">
        <v>0</v>
      </c>
      <c r="C246">
        <v>7</v>
      </c>
      <c r="D246">
        <v>8</v>
      </c>
      <c r="E246">
        <v>14</v>
      </c>
      <c r="F246">
        <v>15</v>
      </c>
      <c r="G246">
        <v>21</v>
      </c>
      <c r="H246">
        <v>28</v>
      </c>
      <c r="I246">
        <v>29</v>
      </c>
      <c r="J246">
        <v>35</v>
      </c>
      <c r="K246">
        <v>63</v>
      </c>
      <c r="L246">
        <v>91</v>
      </c>
    </row>
    <row r="247" spans="1:12" x14ac:dyDescent="0.15">
      <c r="A247" s="36" t="s">
        <v>99</v>
      </c>
      <c r="B247" s="18">
        <v>524.80096000000003</v>
      </c>
      <c r="C247" s="18">
        <v>453.98811000000001</v>
      </c>
      <c r="D247" s="18">
        <v>513.50329999999997</v>
      </c>
      <c r="E247" s="18">
        <v>515.02252999999996</v>
      </c>
      <c r="F247" s="18">
        <v>444.73122000000001</v>
      </c>
      <c r="G247" s="18">
        <v>554.62842000000001</v>
      </c>
      <c r="H247" s="18">
        <v>595.82651999999996</v>
      </c>
      <c r="I247" s="18">
        <v>581.75828999999999</v>
      </c>
      <c r="J247" s="18">
        <v>571.38266999999996</v>
      </c>
      <c r="K247" s="33">
        <v>558.57467999999994</v>
      </c>
      <c r="L247" s="18">
        <v>590.41354000000001</v>
      </c>
    </row>
    <row r="248" spans="1:12" x14ac:dyDescent="0.15">
      <c r="A248" s="36" t="s">
        <v>100</v>
      </c>
      <c r="B248" s="18">
        <v>521.01044999999999</v>
      </c>
      <c r="C248" s="18">
        <v>503.40803</v>
      </c>
      <c r="D248" s="18">
        <v>523.49266</v>
      </c>
      <c r="E248" s="18">
        <v>524.72086000000002</v>
      </c>
      <c r="F248" s="18">
        <v>584.25117999999998</v>
      </c>
      <c r="G248" s="18">
        <v>598.95308999999997</v>
      </c>
      <c r="H248" s="18">
        <v>608.43248000000006</v>
      </c>
      <c r="I248" s="18">
        <v>568.86041</v>
      </c>
      <c r="J248" s="18">
        <v>628.03828999999996</v>
      </c>
      <c r="K248" s="18">
        <v>623.06674999999996</v>
      </c>
      <c r="L248" s="18">
        <v>636.37314000000003</v>
      </c>
    </row>
    <row r="249" spans="1:12" x14ac:dyDescent="0.15">
      <c r="A249" s="36" t="s">
        <v>101</v>
      </c>
      <c r="B249" s="18">
        <v>536.54362000000003</v>
      </c>
      <c r="C249" s="18">
        <v>525.68651</v>
      </c>
      <c r="D249" s="18">
        <v>537.51639</v>
      </c>
      <c r="E249" s="18">
        <v>513.64837</v>
      </c>
      <c r="F249" s="18">
        <v>605.01755000000003</v>
      </c>
      <c r="G249" s="18">
        <v>613.34706000000006</v>
      </c>
      <c r="H249" s="18">
        <v>609.89563999999996</v>
      </c>
      <c r="I249" s="18">
        <v>624.27180999999996</v>
      </c>
      <c r="J249" s="18">
        <v>566.99585999999999</v>
      </c>
      <c r="K249" s="18">
        <v>568.41096000000005</v>
      </c>
      <c r="L249" s="18">
        <v>604.81730000000005</v>
      </c>
    </row>
    <row r="250" spans="1:12" x14ac:dyDescent="0.15">
      <c r="A250" s="36" t="s">
        <v>102</v>
      </c>
      <c r="B250" s="18">
        <v>577.58151999999995</v>
      </c>
      <c r="C250" s="18">
        <v>513.05651999999998</v>
      </c>
      <c r="D250" s="18">
        <v>556.49118999999996</v>
      </c>
      <c r="E250" s="18">
        <v>562.60549000000003</v>
      </c>
      <c r="F250" s="18">
        <v>612.07168999999999</v>
      </c>
      <c r="G250" s="18">
        <v>628.41386999999997</v>
      </c>
      <c r="H250" s="18">
        <v>596.15849000000003</v>
      </c>
      <c r="I250" s="18">
        <v>629.38486</v>
      </c>
      <c r="J250" s="18">
        <v>611.49941999999999</v>
      </c>
      <c r="K250" s="18">
        <v>627.58884</v>
      </c>
      <c r="L250" s="18">
        <v>649.15354000000002</v>
      </c>
    </row>
    <row r="251" spans="1:12" x14ac:dyDescent="0.15">
      <c r="A251" s="22"/>
    </row>
    <row r="253" spans="1:12" x14ac:dyDescent="0.15">
      <c r="A253" s="8" t="s">
        <v>22</v>
      </c>
    </row>
    <row r="254" spans="1:12" x14ac:dyDescent="0.15">
      <c r="A254" s="8" t="s">
        <v>27</v>
      </c>
    </row>
    <row r="256" spans="1:12" x14ac:dyDescent="0.15">
      <c r="B256">
        <v>0</v>
      </c>
      <c r="C256">
        <v>7</v>
      </c>
      <c r="D256">
        <v>8</v>
      </c>
      <c r="E256">
        <v>14</v>
      </c>
      <c r="F256">
        <v>15</v>
      </c>
      <c r="G256">
        <v>21</v>
      </c>
      <c r="H256">
        <v>28</v>
      </c>
      <c r="I256">
        <v>29</v>
      </c>
      <c r="J256">
        <v>35</v>
      </c>
      <c r="K256">
        <v>63</v>
      </c>
      <c r="L256">
        <v>91</v>
      </c>
    </row>
    <row r="257" spans="1:12" x14ac:dyDescent="0.15">
      <c r="A257" s="36" t="s">
        <v>99</v>
      </c>
      <c r="B257" s="17">
        <v>10.805750627</v>
      </c>
      <c r="C257" s="17">
        <v>11.190030513</v>
      </c>
      <c r="D257" s="17">
        <v>11.557616121000001</v>
      </c>
      <c r="E257" s="17">
        <v>13.009519559999999</v>
      </c>
      <c r="F257" s="17">
        <v>13.072068852999999</v>
      </c>
      <c r="G257" s="17">
        <v>14.402219035</v>
      </c>
      <c r="H257" s="17">
        <v>12.934753282000001</v>
      </c>
      <c r="I257" s="17">
        <v>13.124956437</v>
      </c>
      <c r="J257" s="17">
        <v>12.792566881999999</v>
      </c>
      <c r="K257" s="32">
        <v>12.406412022</v>
      </c>
      <c r="L257" s="17">
        <v>10.905755091</v>
      </c>
    </row>
    <row r="258" spans="1:12" x14ac:dyDescent="0.15">
      <c r="A258" s="36" t="s">
        <v>100</v>
      </c>
      <c r="B258" s="17">
        <v>10.787989788000001</v>
      </c>
      <c r="C258" s="17">
        <v>11.227848371</v>
      </c>
      <c r="D258" s="17">
        <v>11.334575187</v>
      </c>
      <c r="E258" s="17">
        <v>11.341884159999999</v>
      </c>
      <c r="F258" s="17">
        <v>12.687026713</v>
      </c>
      <c r="G258" s="17">
        <v>13.592789250999999</v>
      </c>
      <c r="H258" s="17">
        <v>12.687287709</v>
      </c>
      <c r="I258" s="17">
        <v>16.812251268000001</v>
      </c>
      <c r="J258" s="17">
        <v>11.027342432999999</v>
      </c>
      <c r="K258" s="17">
        <v>11.011953773</v>
      </c>
      <c r="L258" s="17">
        <v>11.497859059</v>
      </c>
    </row>
    <row r="259" spans="1:12" x14ac:dyDescent="0.15">
      <c r="A259" s="36" t="s">
        <v>101</v>
      </c>
      <c r="B259" s="17">
        <v>9.0096909167000003</v>
      </c>
      <c r="C259" s="17">
        <v>8.5954991359000008</v>
      </c>
      <c r="D259" s="17">
        <v>8.9878763103000008</v>
      </c>
      <c r="E259" s="17">
        <v>8.4657067384999998</v>
      </c>
      <c r="F259" s="17">
        <v>10.235462608000001</v>
      </c>
      <c r="G259" s="17">
        <v>10.221317997</v>
      </c>
      <c r="H259" s="17">
        <v>9.9374065140999992</v>
      </c>
      <c r="I259" s="17">
        <v>10.253717991</v>
      </c>
      <c r="J259" s="17">
        <v>9.4863810999999991</v>
      </c>
      <c r="K259" s="17">
        <v>8.1537417538000003</v>
      </c>
      <c r="L259" s="17">
        <v>8.8470888807999994</v>
      </c>
    </row>
    <row r="260" spans="1:12" x14ac:dyDescent="0.15">
      <c r="A260" s="36" t="s">
        <v>102</v>
      </c>
      <c r="B260" s="17">
        <v>9.1510088820999993</v>
      </c>
      <c r="C260" s="17">
        <v>8.1733529422999993</v>
      </c>
      <c r="D260" s="17">
        <v>9.2765943179000008</v>
      </c>
      <c r="E260" s="17">
        <v>9.6123204602999994</v>
      </c>
      <c r="F260" s="17">
        <v>10.098903222000001</v>
      </c>
      <c r="G260" s="17">
        <v>10.131668137</v>
      </c>
      <c r="H260" s="17">
        <v>9.6938201321000008</v>
      </c>
      <c r="I260" s="17">
        <v>10.003622446</v>
      </c>
      <c r="J260" s="17">
        <v>10.432180038</v>
      </c>
      <c r="K260" s="17">
        <v>8.8484244294999996</v>
      </c>
      <c r="L260" s="17">
        <v>8.9228248000000008</v>
      </c>
    </row>
    <row r="261" spans="1:12" x14ac:dyDescent="0.15">
      <c r="A261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F34" sqref="F34"/>
    </sheetView>
  </sheetViews>
  <sheetFormatPr baseColWidth="10" defaultColWidth="8.83203125" defaultRowHeight="14" x14ac:dyDescent="0.15"/>
  <cols>
    <col min="1" max="2" width="11.1640625" style="3" customWidth="1"/>
    <col min="3" max="3" width="10.6640625" style="4" customWidth="1"/>
    <col min="4" max="4" width="31" style="4" customWidth="1"/>
    <col min="5" max="5" width="11.1640625" style="2" customWidth="1"/>
    <col min="6" max="6" width="11.1640625" style="1" customWidth="1"/>
    <col min="7" max="7" width="11.1640625" style="2" customWidth="1"/>
    <col min="8" max="20" width="11.1640625" style="1" customWidth="1"/>
    <col min="21" max="23" width="11.1640625" style="2" customWidth="1"/>
    <col min="24" max="25" width="8.83203125" style="1"/>
    <col min="26" max="26" width="8.83203125" style="13"/>
    <col min="27" max="27" width="8.83203125" style="1"/>
    <col min="28" max="28" width="8.83203125" style="2"/>
    <col min="29" max="29" width="28.1640625" style="1" customWidth="1"/>
  </cols>
  <sheetData>
    <row r="1" spans="1:29" s="11" customFormat="1" x14ac:dyDescent="0.15">
      <c r="A1" s="5" t="s">
        <v>0</v>
      </c>
      <c r="B1" s="6"/>
      <c r="C1" s="7"/>
      <c r="D1" s="7"/>
      <c r="E1" s="8"/>
      <c r="F1" s="9"/>
      <c r="G1" s="26"/>
      <c r="H1" s="9"/>
      <c r="I1" s="9"/>
      <c r="J1" s="10">
        <v>43283</v>
      </c>
      <c r="K1" s="9"/>
      <c r="L1" s="9"/>
      <c r="M1" s="9"/>
      <c r="N1" s="9"/>
      <c r="O1" s="9"/>
      <c r="P1" s="9"/>
      <c r="Q1" s="9"/>
      <c r="R1" s="9"/>
      <c r="S1" s="9"/>
      <c r="T1" s="9"/>
      <c r="U1" s="8"/>
      <c r="V1" s="8"/>
      <c r="W1" s="8"/>
      <c r="X1" s="9"/>
      <c r="Y1" s="9"/>
      <c r="Z1" s="12"/>
      <c r="AA1" s="9"/>
      <c r="AB1" s="8"/>
      <c r="AC1" s="9"/>
    </row>
    <row r="2" spans="1:29" s="11" customFormat="1" x14ac:dyDescent="0.15">
      <c r="A2" s="5" t="s">
        <v>77</v>
      </c>
      <c r="B2" s="6"/>
      <c r="C2" s="7"/>
      <c r="D2" s="7"/>
      <c r="E2" s="8"/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8"/>
      <c r="V2" s="8"/>
      <c r="W2" s="8"/>
      <c r="X2" s="9"/>
      <c r="Y2" s="9"/>
      <c r="Z2" s="12"/>
      <c r="AA2" s="9"/>
      <c r="AB2" s="8"/>
      <c r="AC2" s="9"/>
    </row>
    <row r="3" spans="1:29" s="11" customFormat="1" x14ac:dyDescent="0.15">
      <c r="A3" s="5"/>
      <c r="B3" s="6"/>
      <c r="C3" s="7"/>
      <c r="D3" s="7"/>
      <c r="E3" s="8"/>
      <c r="F3" s="9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8"/>
      <c r="V3" s="8"/>
      <c r="W3" s="8"/>
      <c r="X3" s="9"/>
      <c r="Y3" s="9"/>
      <c r="Z3" s="12"/>
      <c r="AA3" s="9"/>
      <c r="AB3" s="8"/>
      <c r="AC3" s="9"/>
    </row>
    <row r="4" spans="1:29" s="11" customFormat="1" x14ac:dyDescent="0.15">
      <c r="A4" s="5"/>
      <c r="B4" s="6"/>
      <c r="C4" s="7"/>
      <c r="D4" s="7"/>
      <c r="E4" s="8"/>
      <c r="F4" s="9"/>
      <c r="G4" s="8"/>
      <c r="H4" s="71" t="s">
        <v>74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8"/>
      <c r="V4" s="8"/>
      <c r="W4" s="8"/>
      <c r="X4" s="9"/>
      <c r="Y4" s="9"/>
      <c r="Z4" s="12"/>
      <c r="AA4" s="9"/>
      <c r="AB4" s="8"/>
      <c r="AC4" s="9"/>
    </row>
    <row r="5" spans="1:29" s="11" customFormat="1" x14ac:dyDescent="0.15">
      <c r="A5" s="6" t="s">
        <v>1</v>
      </c>
      <c r="B5" s="6" t="s">
        <v>5</v>
      </c>
      <c r="C5" s="7" t="s">
        <v>78</v>
      </c>
      <c r="D5" s="7" t="s">
        <v>79</v>
      </c>
      <c r="E5" s="8" t="s">
        <v>7</v>
      </c>
      <c r="F5" s="9" t="s">
        <v>8</v>
      </c>
      <c r="G5" s="8" t="s">
        <v>9</v>
      </c>
      <c r="H5" s="9" t="s">
        <v>11</v>
      </c>
      <c r="I5" s="9" t="s">
        <v>72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9" t="s">
        <v>17</v>
      </c>
      <c r="P5" s="9" t="s">
        <v>18</v>
      </c>
      <c r="Q5" s="9" t="s">
        <v>19</v>
      </c>
      <c r="R5" s="9" t="s">
        <v>20</v>
      </c>
      <c r="S5" s="9" t="s">
        <v>67</v>
      </c>
      <c r="T5" s="9" t="s">
        <v>21</v>
      </c>
      <c r="U5" s="8" t="s">
        <v>22</v>
      </c>
      <c r="V5" s="8" t="s">
        <v>23</v>
      </c>
      <c r="W5" s="8" t="s">
        <v>25</v>
      </c>
      <c r="X5" s="9" t="s">
        <v>65</v>
      </c>
      <c r="Y5" s="9" t="s">
        <v>66</v>
      </c>
      <c r="Z5" s="12" t="s">
        <v>68</v>
      </c>
      <c r="AA5" s="9" t="s">
        <v>69</v>
      </c>
      <c r="AB5" s="8" t="s">
        <v>70</v>
      </c>
      <c r="AC5" s="9" t="s">
        <v>75</v>
      </c>
    </row>
    <row r="6" spans="1:29" s="11" customFormat="1" x14ac:dyDescent="0.15">
      <c r="A6" s="6" t="s">
        <v>2</v>
      </c>
      <c r="B6" s="6" t="s">
        <v>4</v>
      </c>
      <c r="C6" s="7" t="s">
        <v>4</v>
      </c>
      <c r="D6" s="7" t="s">
        <v>80</v>
      </c>
      <c r="E6" s="8" t="s">
        <v>6</v>
      </c>
      <c r="F6" s="9" t="s">
        <v>6</v>
      </c>
      <c r="G6" s="8" t="s">
        <v>10</v>
      </c>
      <c r="H6" s="9" t="s">
        <v>26</v>
      </c>
      <c r="I6" s="9" t="s">
        <v>26</v>
      </c>
      <c r="J6" s="9" t="s">
        <v>26</v>
      </c>
      <c r="K6" s="9" t="s">
        <v>26</v>
      </c>
      <c r="L6" s="9" t="s">
        <v>26</v>
      </c>
      <c r="M6" s="9" t="s">
        <v>26</v>
      </c>
      <c r="N6" s="9" t="s">
        <v>26</v>
      </c>
      <c r="O6" s="9" t="s">
        <v>26</v>
      </c>
      <c r="P6" s="9" t="s">
        <v>26</v>
      </c>
      <c r="Q6" s="9" t="s">
        <v>26</v>
      </c>
      <c r="R6" s="9" t="s">
        <v>26</v>
      </c>
      <c r="S6" s="9" t="s">
        <v>26</v>
      </c>
      <c r="T6" s="9" t="s">
        <v>26</v>
      </c>
      <c r="U6" s="8" t="s">
        <v>27</v>
      </c>
      <c r="V6" s="8" t="s">
        <v>10</v>
      </c>
      <c r="W6" s="8" t="s">
        <v>24</v>
      </c>
      <c r="X6" s="9" t="s">
        <v>26</v>
      </c>
      <c r="Y6" s="9" t="s">
        <v>26</v>
      </c>
      <c r="Z6" s="12" t="s">
        <v>10</v>
      </c>
      <c r="AA6" s="9" t="s">
        <v>10</v>
      </c>
      <c r="AB6" s="8" t="s">
        <v>24</v>
      </c>
      <c r="AC6" s="9" t="s">
        <v>26</v>
      </c>
    </row>
    <row r="7" spans="1:29" s="24" customFormat="1" x14ac:dyDescent="0.15">
      <c r="A7" s="20"/>
      <c r="B7" s="20"/>
      <c r="C7" s="21"/>
      <c r="D7" s="21"/>
      <c r="E7" s="22"/>
      <c r="F7" s="23"/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2"/>
      <c r="U7" s="22"/>
      <c r="V7" s="22"/>
      <c r="X7" s="23"/>
      <c r="Y7" s="23"/>
      <c r="Z7" s="25"/>
      <c r="AA7" s="23"/>
      <c r="AB7" s="22"/>
      <c r="AC7" s="9"/>
    </row>
    <row r="8" spans="1:29" s="14" customFormat="1" x14ac:dyDescent="0.15">
      <c r="A8" s="15">
        <v>28698</v>
      </c>
      <c r="B8" s="15">
        <v>883031</v>
      </c>
      <c r="C8" s="16" t="s">
        <v>81</v>
      </c>
      <c r="D8" s="16" t="s">
        <v>82</v>
      </c>
      <c r="E8" s="17">
        <v>5.9</v>
      </c>
      <c r="F8" s="18">
        <v>7.89</v>
      </c>
      <c r="G8" s="17">
        <v>3.3</v>
      </c>
      <c r="H8" s="18">
        <v>738.84150999999997</v>
      </c>
      <c r="I8" s="18">
        <v>1691.9470578999999</v>
      </c>
      <c r="J8" s="18">
        <v>622.85581999999999</v>
      </c>
      <c r="K8" s="18">
        <v>1525.5997299999999</v>
      </c>
      <c r="L8" s="18">
        <v>276.16165999999998</v>
      </c>
      <c r="M8" s="18">
        <v>39.90493</v>
      </c>
      <c r="N8" s="18">
        <v>23.5138</v>
      </c>
      <c r="O8" s="18">
        <v>4.5514599999999996</v>
      </c>
      <c r="P8" s="18">
        <v>523.26660000000004</v>
      </c>
      <c r="Q8" s="18">
        <v>1.2718100000000001</v>
      </c>
      <c r="R8" s="18">
        <v>133.57031000000001</v>
      </c>
      <c r="S8" s="18">
        <v>179.12674000000001</v>
      </c>
      <c r="T8" s="18">
        <v>558.57467999999994</v>
      </c>
      <c r="U8" s="17">
        <v>12.406412022</v>
      </c>
      <c r="V8" s="17">
        <v>92.906893640999996</v>
      </c>
      <c r="W8" s="17">
        <v>193.38744672999999</v>
      </c>
      <c r="X8" s="18">
        <v>5.74</v>
      </c>
      <c r="Y8" s="18">
        <v>20.010000000000002</v>
      </c>
      <c r="Z8" s="19">
        <v>0.21</v>
      </c>
      <c r="AA8" s="18">
        <v>1.903</v>
      </c>
      <c r="AB8" s="17">
        <v>9.0722000000000005</v>
      </c>
      <c r="AC8" s="27"/>
    </row>
    <row r="9" spans="1:29" s="14" customFormat="1" x14ac:dyDescent="0.15">
      <c r="A9" s="15">
        <v>28699</v>
      </c>
      <c r="B9" s="15">
        <v>883032</v>
      </c>
      <c r="C9" s="16" t="s">
        <v>83</v>
      </c>
      <c r="D9" s="16" t="s">
        <v>84</v>
      </c>
      <c r="E9" s="17">
        <v>6.6</v>
      </c>
      <c r="F9" s="18">
        <v>7.98</v>
      </c>
      <c r="G9" s="17">
        <v>2.7</v>
      </c>
      <c r="H9" s="18">
        <v>475.84917999999999</v>
      </c>
      <c r="I9" s="18">
        <v>1089.6946221999999</v>
      </c>
      <c r="J9" s="18">
        <v>206.02431999999999</v>
      </c>
      <c r="K9" s="18">
        <v>1294.4676199999999</v>
      </c>
      <c r="L9" s="18">
        <v>119.17634</v>
      </c>
      <c r="M9" s="18">
        <v>13.807460000000001</v>
      </c>
      <c r="N9" s="18">
        <v>12.96374</v>
      </c>
      <c r="O9" s="18">
        <v>2.6513100000000001</v>
      </c>
      <c r="P9" s="18">
        <v>542.92224999999996</v>
      </c>
      <c r="Q9" s="18">
        <v>0.41741</v>
      </c>
      <c r="R9" s="18">
        <v>8.4932700000000008</v>
      </c>
      <c r="S9" s="18">
        <v>6.7479800000000001</v>
      </c>
      <c r="T9" s="18">
        <v>568.41096000000005</v>
      </c>
      <c r="U9" s="17">
        <v>8.1537417538000003</v>
      </c>
      <c r="V9" s="17">
        <v>98.037710723999993</v>
      </c>
      <c r="W9" s="17">
        <v>123.33023496</v>
      </c>
      <c r="X9" s="18">
        <v>0.16</v>
      </c>
      <c r="Y9" s="18">
        <v>0.3</v>
      </c>
      <c r="Z9" s="19">
        <v>0.14899999999999999</v>
      </c>
      <c r="AA9" s="18">
        <v>1.591</v>
      </c>
      <c r="AB9" s="17">
        <v>10.6837</v>
      </c>
      <c r="AC9" s="23"/>
    </row>
    <row r="10" spans="1:29" s="14" customFormat="1" x14ac:dyDescent="0.15">
      <c r="A10" s="15">
        <v>28700</v>
      </c>
      <c r="B10" s="15">
        <v>883033</v>
      </c>
      <c r="C10" s="16" t="s">
        <v>85</v>
      </c>
      <c r="D10" s="16" t="s">
        <v>86</v>
      </c>
      <c r="E10" s="17">
        <v>6</v>
      </c>
      <c r="F10" s="18">
        <v>7.97</v>
      </c>
      <c r="G10" s="17">
        <v>3</v>
      </c>
      <c r="H10" s="18">
        <v>663.06424000000004</v>
      </c>
      <c r="I10" s="18">
        <v>1518.4171096</v>
      </c>
      <c r="J10" s="18">
        <v>639.09920999999997</v>
      </c>
      <c r="K10" s="18">
        <v>1467.1943699999999</v>
      </c>
      <c r="L10" s="18">
        <v>215.67192</v>
      </c>
      <c r="M10" s="18">
        <v>30.742380000000001</v>
      </c>
      <c r="N10" s="18">
        <v>20.269749999999998</v>
      </c>
      <c r="O10" s="18">
        <v>3.5439799999999999</v>
      </c>
      <c r="P10" s="18">
        <v>529.07029</v>
      </c>
      <c r="Q10" s="18">
        <v>0.93183000000000005</v>
      </c>
      <c r="R10" s="18">
        <v>155.81764000000001</v>
      </c>
      <c r="S10" s="18">
        <v>122.78707</v>
      </c>
      <c r="T10" s="18">
        <v>623.06674999999996</v>
      </c>
      <c r="U10" s="17">
        <v>11.011953773</v>
      </c>
      <c r="V10" s="17">
        <v>97.820550241000007</v>
      </c>
      <c r="W10" s="17">
        <v>161.03603426999999</v>
      </c>
      <c r="X10" s="18">
        <v>2.61</v>
      </c>
      <c r="Y10" s="18">
        <v>19.96</v>
      </c>
      <c r="Z10" s="19">
        <v>0.19500000000000001</v>
      </c>
      <c r="AA10" s="18">
        <v>1.8029999999999999</v>
      </c>
      <c r="AB10" s="17">
        <v>9.2279</v>
      </c>
      <c r="AC10" s="18"/>
    </row>
    <row r="11" spans="1:29" s="14" customFormat="1" x14ac:dyDescent="0.15">
      <c r="A11" s="15">
        <v>28701</v>
      </c>
      <c r="B11" s="15">
        <v>883034</v>
      </c>
      <c r="C11" s="16" t="s">
        <v>87</v>
      </c>
      <c r="D11" s="16" t="s">
        <v>88</v>
      </c>
      <c r="E11" s="17">
        <v>6.5</v>
      </c>
      <c r="F11" s="18">
        <v>7.96</v>
      </c>
      <c r="G11" s="17">
        <v>2.8</v>
      </c>
      <c r="H11" s="18">
        <v>548.59866999999997</v>
      </c>
      <c r="I11" s="18">
        <v>1256.2909542999998</v>
      </c>
      <c r="J11" s="18">
        <v>282.59992</v>
      </c>
      <c r="K11" s="18">
        <v>1341.5059000000001</v>
      </c>
      <c r="L11" s="18">
        <v>131.55357000000001</v>
      </c>
      <c r="M11" s="18">
        <v>17.258880000000001</v>
      </c>
      <c r="N11" s="18">
        <v>15.162039999999999</v>
      </c>
      <c r="O11" s="18">
        <v>2.6076999999999999</v>
      </c>
      <c r="P11" s="18">
        <v>544.13621000000001</v>
      </c>
      <c r="Q11" s="18">
        <v>0.35599999999999998</v>
      </c>
      <c r="R11" s="18">
        <v>9.8380600000000005</v>
      </c>
      <c r="S11" s="18">
        <v>7.4119200000000003</v>
      </c>
      <c r="T11" s="18">
        <v>627.58884</v>
      </c>
      <c r="U11" s="17">
        <v>8.8484244294999996</v>
      </c>
      <c r="V11" s="17">
        <v>96.383536950000007</v>
      </c>
      <c r="W11" s="17">
        <v>132.3010529</v>
      </c>
      <c r="X11" s="18" t="s">
        <v>89</v>
      </c>
      <c r="Y11" s="18">
        <v>5.61</v>
      </c>
      <c r="Z11" s="19">
        <v>0.152</v>
      </c>
      <c r="AA11" s="18">
        <v>1.599</v>
      </c>
      <c r="AB11" s="17">
        <v>10.530200000000001</v>
      </c>
      <c r="AC11" s="18"/>
    </row>
    <row r="12" spans="1:29" s="14" customFormat="1" x14ac:dyDescent="0.15">
      <c r="A12" s="15">
        <v>28702</v>
      </c>
      <c r="B12" s="15">
        <v>883035</v>
      </c>
      <c r="C12" s="16" t="s">
        <v>90</v>
      </c>
      <c r="D12" s="16" t="s">
        <v>91</v>
      </c>
      <c r="E12" s="17">
        <v>5.9</v>
      </c>
      <c r="F12" s="18">
        <v>7.92</v>
      </c>
      <c r="G12" s="17">
        <v>3.2</v>
      </c>
      <c r="H12" s="18">
        <v>651.03678000000002</v>
      </c>
      <c r="I12" s="18">
        <v>1490.8742262000001</v>
      </c>
      <c r="J12" s="18">
        <v>487.29991999999999</v>
      </c>
      <c r="K12" s="18">
        <v>1455.3021900000001</v>
      </c>
      <c r="L12" s="18">
        <v>208.77086</v>
      </c>
      <c r="M12" s="18">
        <v>36.217660000000002</v>
      </c>
      <c r="N12" s="18">
        <v>19.14479</v>
      </c>
      <c r="O12" s="18">
        <v>4.2177100000000003</v>
      </c>
      <c r="P12" s="18">
        <v>534.88109999999995</v>
      </c>
      <c r="Q12" s="18">
        <v>0.92115000000000002</v>
      </c>
      <c r="R12" s="18">
        <v>110.95541</v>
      </c>
      <c r="S12" s="18">
        <v>141.43969000000001</v>
      </c>
      <c r="T12" s="18">
        <v>590.41354000000001</v>
      </c>
      <c r="U12" s="17">
        <v>10.905755091</v>
      </c>
      <c r="V12" s="17">
        <v>94.131538856000006</v>
      </c>
      <c r="W12" s="17">
        <v>163.60033734000001</v>
      </c>
      <c r="X12" s="18">
        <v>7.4</v>
      </c>
      <c r="Y12" s="18">
        <v>19.23</v>
      </c>
      <c r="Z12" s="19">
        <v>0.218</v>
      </c>
      <c r="AA12" s="18">
        <v>1.9690000000000001</v>
      </c>
      <c r="AB12" s="17">
        <v>9.0328999999999997</v>
      </c>
      <c r="AC12" s="18"/>
    </row>
    <row r="13" spans="1:29" s="14" customFormat="1" x14ac:dyDescent="0.15">
      <c r="A13" s="15">
        <v>28703</v>
      </c>
      <c r="B13" s="15">
        <v>883036</v>
      </c>
      <c r="C13" s="16" t="s">
        <v>92</v>
      </c>
      <c r="D13" s="16" t="s">
        <v>93</v>
      </c>
      <c r="E13" s="17">
        <v>6.4</v>
      </c>
      <c r="F13" s="18">
        <v>7.94</v>
      </c>
      <c r="G13" s="17">
        <v>2.8</v>
      </c>
      <c r="H13" s="18">
        <v>503.44630000000001</v>
      </c>
      <c r="I13" s="18">
        <v>1152.8920270000001</v>
      </c>
      <c r="J13" s="18">
        <v>230.53403</v>
      </c>
      <c r="K13" s="18">
        <v>1339.4829299999999</v>
      </c>
      <c r="L13" s="18">
        <v>129.42735999999999</v>
      </c>
      <c r="M13" s="18">
        <v>17.583729999999999</v>
      </c>
      <c r="N13" s="18">
        <v>14.637829999999999</v>
      </c>
      <c r="O13" s="18">
        <v>2.92632</v>
      </c>
      <c r="P13" s="18">
        <v>543.08690000000001</v>
      </c>
      <c r="Q13" s="18">
        <v>0.32485000000000003</v>
      </c>
      <c r="R13" s="18">
        <v>9.2951599999999992</v>
      </c>
      <c r="S13" s="18">
        <v>7.7447800000000004</v>
      </c>
      <c r="T13" s="18">
        <v>604.81730000000005</v>
      </c>
      <c r="U13" s="17">
        <v>8.8470888807999994</v>
      </c>
      <c r="V13" s="17">
        <v>94.574486518000001</v>
      </c>
      <c r="W13" s="17">
        <v>124.93201437</v>
      </c>
      <c r="X13" s="18">
        <v>1.1100000000000001</v>
      </c>
      <c r="Y13" s="18">
        <v>1.85</v>
      </c>
      <c r="Z13" s="19">
        <v>0.159</v>
      </c>
      <c r="AA13" s="18">
        <v>1.7130000000000001</v>
      </c>
      <c r="AB13" s="17">
        <v>10.787699999999999</v>
      </c>
      <c r="AC13" s="18"/>
    </row>
    <row r="14" spans="1:29" s="14" customFormat="1" x14ac:dyDescent="0.15">
      <c r="A14" s="15">
        <v>28704</v>
      </c>
      <c r="B14" s="15">
        <v>883037</v>
      </c>
      <c r="C14" s="16" t="s">
        <v>94</v>
      </c>
      <c r="D14" s="16" t="s">
        <v>95</v>
      </c>
      <c r="E14" s="17">
        <v>5.8</v>
      </c>
      <c r="F14" s="18">
        <v>7.89</v>
      </c>
      <c r="G14" s="17">
        <v>2.1</v>
      </c>
      <c r="H14" s="18">
        <v>666.71412999999995</v>
      </c>
      <c r="I14" s="18">
        <v>1526.7753576999999</v>
      </c>
      <c r="J14" s="18">
        <v>766.00876000000005</v>
      </c>
      <c r="K14" s="18">
        <v>1379.4430400000001</v>
      </c>
      <c r="L14" s="18">
        <v>210.78226000000001</v>
      </c>
      <c r="M14" s="18">
        <v>42.876640000000002</v>
      </c>
      <c r="N14" s="18">
        <v>22.643380000000001</v>
      </c>
      <c r="O14" s="18">
        <v>4.4820399999999996</v>
      </c>
      <c r="P14" s="18">
        <v>511.23647</v>
      </c>
      <c r="Q14" s="18">
        <v>0.85084000000000004</v>
      </c>
      <c r="R14" s="18">
        <v>141.56073000000001</v>
      </c>
      <c r="S14" s="18">
        <v>153.62824000000001</v>
      </c>
      <c r="T14" s="18">
        <v>636.37314000000003</v>
      </c>
      <c r="U14" s="17">
        <v>11.497859059</v>
      </c>
      <c r="V14" s="17">
        <v>92.346401225999998</v>
      </c>
      <c r="W14" s="17">
        <v>161.06198354</v>
      </c>
      <c r="X14" s="18">
        <v>5.24</v>
      </c>
      <c r="Y14" s="18">
        <v>20.6</v>
      </c>
      <c r="Z14" s="19">
        <v>0.216</v>
      </c>
      <c r="AA14" s="18">
        <v>1.9810000000000001</v>
      </c>
      <c r="AB14" s="17">
        <v>9.1565999999999992</v>
      </c>
      <c r="AC14" s="18"/>
    </row>
    <row r="15" spans="1:29" s="14" customFormat="1" x14ac:dyDescent="0.15">
      <c r="A15" s="15">
        <v>28705</v>
      </c>
      <c r="B15" s="15">
        <v>883038</v>
      </c>
      <c r="C15" s="16" t="s">
        <v>96</v>
      </c>
      <c r="D15" s="16" t="s">
        <v>97</v>
      </c>
      <c r="E15" s="17">
        <v>6.4</v>
      </c>
      <c r="F15" s="18">
        <v>7.94</v>
      </c>
      <c r="G15" s="17">
        <v>3</v>
      </c>
      <c r="H15" s="18">
        <v>539.17001000000005</v>
      </c>
      <c r="I15" s="18">
        <v>1234.6993229000002</v>
      </c>
      <c r="J15" s="18">
        <v>307.95868999999999</v>
      </c>
      <c r="K15" s="18">
        <v>1321.8849600000001</v>
      </c>
      <c r="L15" s="18">
        <v>125.25148</v>
      </c>
      <c r="M15" s="18">
        <v>19.214210000000001</v>
      </c>
      <c r="N15" s="18">
        <v>15.41925</v>
      </c>
      <c r="O15" s="18">
        <v>3.10521</v>
      </c>
      <c r="P15" s="18">
        <v>519.74309000000005</v>
      </c>
      <c r="Q15" s="18">
        <v>0.38714999999999999</v>
      </c>
      <c r="R15" s="18">
        <v>13.843059999999999</v>
      </c>
      <c r="S15" s="18">
        <v>12.20101</v>
      </c>
      <c r="T15" s="18">
        <v>649.15354000000002</v>
      </c>
      <c r="U15" s="17">
        <v>8.9228248000000008</v>
      </c>
      <c r="V15" s="17">
        <v>94.620537658000003</v>
      </c>
      <c r="W15" s="17">
        <v>128.74076991999999</v>
      </c>
      <c r="X15" s="18">
        <v>0.77</v>
      </c>
      <c r="Y15" s="18">
        <v>5.31</v>
      </c>
      <c r="Z15" s="19">
        <v>0.17599999999999999</v>
      </c>
      <c r="AA15" s="18">
        <v>1.8959999999999999</v>
      </c>
      <c r="AB15" s="17">
        <v>10.7963</v>
      </c>
      <c r="AC15" s="18"/>
    </row>
    <row r="16" spans="1:29" s="14" customFormat="1" x14ac:dyDescent="0.15">
      <c r="A16" s="15"/>
      <c r="B16" s="15"/>
      <c r="C16" s="16"/>
      <c r="D16" s="16"/>
      <c r="E16" s="17"/>
      <c r="F16" s="18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7"/>
      <c r="V16" s="17"/>
      <c r="W16" s="17"/>
      <c r="X16" s="18"/>
      <c r="Y16" s="18"/>
      <c r="Z16" s="19"/>
      <c r="AA16" s="18"/>
      <c r="AB16" s="17"/>
      <c r="AC16" s="18"/>
    </row>
    <row r="17" spans="1:29" s="14" customFormat="1" x14ac:dyDescent="0.15">
      <c r="A17" s="15"/>
      <c r="B17" s="15"/>
      <c r="C17" s="16"/>
      <c r="D17" s="16"/>
      <c r="E17" s="17"/>
      <c r="F17" s="18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7"/>
      <c r="V17" s="17"/>
      <c r="W17" s="17"/>
      <c r="X17" s="18"/>
      <c r="Y17" s="18"/>
      <c r="Z17" s="19"/>
      <c r="AA17" s="18"/>
      <c r="AB17" s="17"/>
      <c r="AC17" s="18"/>
    </row>
    <row r="18" spans="1:29" s="14" customFormat="1" x14ac:dyDescent="0.15">
      <c r="A18" s="15"/>
      <c r="B18" s="15"/>
      <c r="C18" s="16"/>
      <c r="D18" s="16"/>
      <c r="E18" s="17"/>
      <c r="F18" s="18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7"/>
      <c r="V18" s="17"/>
      <c r="W18" s="17"/>
      <c r="X18" s="18"/>
      <c r="Y18" s="18"/>
      <c r="Z18" s="19"/>
      <c r="AA18" s="18"/>
      <c r="AB18" s="17"/>
      <c r="AC18" s="18"/>
    </row>
    <row r="19" spans="1:29" s="14" customFormat="1" x14ac:dyDescent="0.15">
      <c r="A19" s="15"/>
      <c r="B19" s="15"/>
      <c r="C19" s="16"/>
      <c r="D19" s="16"/>
      <c r="E19" s="17"/>
      <c r="F19" s="18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7"/>
      <c r="V19" s="17"/>
      <c r="W19" s="17"/>
      <c r="X19" s="18"/>
      <c r="Y19" s="18"/>
      <c r="Z19" s="19"/>
      <c r="AA19" s="18"/>
      <c r="AB19" s="17"/>
      <c r="AC19" s="18"/>
    </row>
    <row r="20" spans="1:29" s="14" customFormat="1" x14ac:dyDescent="0.15">
      <c r="A20" s="15"/>
      <c r="B20" s="15"/>
      <c r="C20" s="16"/>
      <c r="D20" s="16"/>
      <c r="E20" s="17"/>
      <c r="F20" s="18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7"/>
      <c r="V20" s="17"/>
      <c r="W20" s="17"/>
      <c r="X20" s="18"/>
      <c r="Y20" s="18"/>
      <c r="Z20" s="19"/>
      <c r="AA20" s="18"/>
      <c r="AB20" s="17"/>
      <c r="AC20" s="18"/>
    </row>
    <row r="21" spans="1:29" s="14" customFormat="1" x14ac:dyDescent="0.15">
      <c r="A21" s="15"/>
      <c r="B21" s="15"/>
      <c r="C21" s="16"/>
      <c r="D21" s="16"/>
      <c r="E21" s="17"/>
      <c r="F21" s="18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7"/>
      <c r="V21" s="17"/>
      <c r="W21" s="17"/>
      <c r="X21" s="18"/>
      <c r="Y21" s="18"/>
      <c r="Z21" s="19"/>
      <c r="AA21" s="18"/>
      <c r="AB21" s="17"/>
      <c r="AC21" s="18"/>
    </row>
    <row r="22" spans="1:29" s="14" customFormat="1" x14ac:dyDescent="0.15">
      <c r="A22" s="15"/>
      <c r="B22" s="15"/>
      <c r="C22" s="16"/>
      <c r="D22" s="16"/>
      <c r="E22" s="17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7"/>
      <c r="V22" s="17"/>
      <c r="W22" s="17"/>
      <c r="X22" s="18"/>
      <c r="Y22" s="18"/>
      <c r="Z22" s="19"/>
      <c r="AA22" s="18"/>
      <c r="AB22" s="17"/>
      <c r="AC22" s="18"/>
    </row>
    <row r="23" spans="1:29" s="14" customFormat="1" x14ac:dyDescent="0.15">
      <c r="A23" s="15"/>
      <c r="B23" s="15"/>
      <c r="C23" s="16"/>
      <c r="D23" s="16"/>
      <c r="E23" s="17"/>
      <c r="F23" s="18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7"/>
      <c r="V23" s="17"/>
      <c r="W23" s="17"/>
      <c r="X23" s="18"/>
      <c r="Y23" s="18"/>
      <c r="Z23" s="19"/>
      <c r="AA23" s="18"/>
      <c r="AB23" s="17"/>
      <c r="AC23" s="28"/>
    </row>
    <row r="24" spans="1:29" s="14" customFormat="1" x14ac:dyDescent="0.15">
      <c r="A24" s="15"/>
      <c r="B24" s="15"/>
      <c r="C24" s="16"/>
      <c r="D24" s="16"/>
      <c r="E24" s="17"/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7"/>
      <c r="W24" s="17"/>
      <c r="X24" s="18"/>
      <c r="Y24" s="18"/>
      <c r="Z24" s="19"/>
      <c r="AA24" s="18"/>
      <c r="AB24" s="17"/>
      <c r="AC24" s="18"/>
    </row>
    <row r="25" spans="1:29" s="14" customFormat="1" x14ac:dyDescent="0.15">
      <c r="A25" s="15"/>
      <c r="B25" s="15"/>
      <c r="C25" s="16"/>
      <c r="D25" s="16"/>
      <c r="E25" s="17"/>
      <c r="F25" s="18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7"/>
      <c r="V25" s="17"/>
      <c r="W25" s="17"/>
      <c r="X25" s="18"/>
      <c r="Y25" s="18"/>
      <c r="Z25" s="19"/>
      <c r="AA25" s="18"/>
      <c r="AB25" s="17"/>
      <c r="AC25" s="18"/>
    </row>
    <row r="26" spans="1:29" s="14" customFormat="1" x14ac:dyDescent="0.15">
      <c r="A26" s="15"/>
      <c r="B26" s="15"/>
      <c r="C26" s="16"/>
      <c r="D26" s="16"/>
      <c r="E26" s="17"/>
      <c r="F26" s="18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7"/>
      <c r="V26" s="17"/>
      <c r="W26" s="17"/>
      <c r="X26" s="18"/>
      <c r="Y26" s="18"/>
      <c r="Z26" s="19"/>
      <c r="AA26" s="18"/>
      <c r="AB26" s="17"/>
      <c r="AC26" s="18"/>
    </row>
    <row r="27" spans="1:29" s="14" customFormat="1" x14ac:dyDescent="0.15">
      <c r="A27" s="15"/>
      <c r="B27" s="15"/>
      <c r="C27" s="16"/>
      <c r="D27" s="16"/>
      <c r="E27" s="17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7"/>
      <c r="V27" s="17"/>
      <c r="W27" s="17"/>
      <c r="X27" s="18"/>
      <c r="Y27" s="18"/>
      <c r="Z27" s="19"/>
      <c r="AA27" s="18"/>
      <c r="AB27" s="17"/>
      <c r="AC27" s="18"/>
    </row>
    <row r="28" spans="1:29" s="14" customFormat="1" x14ac:dyDescent="0.15">
      <c r="A28" s="15"/>
      <c r="B28" s="15"/>
      <c r="C28" s="16"/>
      <c r="D28" s="16"/>
      <c r="E28" s="17"/>
      <c r="F28" s="18"/>
      <c r="G28" s="1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7"/>
      <c r="V28" s="17"/>
      <c r="W28" s="17"/>
      <c r="X28" s="18"/>
      <c r="Y28" s="18"/>
      <c r="Z28" s="19"/>
      <c r="AA28" s="18"/>
      <c r="AB28" s="17"/>
      <c r="AC28" s="18"/>
    </row>
    <row r="29" spans="1:29" s="14" customFormat="1" x14ac:dyDescent="0.15">
      <c r="A29" s="15"/>
      <c r="B29" s="15"/>
      <c r="C29" s="16"/>
      <c r="D29" s="16"/>
      <c r="E29" s="17"/>
      <c r="F29" s="18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7"/>
      <c r="V29" s="17"/>
      <c r="W29" s="17"/>
      <c r="X29" s="18"/>
      <c r="Y29" s="18"/>
      <c r="Z29" s="19"/>
      <c r="AA29" s="18"/>
      <c r="AB29" s="17"/>
      <c r="AC29" s="18"/>
    </row>
    <row r="30" spans="1:29" s="14" customFormat="1" x14ac:dyDescent="0.15">
      <c r="A30" s="15"/>
      <c r="B30" s="15"/>
      <c r="C30" s="16"/>
      <c r="D30" s="16"/>
      <c r="E30" s="17"/>
      <c r="F30" s="1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7"/>
      <c r="V30" s="17"/>
      <c r="W30" s="17"/>
      <c r="X30" s="18"/>
      <c r="Y30" s="18"/>
      <c r="Z30" s="19"/>
      <c r="AA30" s="18"/>
      <c r="AB30" s="17"/>
      <c r="AC30" s="18"/>
    </row>
    <row r="31" spans="1:29" s="14" customFormat="1" x14ac:dyDescent="0.15">
      <c r="A31" s="15"/>
      <c r="B31" s="15"/>
      <c r="C31" s="16"/>
      <c r="D31" s="16"/>
      <c r="E31" s="17"/>
      <c r="F31" s="18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7"/>
      <c r="V31" s="17"/>
      <c r="W31" s="17"/>
      <c r="X31" s="18"/>
      <c r="Y31" s="18"/>
      <c r="Z31" s="19"/>
      <c r="AA31" s="18"/>
      <c r="AB31" s="17"/>
      <c r="AC31" s="18"/>
    </row>
    <row r="32" spans="1:29" s="14" customFormat="1" x14ac:dyDescent="0.15">
      <c r="A32" s="15"/>
      <c r="B32" s="15"/>
      <c r="C32" s="16"/>
      <c r="D32" s="16"/>
      <c r="E32" s="17"/>
      <c r="F32" s="18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7"/>
      <c r="V32" s="17"/>
      <c r="W32" s="17"/>
      <c r="X32" s="18"/>
      <c r="Y32" s="18"/>
      <c r="Z32" s="19"/>
      <c r="AA32" s="18"/>
      <c r="AB32" s="17"/>
      <c r="AC32" s="18"/>
    </row>
    <row r="33" spans="1:29" s="14" customFormat="1" x14ac:dyDescent="0.15">
      <c r="A33" s="15"/>
      <c r="B33" s="15"/>
      <c r="C33" s="16"/>
      <c r="D33" s="16"/>
      <c r="E33" s="17"/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7"/>
      <c r="V33" s="17"/>
      <c r="W33" s="17"/>
      <c r="X33" s="18"/>
      <c r="Y33" s="18"/>
      <c r="Z33" s="19"/>
      <c r="AA33" s="18"/>
      <c r="AB33" s="17"/>
      <c r="AC33" s="18"/>
    </row>
    <row r="34" spans="1:29" s="14" customFormat="1" x14ac:dyDescent="0.15">
      <c r="A34" s="15"/>
      <c r="B34" s="15"/>
      <c r="C34" s="16"/>
      <c r="D34" s="16"/>
      <c r="E34" s="17"/>
      <c r="F34" s="18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7"/>
      <c r="V34" s="17"/>
      <c r="W34" s="17"/>
      <c r="X34" s="18"/>
      <c r="Y34" s="18"/>
      <c r="Z34" s="19"/>
      <c r="AA34" s="18"/>
      <c r="AB34" s="17"/>
      <c r="AC34" s="18"/>
    </row>
    <row r="35" spans="1:29" s="14" customFormat="1" x14ac:dyDescent="0.15">
      <c r="A35" s="15"/>
      <c r="B35" s="15"/>
      <c r="C35" s="16"/>
      <c r="D35" s="16"/>
      <c r="E35" s="17"/>
      <c r="F35" s="18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7"/>
      <c r="V35" s="17"/>
      <c r="W35" s="17"/>
      <c r="X35" s="18"/>
      <c r="Y35" s="18"/>
      <c r="Z35" s="19"/>
      <c r="AA35" s="18"/>
      <c r="AB35" s="17"/>
      <c r="AC35" s="18"/>
    </row>
    <row r="36" spans="1:29" s="14" customFormat="1" x14ac:dyDescent="0.15">
      <c r="A36" s="15"/>
      <c r="B36" s="15"/>
      <c r="C36" s="16"/>
      <c r="D36" s="16"/>
      <c r="E36" s="17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7"/>
      <c r="V36" s="17"/>
      <c r="W36" s="17"/>
      <c r="X36" s="18"/>
      <c r="Y36" s="18"/>
      <c r="Z36" s="19"/>
      <c r="AA36" s="18"/>
      <c r="AB36" s="17"/>
      <c r="AC36" s="18"/>
    </row>
    <row r="37" spans="1:29" s="14" customFormat="1" x14ac:dyDescent="0.15">
      <c r="A37" s="15"/>
      <c r="B37" s="15"/>
      <c r="C37" s="16"/>
      <c r="D37" s="16"/>
      <c r="E37" s="17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7"/>
      <c r="V37" s="17"/>
      <c r="W37" s="17"/>
      <c r="X37" s="18"/>
      <c r="Y37" s="18"/>
      <c r="Z37" s="19"/>
      <c r="AA37" s="18"/>
      <c r="AB37" s="17"/>
      <c r="AC37" s="18"/>
    </row>
    <row r="38" spans="1:29" s="14" customFormat="1" x14ac:dyDescent="0.15">
      <c r="A38" s="15"/>
      <c r="B38" s="15"/>
      <c r="C38" s="16"/>
      <c r="D38" s="16"/>
      <c r="E38" s="17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7"/>
      <c r="V38" s="17"/>
      <c r="W38" s="17"/>
      <c r="X38" s="18"/>
      <c r="Y38" s="18"/>
      <c r="Z38" s="19"/>
      <c r="AA38" s="18"/>
      <c r="AB38" s="17"/>
      <c r="AC38" s="18"/>
    </row>
    <row r="39" spans="1:29" s="14" customFormat="1" x14ac:dyDescent="0.15">
      <c r="A39" s="15"/>
      <c r="B39" s="15"/>
      <c r="C39" s="16"/>
      <c r="D39" s="16"/>
      <c r="E39" s="17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7"/>
      <c r="V39" s="17"/>
      <c r="W39" s="17"/>
      <c r="X39" s="18"/>
      <c r="Y39" s="18"/>
      <c r="Z39" s="19"/>
      <c r="AA39" s="18"/>
      <c r="AB39" s="17"/>
      <c r="AC39" s="18"/>
    </row>
    <row r="40" spans="1:29" s="14" customFormat="1" x14ac:dyDescent="0.15">
      <c r="A40" s="15"/>
      <c r="B40" s="15"/>
      <c r="C40" s="16"/>
      <c r="D40" s="16"/>
      <c r="E40" s="17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7"/>
      <c r="V40" s="17"/>
      <c r="W40" s="17"/>
      <c r="X40" s="18"/>
      <c r="Y40" s="18"/>
      <c r="Z40" s="19"/>
      <c r="AA40" s="18"/>
      <c r="AB40" s="17"/>
      <c r="AC40" s="18"/>
    </row>
    <row r="41" spans="1:29" s="14" customFormat="1" x14ac:dyDescent="0.15">
      <c r="A41" s="15"/>
      <c r="B41" s="15"/>
      <c r="C41" s="16"/>
      <c r="D41" s="16"/>
      <c r="E41" s="17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7"/>
      <c r="V41" s="17"/>
      <c r="W41" s="17"/>
      <c r="X41" s="18"/>
      <c r="Y41" s="18"/>
      <c r="Z41" s="19"/>
      <c r="AA41" s="18"/>
      <c r="AB41" s="17"/>
      <c r="AC41" s="18"/>
    </row>
    <row r="42" spans="1:29" s="14" customFormat="1" x14ac:dyDescent="0.15">
      <c r="A42" s="15"/>
      <c r="B42" s="15"/>
      <c r="C42" s="16"/>
      <c r="D42" s="16"/>
      <c r="E42" s="17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7"/>
      <c r="V42" s="17"/>
      <c r="W42" s="17"/>
      <c r="X42" s="18"/>
      <c r="Y42" s="18"/>
      <c r="Z42" s="19"/>
      <c r="AA42" s="18"/>
      <c r="AB42" s="17"/>
      <c r="AC42" s="18"/>
    </row>
    <row r="43" spans="1:29" s="14" customFormat="1" x14ac:dyDescent="0.15">
      <c r="A43" s="15"/>
      <c r="B43" s="15"/>
      <c r="C43" s="16"/>
      <c r="D43" s="16"/>
      <c r="E43" s="17"/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7"/>
      <c r="V43" s="17"/>
      <c r="W43" s="17"/>
      <c r="X43" s="18"/>
      <c r="Y43" s="18"/>
      <c r="Z43" s="25"/>
      <c r="AA43" s="23"/>
      <c r="AB43" s="22"/>
      <c r="AC43" s="18"/>
    </row>
    <row r="44" spans="1:29" s="24" customFormat="1" x14ac:dyDescent="0.15">
      <c r="A44" s="20"/>
      <c r="B44" s="20"/>
      <c r="C44" s="21"/>
      <c r="D44" s="21"/>
      <c r="E44" s="22"/>
      <c r="F44" s="23"/>
      <c r="G44" s="22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2"/>
      <c r="V44" s="22"/>
      <c r="W44" s="22"/>
      <c r="X44" s="23"/>
      <c r="Y44" s="23"/>
      <c r="Z44" s="25"/>
      <c r="AA44" s="23"/>
      <c r="AB44" s="22"/>
      <c r="AC44" s="18"/>
    </row>
    <row r="45" spans="1:29" x14ac:dyDescent="0.15">
      <c r="AC45" s="18"/>
    </row>
    <row r="46" spans="1:29" x14ac:dyDescent="0.15">
      <c r="AC46" s="23"/>
    </row>
  </sheetData>
  <mergeCells count="1">
    <mergeCell ref="H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18USD001</vt:lpstr>
      <vt:lpstr>Sheet2</vt:lpstr>
      <vt:lpstr>Grwoth_chamber_chemical test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Gartley</dc:creator>
  <cp:lastModifiedBy>Manoj K. Shah</cp:lastModifiedBy>
  <dcterms:created xsi:type="dcterms:W3CDTF">2017-03-15T22:26:55Z</dcterms:created>
  <dcterms:modified xsi:type="dcterms:W3CDTF">2024-01-16T14:30:09Z</dcterms:modified>
</cp:coreProperties>
</file>