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2"/>
  </bookViews>
  <sheets>
    <sheet name="Links" sheetId="1" r:id="rId1"/>
    <sheet name="Quadcopter BOF" sheetId="4" r:id="rId2"/>
    <sheet name="AkiBot" sheetId="6" r:id="rId3"/>
    <sheet name="Adapters" sheetId="7" r:id="rId4"/>
    <sheet name="Transactions" sheetId="2" r:id="rId5"/>
  </sheets>
  <calcPr calcId="145621"/>
</workbook>
</file>

<file path=xl/calcChain.xml><?xml version="1.0" encoding="utf-8"?>
<calcChain xmlns="http://schemas.openxmlformats.org/spreadsheetml/2006/main">
  <c r="F6" i="2" l="1"/>
  <c r="F4" i="2"/>
  <c r="M17" i="6" l="1"/>
  <c r="H17" i="6"/>
  <c r="D17" i="6"/>
  <c r="D2" i="6"/>
  <c r="D3" i="6"/>
  <c r="D14" i="6"/>
  <c r="A26" i="6"/>
  <c r="D19" i="6"/>
  <c r="M19" i="6"/>
  <c r="M18" i="6" l="1"/>
  <c r="H18" i="6"/>
  <c r="D18" i="6"/>
  <c r="E16" i="1"/>
  <c r="M7" i="6"/>
  <c r="H7" i="6"/>
  <c r="D7" i="6"/>
  <c r="M10" i="6" l="1"/>
  <c r="H10" i="6"/>
  <c r="D10" i="6"/>
  <c r="M9" i="6"/>
  <c r="H9" i="6"/>
  <c r="D9" i="6"/>
  <c r="M8" i="6"/>
  <c r="H8" i="6"/>
  <c r="D8" i="6"/>
  <c r="M3" i="6"/>
  <c r="M4" i="6"/>
  <c r="M5" i="6"/>
  <c r="M6" i="6"/>
  <c r="M11" i="6"/>
  <c r="M12" i="6"/>
  <c r="M13" i="6"/>
  <c r="M14" i="6"/>
  <c r="M15" i="6"/>
  <c r="M16" i="6"/>
  <c r="M20" i="6"/>
  <c r="M21" i="6"/>
  <c r="H5" i="6"/>
  <c r="H6" i="6"/>
  <c r="H11" i="6"/>
  <c r="H12" i="6"/>
  <c r="H13" i="6"/>
  <c r="H14" i="6"/>
  <c r="H15" i="6"/>
  <c r="H16" i="6"/>
  <c r="H20" i="6"/>
  <c r="H21" i="6"/>
  <c r="D5" i="6"/>
  <c r="E22" i="6" s="1"/>
  <c r="D6" i="6"/>
  <c r="D11" i="6"/>
  <c r="D12" i="6"/>
  <c r="D13" i="6"/>
  <c r="D15" i="6"/>
  <c r="D16" i="6"/>
  <c r="D20" i="6"/>
  <c r="D21" i="6"/>
  <c r="G22" i="6"/>
  <c r="C22" i="6"/>
  <c r="B22" i="6"/>
  <c r="H4" i="6"/>
  <c r="D4" i="6"/>
  <c r="H3" i="6"/>
  <c r="M2" i="6"/>
  <c r="H2" i="6"/>
  <c r="E23" i="6" l="1"/>
  <c r="E24" i="6" s="1"/>
  <c r="F22" i="6"/>
  <c r="F23" i="6" s="1"/>
  <c r="F24" i="6" s="1"/>
  <c r="D22" i="6"/>
  <c r="H22" i="6"/>
  <c r="D22" i="4"/>
  <c r="K3" i="4"/>
  <c r="K4" i="4"/>
  <c r="K5" i="4"/>
  <c r="K10" i="4"/>
  <c r="K6" i="4"/>
  <c r="K11" i="4"/>
  <c r="K7" i="4"/>
  <c r="K8" i="4"/>
  <c r="K9" i="4"/>
  <c r="K12" i="4"/>
  <c r="K13" i="4"/>
  <c r="K14" i="4"/>
  <c r="K15" i="4"/>
  <c r="K2" i="4"/>
  <c r="F3" i="4"/>
  <c r="F4" i="4"/>
  <c r="F5" i="4"/>
  <c r="F10" i="4"/>
  <c r="F6" i="4"/>
  <c r="F11" i="4"/>
  <c r="F7" i="4"/>
  <c r="F8" i="4"/>
  <c r="F9" i="4"/>
  <c r="F12" i="4"/>
  <c r="F13" i="4"/>
  <c r="F14" i="4"/>
  <c r="F15" i="4"/>
  <c r="F2" i="4"/>
  <c r="B16" i="4"/>
  <c r="C16" i="4"/>
  <c r="E16" i="4"/>
  <c r="D3" i="4"/>
  <c r="D4" i="4"/>
  <c r="D5" i="4"/>
  <c r="D10" i="4"/>
  <c r="D6" i="4"/>
  <c r="D11" i="4"/>
  <c r="D7" i="4"/>
  <c r="D8" i="4"/>
  <c r="D9" i="4"/>
  <c r="D12" i="4"/>
  <c r="D13" i="4"/>
  <c r="D14" i="4"/>
  <c r="D15" i="4"/>
  <c r="D2" i="4"/>
  <c r="D23" i="6" l="1"/>
  <c r="D24" i="6" s="1"/>
  <c r="F16" i="4"/>
  <c r="D16" i="4"/>
  <c r="E12" i="1"/>
  <c r="E11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8" i="1"/>
  <c r="E24" i="1" l="1"/>
  <c r="E23" i="1"/>
  <c r="E10" i="1"/>
  <c r="E9" i="1"/>
  <c r="E7" i="1"/>
  <c r="E6" i="1"/>
  <c r="E5" i="1"/>
  <c r="E4" i="1"/>
  <c r="E3" i="1"/>
  <c r="E8" i="1"/>
  <c r="E13" i="1"/>
  <c r="E15" i="1"/>
  <c r="E17" i="1"/>
  <c r="E19" i="1"/>
  <c r="E20" i="1"/>
  <c r="E21" i="1"/>
  <c r="E22" i="1"/>
  <c r="E25" i="1"/>
  <c r="E26" i="1"/>
  <c r="E27" i="1"/>
  <c r="E2" i="1"/>
</calcChain>
</file>

<file path=xl/sharedStrings.xml><?xml version="1.0" encoding="utf-8"?>
<sst xmlns="http://schemas.openxmlformats.org/spreadsheetml/2006/main" count="312" uniqueCount="199">
  <si>
    <t>http://www.dx.com/p/diy-ccdj-140zd-micro-vibration-motor-for-game-controller-massage-machine-silvery-grey-308313#.VAtSRPl_vmc</t>
  </si>
  <si>
    <t>DX</t>
  </si>
  <si>
    <t>Name</t>
  </si>
  <si>
    <t>Shop</t>
  </si>
  <si>
    <t>Price</t>
  </si>
  <si>
    <t>Link</t>
  </si>
  <si>
    <t>http://www.dx.com/p/chuangzhuo-male-to-male-male-to-female-female-to-female-arduino-dupont-cable-3-x-40-pcs-278367#.VAzH8Pl_vmc</t>
  </si>
  <si>
    <t>Provoda MM,FM,FF (3x40)</t>
  </si>
  <si>
    <t>Bread Board 830</t>
  </si>
  <si>
    <t>http://www.semicom.lv/%D0%9A%D0%BE%D0%BC%D0%BF%D1%8C%D1%8E%D1%82%D0%B5%D1%80%D1%8B/Mini_PC/RASPBERRY_PI_RASPBERRY_MODB_512M_RASPBERRY_PI_MODEL_B_BOARD_2020625_2356.html</t>
  </si>
  <si>
    <t>Raspberry Pi B+</t>
  </si>
  <si>
    <t>semicom</t>
  </si>
  <si>
    <t>http://www.dx.com/p/raspberry-pi-project-board-mode-b-made-in-uk-green-334720#.VBCZCfl_vmd</t>
  </si>
  <si>
    <t>http://www.dx.com/ru/p/15-x-3mm-ndfeb-neodymium-magnet-circular-cylinder-diy-puzzle-set-silver-50-pcs-230307#.VBCgy_l_vmd</t>
  </si>
  <si>
    <t>Magnet - CUBE: 4mm, 216 pcs</t>
  </si>
  <si>
    <t>http://www.dx.com/p/rfid-stepper-motor-learning-kit-for-arduino-multicolored-247020#.VBCh4Pl_vmd</t>
  </si>
  <si>
    <t>Arduino Set</t>
  </si>
  <si>
    <t>Magnet - BLIN: 12x3mm, 10 pcs</t>
  </si>
  <si>
    <t>BuyInCoins</t>
  </si>
  <si>
    <t>http://www.buyincoins.ru/item/48287.html#.VBCjR_l_vmc</t>
  </si>
  <si>
    <t>http://www.dx.com/ru/p/4mm-neodymium-magnet-cube-diy-puzzle-set-silver-216-pcs-174522#.VBCkE_l_vmd</t>
  </si>
  <si>
    <t>Magnet - BLIN: 15x3mm, 50 pcs</t>
  </si>
  <si>
    <t>Magnet - SPHERE: 6mm, 64 pcs</t>
  </si>
  <si>
    <t>http://www.dx.com/ru/p/cheerlink-zy-64-6mm-neodymium-iron-diy-educational-toys-set-silver-64-pcs-236120#.VBCkovl_vmc</t>
  </si>
  <si>
    <t>http://www.dx.com/ru/p/buckybigs-neodymium-magnetic-building-spheres-black-8-pcs-183525#.VBCkrPl_vmc</t>
  </si>
  <si>
    <t>Magnet - SPHERE: 50mm, 8 pcs</t>
  </si>
  <si>
    <t>Yes</t>
  </si>
  <si>
    <t>http://www.dx.com/ru/p/30-x-10-x-2mm-ndfeb-neodymium-magnet-diy-set-silver-40-pcs-245995#.VBCllvl_vmc</t>
  </si>
  <si>
    <t>Magnet - PLITKA: 30x10x2mm, 40 pcs</t>
  </si>
  <si>
    <t>Magnet - BLIN: 12x2mm, 50 pcs</t>
  </si>
  <si>
    <t>http://www.dx.com/ru/p/12-x-2mm-ndfeb-neodymium-magnet-circular-cylinder-diy-puzzle-set-silver-50-pcs-230314#.VBCmWvl_vmc</t>
  </si>
  <si>
    <t>http://www.dx.com/ru/p/9mm-neodymium-magnet-sphere-steel-balls-diy-puzzle-set-silver-20-pcs-252919</t>
  </si>
  <si>
    <t>Magnet - SPHERE: 9mm, 20 pcs</t>
  </si>
  <si>
    <t>Magnet - TREUGOLNIK: 30x16x1mm, 10 pcs</t>
  </si>
  <si>
    <t>http://www.dx.com/ru/p/30-x-20-x-5mm-ndfeb-neodymium-magnet-diy-set-silver-5-pcs-245996</t>
  </si>
  <si>
    <t>http://www.dx.com/ru/p/triangle-ndfeb-magnet-set-silver-10-pcs-233621</t>
  </si>
  <si>
    <t>Magnet - PLITKA: 30x20x5mm, 5 pcs</t>
  </si>
  <si>
    <t>Magnet - PLITKA: 20x10x3mm, 50 pcs</t>
  </si>
  <si>
    <t>http://www.dx.com/ru/p/20-x-10-x-3mm-ndfeb-neodymium-magnet-diy-set-silver-50-pcs-245997#.VBCnkvl_vmc</t>
  </si>
  <si>
    <t>A20-OLinuXino-LIME-4GB</t>
  </si>
  <si>
    <t>https://www.olimex.com/Products/OLinuXino/A20/A20-OLinuXino-LIME-4GB/open-source-hardware</t>
  </si>
  <si>
    <t>olimex</t>
  </si>
  <si>
    <t>http://www.aliexpress.com/item/Raspberry-Pi-Model-B-Plus-with-Box-Case-D-More-USB-GPIO-Interface-Lower-Power-Consumption/2007992431.html</t>
  </si>
  <si>
    <t>aliexpress</t>
  </si>
  <si>
    <t>http://www.aliexpress.com/item/Raspberry-Pi-Model-B-Plus-512MB-ARM-ARM11-Linux-System-Development-Board-Kit-Raspberry-pi-Mini/1999016877.html</t>
  </si>
  <si>
    <t>http://www.aliexpress.com/item/Wholesale-20pcs-N50-Bulk-Super-Strong-Strip-Block-Bar-Magnets-Rare-Earth-Neodymium-40-x-10/2014090377.html?s=p</t>
  </si>
  <si>
    <t>Magnet - PLITKA: 40x10x4mm, 20 pcs</t>
  </si>
  <si>
    <t>Magnet - BLIN: 20x2mm, 10 pcs</t>
  </si>
  <si>
    <t>http://www.aliexpress.com/item/10pcs-NEW-Super-Strong-Round-Disc-Cylinder-D20-x-2-mm-Magnets-Rare-Earth-Neodymium-free/1989100605.html?s=p</t>
  </si>
  <si>
    <t>Magnet - BLIN: 20x10mm, 20 pcs</t>
  </si>
  <si>
    <t>http://www.aliexpress.com/item/N52-Magnets-D20-x-10mm-Wholesale-5pieces-lot-N52-Super-Strong-NdFeB-Magnet-Rare-Earth-Neodymium/1393695443.html?s=p</t>
  </si>
  <si>
    <t>http://www.aliexpress.com/item/30pcs-NEW-Super-Strong-Round-Disc-Cylinder-D20-x-2-mm-Magnets-Rare-Earth-Neodymium-free/1988214706.html?s=p</t>
  </si>
  <si>
    <t>Magnet - BLIN: 20x2mm, 30 pcs</t>
  </si>
  <si>
    <t>Magnet - PLITKA: 30x10x4mm, 5 pcs</t>
  </si>
  <si>
    <t>http://www.aliexpress.com/item/Wholesale-5pcs-N50-Bulk-Super-Strong-Strip-Block-Bar-Magnets/2014139580.html?s=p</t>
  </si>
  <si>
    <t>Magnet - PLITKA: 30x20x10mm, 1 pcs</t>
  </si>
  <si>
    <t>http://www.aliexpress.com/item/1PC-Big-N50-Bulk-Super-Strong-Strip-Block-Bar-Magnets-Rare-Earth-Neodymium-30-x-20/1582340618.html</t>
  </si>
  <si>
    <t>Magnet - PLITKA: 50x20x10mm, 1 pcs</t>
  </si>
  <si>
    <t>http://www.aliexpress.com/item/1PC-Big-Bulk-Super-Strong-Strip-Block-Magnets-Rare-Earth-Neodymium-50-x-20-x-10/1069381073.html</t>
  </si>
  <si>
    <t>Magnet - BUBLIK: 20x3mm, 10 pcs</t>
  </si>
  <si>
    <t>http://www.aliexpress.com/item/10pcs-Super-Strong-Round-Neodymium-Countersunk-Ring-Magnets-20-x-3-mm-Hole-5mm-Rare-Earth/1633127040.html</t>
  </si>
  <si>
    <t>Magnet - PLITKA: 30x10x10mm,2 pcs</t>
  </si>
  <si>
    <t>http://www.aliexpress.com/item/2pcs-lot-N50-Bulk-Super-Strong-Strip-Block-Bar-Magnets-Rare-Earth-Neodymium-30-x-10/1581208781.html</t>
  </si>
  <si>
    <t>http://www.aliexpress.com/item/In-stock-In-stock-10Pcs-20mm-x-3mm-Disc-Rare-Earth-Neodymium-Super-Strong-Magnets-N35/650304131.html</t>
  </si>
  <si>
    <t>Magnet - BLIN: 20x3mm, 10 pcs</t>
  </si>
  <si>
    <t>Magnet - CUBE: 50x50x25mm, 1 pcs</t>
  </si>
  <si>
    <t>http://www.aliexpress.com/item/Extremely-Powerful-N50-Rare-Earth-Magnets-Neodymium-Magnet-Block-50-50-25MM/941112925.html</t>
  </si>
  <si>
    <t>http://www.aliexpress.com/item/100pcs-lot-Super-Strong-Block-Cuboid-Magnets-Rare-Earth-Neodymium-10mm-x-5mm-x-3mm-N35/1087397335.html</t>
  </si>
  <si>
    <t>Magnet - PLITKA: 10x5x3mm, 100 pcs</t>
  </si>
  <si>
    <t>Magnet - BLIN: 40x20mm, 2 pcs</t>
  </si>
  <si>
    <t>http://www.aliexpress.com/item/Free-Shipping-2PCS-LOT-craft-super-strong-rare-earth-Powerful-N38-NdFeB-magnet-Neodymium-permanent-Magnets/921429393.html</t>
  </si>
  <si>
    <t>http://www.aliexpress.com/item/50PCS-Neodymium-Block-Countersunk-Ring-Strong-Magnets-20mm-x10mm-x-5mm-Hole-5mm-N35-Free-Shipping/1286648168.html</t>
  </si>
  <si>
    <t>Magnet - DIRKA-PLITKA: 20x10x5mm, 50 pcs</t>
  </si>
  <si>
    <t>http://www.aliexpress.com/item/10pcs-N50-Super-Strong-Round-Neodymium-Countersunk-Ring-Magnets-25-x-3-mm-Hole-5mm-Rare/1635003769.html</t>
  </si>
  <si>
    <t>http://www.aliexpress.com/item/5-x-Big-Super-Strong-Magnets-Disc-30mm-x-10mm-Cylider-Rare-Earth-Neodymium-N35-Craft/1030043329.html</t>
  </si>
  <si>
    <t>Magnet - BLIN: 30x10mm, 5 pcs</t>
  </si>
  <si>
    <t>Magnet - DIRKA-PLITKA: 20x10x5mm, 5 pcs</t>
  </si>
  <si>
    <t>http://www.aliexpress.com/item/5PCS-Neodymium-Block-Countersunk-Ring-Strong-Magnets-20mm-x10mm-x-5mm-Hole-5mm-N35-Free-Shipping/1286630776.html</t>
  </si>
  <si>
    <t>Magnet - PLITKA: 50x10x10mm, 1 pcs</t>
  </si>
  <si>
    <t>http://www.aliexpress.com/item/1pc-N50-Super-Strong-Block-Cuboid-Neodymium-Magnets-50-x-10-x-10mm-Rare-Earth-Free/1730699011.html</t>
  </si>
  <si>
    <t>http://www.aliexpress.com/item/1pc-Big-40mm-x-10mm-Hole-10mm-Super-Strong-Round-Rare-Earth-Neodymium-Magnet-Magnets-N35/573552116.html</t>
  </si>
  <si>
    <t>http://www.aliexpress.com/item/5pcs-N50-Super-Strong-Block-Cuboid-Neodymium-Magnets-100-x-10-x-3mm-Rare-Earth-Free/1731747178.html</t>
  </si>
  <si>
    <t>Magnet - PLITKA: 100x10x3mm, 5 pcs</t>
  </si>
  <si>
    <t>http://www.aliexpress.com/item/10pcs-Super-Strong-Round-Neodymium-Countersunk-Ring-Magnets-20-x-4-mm-Hole-5mm-Rare-Earth/1633235611.html</t>
  </si>
  <si>
    <t>http://www.aliexpress.com/item/1PC-Big-Bulk-Super-Strong-Cuboid-Block-Magnets-Rare-Earth-Neodymium-50-x-50-x-5/1636357542.html</t>
  </si>
  <si>
    <t>Magnet - PLITKA: 50x50x5mm, 1 pcs</t>
  </si>
  <si>
    <t>Magnet - BLIN: 30x5mm, 5 pcs</t>
  </si>
  <si>
    <t>http://www.aliexpress.com/item/10pcs-lot-N35-Cylinder-Super-Strong-Magnet-30mm-x-5mm-Rare-Earth-Neodymium-Craft-Model-Free/1022703526.html</t>
  </si>
  <si>
    <t>http://www.aliexpress.com/item/50pcs-N50-Super-Strong-Block-Cuboid-Magnets-Rare-Earth-Neodymium-10mm-x-10mm-x-10mm-Wholesale/1681360232.html</t>
  </si>
  <si>
    <t>Magnet - CUBE: 10mm, 50 pcs</t>
  </si>
  <si>
    <t>http://www.aliexpress.com/item/Wholesale-Cylinder-Neodymium-Rare-Earth-Magnet-D5-x-10-mm-5mm-x-10mm-Rods-N45-50pcs/1234585145.html</t>
  </si>
  <si>
    <t>Magnet - BLIN: 10x5x10mm, 50 pcs</t>
  </si>
  <si>
    <t>?</t>
  </si>
  <si>
    <t>Magnet - BUBLIK: 20x4mm, 10 pcs</t>
  </si>
  <si>
    <t>Magnet - BUBLIK: 25x3mm, 10 pcs</t>
  </si>
  <si>
    <t>Magnet - BUBLIK: 50x3mm, 5 pcs</t>
  </si>
  <si>
    <t>Magnet - BUBLIK: 40x10mm, 1 pcs</t>
  </si>
  <si>
    <t>+22%</t>
  </si>
  <si>
    <t>DC Motor (vib)</t>
  </si>
  <si>
    <t>http://www.dx.com/p/emax-mt2213-935kv-positive-threaded-multi-rotor-r-c-helicopter-motor-1045-propellers-kit-339311#.VBH6-Pl_vmd</t>
  </si>
  <si>
    <t>http://www.dx.com/ru/p/28ybt-48-stepper-motor-with-uln2003-driver-dc-5v-126409#.VBH8oPl_vmd</t>
  </si>
  <si>
    <t>Step Motor + Driver  5V</t>
  </si>
  <si>
    <t>http://www.dx.com/ru/p/emax-xa2212-1400kv-brushless-motor-w-prop-adapter-and-accessories-for-rc-quadcopter-308309#.VBH_QPl_vmc</t>
  </si>
  <si>
    <t>DC Motor 1400KV</t>
  </si>
  <si>
    <t>DC Motor 935KV</t>
  </si>
  <si>
    <t>Raspberry Pi B+   and BOX  (-2 USD)</t>
  </si>
  <si>
    <t>http://www.aliexpress.com/item/Raspberry-Pi-Model-B-512Mb-SDRAM-Project-Board-Powerful-Small-and-Lightweight-ARM-Based-Computer-Freeshipping/2008701013.html</t>
  </si>
  <si>
    <t>http://www.aliexpress.com/item/best-quantlity-Wholesales-128MB-2GB-4GB-8GB-16GB-32GB-micro-sd-card-from-manufacturer-free/1961827560.html</t>
  </si>
  <si>
    <t>http://www.aliexpress.com/item/Class-10-TF-Card-64G-32G-16G-8G-4G-2G-1G-Full-Capacitive-Guaranteed-8GB-16GB/1995403935.html</t>
  </si>
  <si>
    <t>Micro SD 8GB (10class)</t>
  </si>
  <si>
    <t>Micro SD 8GB (4class)</t>
  </si>
  <si>
    <t>Raspberry Pi Model B+ 512Mb SDRAM Project Board, Powerful, Small and Lightweight ARM Based Computer,Freeshipping! Made in the UK</t>
  </si>
  <si>
    <t>Class 10 TF Card 64G 32G 16G 8G 4G 2G 1G Full Capacitive Guaranteed 8GB 16GB 32GB 64GB Class 10 Speed Guaranteed Micro SD Card</t>
  </si>
  <si>
    <t>AliExpress</t>
  </si>
  <si>
    <t>LED Wireless Infrared PIR AUTO Sensor Motion Detector Light Lamp White</t>
  </si>
  <si>
    <t>EUR</t>
  </si>
  <si>
    <t>Date</t>
  </si>
  <si>
    <t>Description</t>
  </si>
  <si>
    <t>Body</t>
  </si>
  <si>
    <t>Wires</t>
  </si>
  <si>
    <t>http://www.dx.com/p/gy-85-6dof-9dof-imu-sensor-module-for-arduino-148436#.VBb7uPmSz6U</t>
  </si>
  <si>
    <t>9DOF</t>
  </si>
  <si>
    <t>Camera</t>
  </si>
  <si>
    <t>http://www.aliexpress.com/item/frees-shipping-HC-SR04-ultrasonic-sensor-distance-measuring-for-arduino-and-diyer/2035135323.html</t>
  </si>
  <si>
    <t>Distance HC-SR04, 15 degree, 2sm-4m</t>
  </si>
  <si>
    <t>Distance HY-SRF05, 15 degree, 3sm-4m</t>
  </si>
  <si>
    <t>http://www.aliexpress.com/item/5V-Ultrasonic-Module-HY-SRF05-Distance-Measuring-Transducer-Sensor-for-UNO-2560-PIC-ARM-AVR-DSP/597090562.html</t>
  </si>
  <si>
    <t>Raspberry Pi Model B+</t>
  </si>
  <si>
    <t>Micro SD 8GB Class 10</t>
  </si>
  <si>
    <t>Qty</t>
  </si>
  <si>
    <t>Weight (g)</t>
  </si>
  <si>
    <t>Dimensions (mm)</t>
  </si>
  <si>
    <t>85 x 56 x 17</t>
  </si>
  <si>
    <t>11 x 15 x 1</t>
  </si>
  <si>
    <t>Voltage (V)</t>
  </si>
  <si>
    <t>-25 - 85</t>
  </si>
  <si>
    <t>LAN (0°C to 70°C)?</t>
  </si>
  <si>
    <t>http://www.emaxmodel.com/views.asp?hw_id=1437</t>
  </si>
  <si>
    <t>Motor Comparison</t>
  </si>
  <si>
    <t>http://www.dx.com/p/emax-mt2213-935kv-positive-threaded-multi-rotor-r-c-helicopter-motor-1045-propellers-kit-339311#.VBnq_Pl_vmc</t>
  </si>
  <si>
    <t>DC Motor + Properller</t>
  </si>
  <si>
    <t>Total (g)</t>
  </si>
  <si>
    <t>Min (A)</t>
  </si>
  <si>
    <t>Max (A)</t>
  </si>
  <si>
    <t>Propeller protection</t>
  </si>
  <si>
    <t>http://www.dx.com/p/carbon-fibre-propeller-protection-cover-rings-black-342886</t>
  </si>
  <si>
    <t>Thrust (g)</t>
  </si>
  <si>
    <t>Total (A)</t>
  </si>
  <si>
    <t>Total (EUR)</t>
  </si>
  <si>
    <t>10DOF</t>
  </si>
  <si>
    <t>22 x 17 x 3</t>
  </si>
  <si>
    <t>http://www.aliexpress.com/store/product/GY-88-10DOF-IMU-MPU6050-HMC5883L-BMP085-for-Arduino-Accel-Gyro-Baro-Mag-UNO-Mega-DUE/406986_1377907454.html</t>
  </si>
  <si>
    <t>http://www.aliexpress.com/item/Combo-With-4PCS-Emax-XA2212-980KV-Brushless-Motor-And-1PCS-25A-4-in-1-ESC-multi/2034569662.html?s=p</t>
  </si>
  <si>
    <t>Combo: 4 x DC Motor + ESC</t>
  </si>
  <si>
    <t>http://www.aliexpress.com/item/30A-Brushless-450-helicopter-multicopter-Motor-Speed-Controller-RC-ESC-Free-shipping/1903914160.html</t>
  </si>
  <si>
    <t>ESC (x4)</t>
  </si>
  <si>
    <t>Power LiPo 11.1v 5300mAh</t>
  </si>
  <si>
    <t>http://www.aliexpress.com/item/rhinoceros-3S-lipo-battery-11-1v-5200mAh-30C-rc-helicopter-rc-car-rc-boat-quadcopter-remote/1989609069.html</t>
  </si>
  <si>
    <t>°C</t>
  </si>
  <si>
    <t>IMPORTANT: DC Motor rotation in opposite side!!!!!</t>
  </si>
  <si>
    <t>Tank Track</t>
  </si>
  <si>
    <t>187x115x43</t>
  </si>
  <si>
    <t>https://ncaio.files.wordpress.com/2014/07/um-tlator.png</t>
  </si>
  <si>
    <t>150x150x50</t>
  </si>
  <si>
    <t>http://www.aliexpress.com/item/2pcs-lot-HY-SRF05-SRF05-Ultrasonic-ranging-module-Ultrasonic-sensor-Quaranteed-100/1911250925.html</t>
  </si>
  <si>
    <t>2pcs/lot HY-SRF05</t>
  </si>
  <si>
    <t>http://www.aliexpress.com/item/2PCS-Lot-Ultrasonic-Module-Ranging-Sensor-Five-pin-Modules-HY-SRF05-for-Arduino-FZ0900/1849330593.html</t>
  </si>
  <si>
    <t>http://www.aliexpress.com/item/Raspberry-Pi-Camera-Board-w-M12x0-5-mount-Lens-fully-compatible-with-official-module/1241678653.html</t>
  </si>
  <si>
    <t>36x36</t>
  </si>
  <si>
    <t>http://www.aliexpress.com/item/2014-New-Arrival-Smallest-USB-Stand-Mini-Desktop-Studio-Speech-Microphone-for-PC-Laptop-Netbook/2041236060.html</t>
  </si>
  <si>
    <t>USB Microphone</t>
  </si>
  <si>
    <t>USB Wifi</t>
  </si>
  <si>
    <t>http://www.aliexpress.com/item/Mini-150Mbps-150M-USB-WiFi-Wireless-Network-Card-802-11-n-g-b-LAN-Adapter-Free/912683016.html?s=p</t>
  </si>
  <si>
    <t>3.5mm speaker</t>
  </si>
  <si>
    <t>http://www.aliexpress.com/item/1PC-Portable-3-5mm-Mini-Stereo-Speaker-For-iPhone-5-4-4S-Samsung-iPod-MP3-MP4/1891949599.html</t>
  </si>
  <si>
    <t>http://www.aliexpress.com/item/Fashion-Hot-sell-3-5mm-Creative-Mini-Music-Balloon-Speaker-Cute-Music-Ball-for-MP3-MP4/2019110599.html</t>
  </si>
  <si>
    <t>speaker?</t>
  </si>
  <si>
    <t>magnetometer</t>
  </si>
  <si>
    <t>http://www.aliexpress.com/item/Free-Shipping-1PC-3V-5V-HMC5883L-Triple-Axis-Compass-Magnetometer-Sensor-Module-For-Arduino/1779667427.html</t>
  </si>
  <si>
    <t>http://www.aliexpress.com/item/120pcs-20cm-male-male-male-female-and-female-jumper-wire-Dupont-cable-for-Arduino/1742543020.html</t>
  </si>
  <si>
    <t>Solar 2600mAh 5V, 0.8A</t>
  </si>
  <si>
    <t>http://www.aliexpress.com/item/Hobbywing-UBEC-3A-5V-6V-2-6S-Lipo-Input-3A-UBEC-for-RC-model/1475392513.html</t>
  </si>
  <si>
    <t>Regulator 5V,3A</t>
  </si>
  <si>
    <t>51x16x8</t>
  </si>
  <si>
    <t>136 x 42 x 31</t>
  </si>
  <si>
    <t>Charger (LiPo)</t>
  </si>
  <si>
    <t>http://www.aliexpress.com/item/Free-shipping-LK-1008B-7-4v-11-1v-LiPo-RC-Battery-AKKU-Balance-Charger-2s-3s/1566650194.html</t>
  </si>
  <si>
    <t>V</t>
  </si>
  <si>
    <t>mA</t>
  </si>
  <si>
    <t>nokia</t>
  </si>
  <si>
    <t>d-link</t>
  </si>
  <si>
    <t>micro usb</t>
  </si>
  <si>
    <t>srednij krug</t>
  </si>
  <si>
    <t>malenjkij krug</t>
  </si>
  <si>
    <t>vverhu (svetin smartphone)</t>
  </si>
  <si>
    <t>Power LiPo 11.1v 5200mAh 30C</t>
  </si>
  <si>
    <t>http://www.aliexpress.com/item/NEW-MB-102-MB102-Breadboard-830Point-Solderless-PCB-Bread-Board-Test-Develop-DIY-FREE-SHIPPING-3233/1307972508.html</t>
  </si>
  <si>
    <t>Comments</t>
  </si>
  <si>
    <t>http://www.aliexpress.com/item/1PCS-caterpillar-Smart-Intelligent-Barrowload-tank-Car-robot-car-Crawler-chassis-wheel-track-Integrated-motor-16/1766033328.html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</si>
</sst>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0" fontId="3" fillId="0" borderId="0" xfId="2"/>
    <xf numFmtId="0" fontId="2" fillId="2" borderId="0" xfId="1"/>
    <xf numFmtId="43" fontId="2" fillId="2" borderId="0" xfId="3" applyFont="1" applyFill="1"/>
    <xf numFmtId="43" fontId="0" fillId="0" borderId="0" xfId="3" applyFont="1"/>
    <xf numFmtId="0" fontId="5" fillId="0" borderId="0" xfId="0" applyFont="1"/>
    <xf numFmtId="0" fontId="0" fillId="3" borderId="0" xfId="0" applyFill="1"/>
    <xf numFmtId="43" fontId="0" fillId="3" borderId="0" xfId="3" applyFont="1" applyFill="1"/>
    <xf numFmtId="9" fontId="2" fillId="2" borderId="0" xfId="3" quotePrefix="1" applyNumberFormat="1" applyFont="1" applyFill="1" applyAlignment="1">
      <alignment horizontal="center"/>
    </xf>
    <xf numFmtId="0" fontId="0" fillId="0" borderId="0" xfId="0" applyFill="1"/>
    <xf numFmtId="43" fontId="0" fillId="0" borderId="0" xfId="3" applyFont="1" applyFill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quotePrefix="1"/>
    <xf numFmtId="0" fontId="2" fillId="4" borderId="0" xfId="4"/>
    <xf numFmtId="43" fontId="1" fillId="5" borderId="0" xfId="3" applyFont="1" applyFill="1"/>
    <xf numFmtId="43" fontId="1" fillId="5" borderId="0" xfId="5" applyNumberFormat="1"/>
    <xf numFmtId="43" fontId="2" fillId="2" borderId="0" xfId="1" applyNumberFormat="1"/>
    <xf numFmtId="43" fontId="2" fillId="4" borderId="0" xfId="4" applyNumberFormat="1"/>
    <xf numFmtId="43" fontId="0" fillId="0" borderId="0" xfId="0" applyNumberFormat="1"/>
  </cellXfs>
  <cellStyles count="6">
    <cellStyle name="20% - Accent6" xfId="5" builtinId="50"/>
    <cellStyle name="Accent1" xfId="1" builtinId="29"/>
    <cellStyle name="Accent6" xfId="4" builtinId="49"/>
    <cellStyle name="Comma" xfId="3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x.com/ru/p/30-x-20-x-5mm-ndfeb-neodymium-magnet-diy-set-silver-5-pcs-245996" TargetMode="External"/><Relationship Id="rId18" Type="http://schemas.openxmlformats.org/officeDocument/2006/relationships/hyperlink" Target="http://www.aliexpress.com/item/Raspberry-Pi-Model-B-Plus-512MB-ARM-ARM11-Linux-System-Development-Board-Kit-Raspberry-pi-Mini/1999016877.html" TargetMode="External"/><Relationship Id="rId26" Type="http://schemas.openxmlformats.org/officeDocument/2006/relationships/hyperlink" Target="http://www.aliexpress.com/item/Extremely-Powerful-N50-Rare-Earth-Magnets-Neodymium-Magnet-Block-50-50-25MM/941112925.html" TargetMode="External"/><Relationship Id="rId39" Type="http://schemas.openxmlformats.org/officeDocument/2006/relationships/hyperlink" Target="http://www.aliexpress.com/item/50pcs-N50-Super-Strong-Block-Cuboid-Magnets-Rare-Earth-Neodymium-10mm-x-10mm-x-10mm-Wholesale/1681360232.html" TargetMode="External"/><Relationship Id="rId3" Type="http://schemas.openxmlformats.org/officeDocument/2006/relationships/hyperlink" Target="http://www.semicom.lv/%D0%9A%D0%BE%D0%BC%D0%BF%D1%8C%D1%8E%D1%82%D0%B5%D1%80%D1%8B/Mini_PC/RASPBERRY_PI_RASPBERRY_MODB_512M_RASPBERRY_PI_MODEL_B_BOARD_2020625_2356.html" TargetMode="External"/><Relationship Id="rId21" Type="http://schemas.openxmlformats.org/officeDocument/2006/relationships/hyperlink" Target="http://www.aliexpress.com/item/1PC-Big-N50-Bulk-Super-Strong-Strip-Block-Bar-Magnets-Rare-Earth-Neodymium-30-x-20/1582340618.html" TargetMode="External"/><Relationship Id="rId34" Type="http://schemas.openxmlformats.org/officeDocument/2006/relationships/hyperlink" Target="http://www.aliexpress.com/item/1pc-Big-40mm-x-10mm-Hole-10mm-Super-Strong-Round-Rare-Earth-Neodymium-Magnet-Magnets-N35/573552116.html" TargetMode="External"/><Relationship Id="rId42" Type="http://schemas.openxmlformats.org/officeDocument/2006/relationships/hyperlink" Target="http://www.dx.com/p/emax-mt2213-935kv-positive-threaded-multi-rotor-r-c-helicopter-motor-1045-propellers-kit-339311" TargetMode="External"/><Relationship Id="rId47" Type="http://schemas.openxmlformats.org/officeDocument/2006/relationships/hyperlink" Target="http://www.aliexpress.com/item/Class-10-TF-Card-64G-32G-16G-8G-4G-2G-1G-Full-Capacitive-Guaranteed-8GB-16GB/1995403935.html" TargetMode="External"/><Relationship Id="rId50" Type="http://schemas.openxmlformats.org/officeDocument/2006/relationships/hyperlink" Target="http://www.aliexpress.com/item/5V-Ultrasonic-Module-HY-SRF05-Distance-Measuring-Transducer-Sensor-for-UNO-2560-PIC-ARM-AVR-DSP/597090562.html" TargetMode="External"/><Relationship Id="rId7" Type="http://schemas.openxmlformats.org/officeDocument/2006/relationships/hyperlink" Target="http://www.dx.com/ru/p/4mm-neodymium-magnet-cube-diy-puzzle-set-silver-216-pcs-174522" TargetMode="External"/><Relationship Id="rId12" Type="http://schemas.openxmlformats.org/officeDocument/2006/relationships/hyperlink" Target="http://www.dx.com/ru/p/9mm-neodymium-magnet-sphere-steel-balls-diy-puzzle-set-silver-20-pcs-252919" TargetMode="External"/><Relationship Id="rId17" Type="http://schemas.openxmlformats.org/officeDocument/2006/relationships/hyperlink" Target="http://www.aliexpress.com/item/Raspberry-Pi-Model-B-Plus-with-Box-Case-D-More-USB-GPIO-Interface-Lower-Power-Consumption/2007992431.html" TargetMode="External"/><Relationship Id="rId25" Type="http://schemas.openxmlformats.org/officeDocument/2006/relationships/hyperlink" Target="http://www.aliexpress.com/item/In-stock-In-stock-10Pcs-20mm-x-3mm-Disc-Rare-Earth-Neodymium-Super-Strong-Magnets-N35/650304131.html" TargetMode="External"/><Relationship Id="rId33" Type="http://schemas.openxmlformats.org/officeDocument/2006/relationships/hyperlink" Target="http://www.aliexpress.com/item/1pc-N50-Super-Strong-Block-Cuboid-Neodymium-Magnets-50-x-10-x-10mm-Rare-Earth-Free/1730699011.html" TargetMode="External"/><Relationship Id="rId38" Type="http://schemas.openxmlformats.org/officeDocument/2006/relationships/hyperlink" Target="http://www.aliexpress.com/item/10pcs-lot-N35-Cylinder-Super-Strong-Magnet-30mm-x-5mm-Rare-Earth-Neodymium-Craft-Model-Free/1022703526.html" TargetMode="External"/><Relationship Id="rId46" Type="http://schemas.openxmlformats.org/officeDocument/2006/relationships/hyperlink" Target="http://www.aliexpress.com/item/best-quantlity-Wholesales-128MB-2GB-4GB-8GB-16GB-32GB-micro-sd-card-from-manufacturer-free/1961827560.html" TargetMode="External"/><Relationship Id="rId2" Type="http://schemas.openxmlformats.org/officeDocument/2006/relationships/hyperlink" Target="http://www.dx.com/p/chuangzhuo-male-to-male-male-to-female-female-to-female-arduino-dupont-cable-3-x-40-pcs-278367" TargetMode="External"/><Relationship Id="rId16" Type="http://schemas.openxmlformats.org/officeDocument/2006/relationships/hyperlink" Target="https://www.olimex.com/Products/OLinuXino/A20/A20-OLinuXino-LIME-4GB/open-source-hardware" TargetMode="External"/><Relationship Id="rId20" Type="http://schemas.openxmlformats.org/officeDocument/2006/relationships/hyperlink" Target="http://www.aliexpress.com/item/30pcs-NEW-Super-Strong-Round-Disc-Cylinder-D20-x-2-mm-Magnets-Rare-Earth-Neodymium-free/1988214706.html?s=p" TargetMode="External"/><Relationship Id="rId29" Type="http://schemas.openxmlformats.org/officeDocument/2006/relationships/hyperlink" Target="http://www.aliexpress.com/item/50PCS-Neodymium-Block-Countersunk-Ring-Strong-Magnets-20mm-x10mm-x-5mm-Hole-5mm-N35-Free-Shipping/1286648168.html" TargetMode="External"/><Relationship Id="rId41" Type="http://schemas.openxmlformats.org/officeDocument/2006/relationships/hyperlink" Target="http://www.aliexpress.com/item/Wholesale-Cylinder-Neodymium-Rare-Earth-Magnet-D5-x-10-mm-5mm-x-10mm-Rods-N45-50pcs/1234585145.html" TargetMode="External"/><Relationship Id="rId1" Type="http://schemas.openxmlformats.org/officeDocument/2006/relationships/hyperlink" Target="http://www.dx.com/p/diy-ccdj-140zd-micro-vibration-motor-for-game-controller-massage-machine-silvery-grey-308313" TargetMode="External"/><Relationship Id="rId6" Type="http://schemas.openxmlformats.org/officeDocument/2006/relationships/hyperlink" Target="http://www.dx.com/p/rfid-stepper-motor-learning-kit-for-arduino-multicolored-247020" TargetMode="External"/><Relationship Id="rId11" Type="http://schemas.openxmlformats.org/officeDocument/2006/relationships/hyperlink" Target="http://www.dx.com/ru/p/12-x-2mm-ndfeb-neodymium-magnet-circular-cylinder-diy-puzzle-set-silver-50-pcs-230314" TargetMode="External"/><Relationship Id="rId24" Type="http://schemas.openxmlformats.org/officeDocument/2006/relationships/hyperlink" Target="http://www.aliexpress.com/item/2pcs-lot-N50-Bulk-Super-Strong-Strip-Block-Bar-Magnets-Rare-Earth-Neodymium-30-x-10/1581208781.html" TargetMode="External"/><Relationship Id="rId32" Type="http://schemas.openxmlformats.org/officeDocument/2006/relationships/hyperlink" Target="http://www.aliexpress.com/item/10pcs-N50-Super-Strong-Round-Neodymium-Countersunk-Ring-Magnets-25-x-3-mm-Hole-5mm-Rare/1635003769.html" TargetMode="External"/><Relationship Id="rId37" Type="http://schemas.openxmlformats.org/officeDocument/2006/relationships/hyperlink" Target="http://www.aliexpress.com/item/1PC-Big-Bulk-Super-Strong-Cuboid-Block-Magnets-Rare-Earth-Neodymium-50-x-50-x-5/1636357542.html" TargetMode="External"/><Relationship Id="rId40" Type="http://schemas.openxmlformats.org/officeDocument/2006/relationships/hyperlink" Target="http://www.aliexpress.com/item/50pcs-N50-Super-Strong-Block-Cuboid-Magnets-Rare-Earth-Neodymium-10mm-x-10mm-x-10mm-Wholesale/1681360232.html" TargetMode="External"/><Relationship Id="rId45" Type="http://schemas.openxmlformats.org/officeDocument/2006/relationships/hyperlink" Target="http://www.aliexpress.com/item/Raspberry-Pi-Model-B-512Mb-SDRAM-Project-Board-Powerful-Small-and-Lightweight-ARM-Based-Computer-Freeshipping/2008701013.html" TargetMode="External"/><Relationship Id="rId5" Type="http://schemas.openxmlformats.org/officeDocument/2006/relationships/hyperlink" Target="http://www.dx.com/ru/p/15-x-3mm-ndfeb-neodymium-magnet-circular-cylinder-diy-puzzle-set-silver-50-pcs-230307" TargetMode="External"/><Relationship Id="rId15" Type="http://schemas.openxmlformats.org/officeDocument/2006/relationships/hyperlink" Target="http://www.dx.com/ru/p/20-x-10-x-3mm-ndfeb-neodymium-magnet-diy-set-silver-50-pcs-245997" TargetMode="External"/><Relationship Id="rId23" Type="http://schemas.openxmlformats.org/officeDocument/2006/relationships/hyperlink" Target="http://www.aliexpress.com/item/10pcs-Super-Strong-Round-Neodymium-Countersunk-Ring-Magnets-20-x-3-mm-Hole-5mm-Rare-Earth/1633127040.html" TargetMode="External"/><Relationship Id="rId28" Type="http://schemas.openxmlformats.org/officeDocument/2006/relationships/hyperlink" Target="http://www.aliexpress.com/item/Free-Shipping-2PCS-LOT-craft-super-strong-rare-earth-Powerful-N38-NdFeB-magnet-Neodymium-permanent-Magnets/921429393.html" TargetMode="External"/><Relationship Id="rId36" Type="http://schemas.openxmlformats.org/officeDocument/2006/relationships/hyperlink" Target="http://www.aliexpress.com/item/10pcs-Super-Strong-Round-Neodymium-Countersunk-Ring-Magnets-20-x-4-mm-Hole-5mm-Rare-Earth/1633235611.html" TargetMode="External"/><Relationship Id="rId49" Type="http://schemas.openxmlformats.org/officeDocument/2006/relationships/hyperlink" Target="http://www.aliexpress.com/item/frees-shipping-HC-SR04-ultrasonic-sensor-distance-measuring-for-arduino-and-diyer/2035135323.html" TargetMode="External"/><Relationship Id="rId10" Type="http://schemas.openxmlformats.org/officeDocument/2006/relationships/hyperlink" Target="http://www.dx.com/ru/p/30-x-10-x-2mm-ndfeb-neodymium-magnet-diy-set-silver-40-pcs-245995" TargetMode="External"/><Relationship Id="rId19" Type="http://schemas.openxmlformats.org/officeDocument/2006/relationships/hyperlink" Target="http://www.aliexpress.com/item/Wholesale-20pcs-N50-Bulk-Super-Strong-Strip-Block-Bar-Magnets-Rare-Earth-Neodymium-40-x-10/2014090377.html?s=p" TargetMode="External"/><Relationship Id="rId31" Type="http://schemas.openxmlformats.org/officeDocument/2006/relationships/hyperlink" Target="http://www.aliexpress.com/item/5-x-Big-Super-Strong-Magnets-Disc-30mm-x-10mm-Cylider-Rare-Earth-Neodymium-N35-Craft/1030043329.html" TargetMode="External"/><Relationship Id="rId44" Type="http://schemas.openxmlformats.org/officeDocument/2006/relationships/hyperlink" Target="http://www.dx.com/ru/p/emax-xa2212-1400kv-brushless-motor-w-prop-adapter-and-accessories-for-rc-quadcopter-308309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://www.dx.com/p/raspberry-pi-project-board-mode-b-made-in-uk-green-334720" TargetMode="External"/><Relationship Id="rId9" Type="http://schemas.openxmlformats.org/officeDocument/2006/relationships/hyperlink" Target="http://www.dx.com/ru/p/buckybigs-neodymium-magnetic-building-spheres-black-8-pcs-183525" TargetMode="External"/><Relationship Id="rId14" Type="http://schemas.openxmlformats.org/officeDocument/2006/relationships/hyperlink" Target="http://www.dx.com/ru/p/triangle-ndfeb-magnet-set-silver-10-pcs-233621" TargetMode="External"/><Relationship Id="rId22" Type="http://schemas.openxmlformats.org/officeDocument/2006/relationships/hyperlink" Target="http://www.aliexpress.com/item/1PC-Big-Bulk-Super-Strong-Strip-Block-Magnets-Rare-Earth-Neodymium-50-x-20-x-10/1069381073.html" TargetMode="External"/><Relationship Id="rId27" Type="http://schemas.openxmlformats.org/officeDocument/2006/relationships/hyperlink" Target="http://www.aliexpress.com/item/100pcs-lot-Super-Strong-Block-Cuboid-Magnets-Rare-Earth-Neodymium-10mm-x-5mm-x-3mm-N35/1087397335.html" TargetMode="External"/><Relationship Id="rId30" Type="http://schemas.openxmlformats.org/officeDocument/2006/relationships/hyperlink" Target="http://www.aliexpress.com/item/10pcs-N50-Super-Strong-Round-Neodymium-Countersunk-Ring-Magnets-25-x-3-mm-Hole-5mm-Rare/1635003769.html" TargetMode="External"/><Relationship Id="rId35" Type="http://schemas.openxmlformats.org/officeDocument/2006/relationships/hyperlink" Target="http://www.aliexpress.com/item/5pcs-N50-Super-Strong-Block-Cuboid-Neodymium-Magnets-100-x-10-x-3mm-Rare-Earth-Free/1731747178.html" TargetMode="External"/><Relationship Id="rId43" Type="http://schemas.openxmlformats.org/officeDocument/2006/relationships/hyperlink" Target="http://www.dx.com/ru/p/28ybt-48-stepper-motor-with-uln2003-driver-dc-5v-126409" TargetMode="External"/><Relationship Id="rId48" Type="http://schemas.openxmlformats.org/officeDocument/2006/relationships/hyperlink" Target="http://www.dx.com/p/gy-85-6dof-9dof-imu-sensor-module-for-arduino-148436" TargetMode="External"/><Relationship Id="rId8" Type="http://schemas.openxmlformats.org/officeDocument/2006/relationships/hyperlink" Target="http://www.dx.com/ru/p/cheerlink-zy-64-6mm-neodymium-iron-diy-educational-toys-set-silver-64-pcs-236120" TargetMode="External"/><Relationship Id="rId51" Type="http://schemas.openxmlformats.org/officeDocument/2006/relationships/hyperlink" Target="http://www.aliexpress.com/item/2pcs-lot-HY-SRF05-SRF05-Ultrasonic-ranging-module-Ultrasonic-sensor-Quaranteed-100/1911250925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iexpress.com/item/rhinoceros-3S-lipo-battery-11-1v-5200mAh-30C-rc-helicopter-rc-car-rc-boat-quadcopter-remote/1989609069.html" TargetMode="External"/><Relationship Id="rId3" Type="http://schemas.openxmlformats.org/officeDocument/2006/relationships/hyperlink" Target="http://www.emaxmodel.com/views.asp?hw_id=1437" TargetMode="External"/><Relationship Id="rId7" Type="http://schemas.openxmlformats.org/officeDocument/2006/relationships/hyperlink" Target="http://www.aliexpress.com/item/30A-Brushless-450-helicopter-multicopter-Motor-Speed-Controller-RC-ESC-Free-shipping/1903914160.html" TargetMode="External"/><Relationship Id="rId2" Type="http://schemas.openxmlformats.org/officeDocument/2006/relationships/hyperlink" Target="http://www.aliexpress.com/item/Class-10-TF-Card-64G-32G-16G-8G-4G-2G-1G-Full-Capacitive-Guaranteed-8GB-16GB/1995403935.html" TargetMode="External"/><Relationship Id="rId1" Type="http://schemas.openxmlformats.org/officeDocument/2006/relationships/hyperlink" Target="http://www.aliexpress.com/item/Raspberry-Pi-Model-B-512Mb-SDRAM-Project-Board-Powerful-Small-and-Lightweight-ARM-Based-Computer-Freeshipping/2008701013.html" TargetMode="External"/><Relationship Id="rId6" Type="http://schemas.openxmlformats.org/officeDocument/2006/relationships/hyperlink" Target="http://www.aliexpress.com/store/product/GY-88-10DOF-IMU-MPU6050-HMC5883L-BMP085-for-Arduino-Accel-Gyro-Baro-Mag-UNO-Mega-DUE/406986_1377907454.html" TargetMode="External"/><Relationship Id="rId5" Type="http://schemas.openxmlformats.org/officeDocument/2006/relationships/hyperlink" Target="http://www.dx.com/p/carbon-fibre-propeller-protection-cover-rings-black-342886" TargetMode="External"/><Relationship Id="rId10" Type="http://schemas.openxmlformats.org/officeDocument/2006/relationships/hyperlink" Target="http://www.aliexpress.com/item/Hobbywing-UBEC-3A-5V-6V-2-6S-Lipo-Input-3A-UBEC-for-RC-model/1475392513.html" TargetMode="External"/><Relationship Id="rId4" Type="http://schemas.openxmlformats.org/officeDocument/2006/relationships/hyperlink" Target="http://www.dx.com/p/emax-mt2213-935kv-positive-threaded-multi-rotor-r-c-helicopter-motor-1045-propellers-kit-339311" TargetMode="External"/><Relationship Id="rId9" Type="http://schemas.openxmlformats.org/officeDocument/2006/relationships/hyperlink" Target="http://www.aliexpress.com/item/Combo-With-4PCS-Emax-XA2212-980KV-Brushless-Motor-And-1PCS-25A-4-in-1-ESC-multi/2034569662.html?s=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iexpress.com/item/rhinoceros-3S-lipo-battery-11-1v-5200mAh-30C-rc-helicopter-rc-car-rc-boat-quadcopter-remote/1989609069.html" TargetMode="External"/><Relationship Id="rId3" Type="http://schemas.openxmlformats.org/officeDocument/2006/relationships/hyperlink" Target="https://ncaio.files.wordpress.com/2014/07/um-tlator.png" TargetMode="External"/><Relationship Id="rId7" Type="http://schemas.openxmlformats.org/officeDocument/2006/relationships/hyperlink" Target="http://www.aliexpress.com/item/Fashion-Hot-sell-3-5mm-Creative-Mini-Music-Balloon-Speaker-Cute-Music-Ball-for-MP3-MP4/2019110599.html" TargetMode="External"/><Relationship Id="rId12" Type="http://schemas.openxmlformats.org/officeDocument/2006/relationships/hyperlink" Target="http://www.aliexpress.com/item/NEW-MB-102-MB102-Breadboard-830Point-Solderless-PCB-Bread-Board-Test-Develop-DIY-FREE-SHIPPING-3233/1307972508.html" TargetMode="External"/><Relationship Id="rId2" Type="http://schemas.openxmlformats.org/officeDocument/2006/relationships/hyperlink" Target="http://www.aliexpress.com/item/Class-10-TF-Card-64G-32G-16G-8G-4G-2G-1G-Full-Capacitive-Guaranteed-8GB-16GB/1995403935.html" TargetMode="External"/><Relationship Id="rId1" Type="http://schemas.openxmlformats.org/officeDocument/2006/relationships/hyperlink" Target="http://www.aliexpress.com/item/Raspberry-Pi-Model-B-512Mb-SDRAM-Project-Board-Powerful-Small-and-Lightweight-ARM-Based-Computer-Freeshipping/2008701013.html" TargetMode="External"/><Relationship Id="rId6" Type="http://schemas.openxmlformats.org/officeDocument/2006/relationships/hyperlink" Target="http://www.aliexpress.com/item/Mini-150Mbps-150M-USB-WiFi-Wireless-Network-Card-802-11-n-g-b-LAN-Adapter-Free/912683016.html?s=p" TargetMode="External"/><Relationship Id="rId11" Type="http://schemas.openxmlformats.org/officeDocument/2006/relationships/hyperlink" Target="http://www.aliexpress.com/item/Free-Shipping-1PC-3V-5V-HMC5883L-Triple-Axis-Compass-Magnetometer-Sensor-Module-For-Arduino/1779667427.html" TargetMode="External"/><Relationship Id="rId5" Type="http://schemas.openxmlformats.org/officeDocument/2006/relationships/hyperlink" Target="http://www.aliexpress.com/item/2014-New-Arrival-Smallest-USB-Stand-Mini-Desktop-Studio-Speech-Microphone-for-PC-Laptop-Netbook/2041236060.html" TargetMode="External"/><Relationship Id="rId10" Type="http://schemas.openxmlformats.org/officeDocument/2006/relationships/hyperlink" Target="http://www.aliexpress.com/item/1PC-Portable-3-5mm-Mini-Stereo-Speaker-For-iPhone-5-4-4S-Samsung-iPod-MP3-MP4/1891949599.html" TargetMode="External"/><Relationship Id="rId4" Type="http://schemas.openxmlformats.org/officeDocument/2006/relationships/hyperlink" Target="http://www.aliexpress.com/item/Raspberry-Pi-Camera-Board-w-M12x0-5-mount-Lens-fully-compatible-with-official-module/1241678653.html" TargetMode="External"/><Relationship Id="rId9" Type="http://schemas.openxmlformats.org/officeDocument/2006/relationships/hyperlink" Target="http://www.aliexpress.com/item/Free-shipping-LK-1008B-7-4v-11-1v-LiPo-RC-Battery-AKKU-Balance-Charger-2s-3s/15666501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B15" sqref="B15:C16"/>
    </sheetView>
  </sheetViews>
  <sheetFormatPr defaultRowHeight="15" x14ac:dyDescent="0.25"/>
  <cols>
    <col min="2" max="2" width="40.140625" bestFit="1" customWidth="1"/>
    <col min="3" max="3" width="10.28515625" customWidth="1"/>
    <col min="4" max="4" width="8.7109375" style="4" customWidth="1"/>
    <col min="5" max="5" width="9.28515625" style="4" customWidth="1"/>
    <col min="6" max="6" width="33.5703125" customWidth="1"/>
  </cols>
  <sheetData>
    <row r="1" spans="1:6" s="2" customFormat="1" x14ac:dyDescent="0.25">
      <c r="B1" s="2" t="s">
        <v>2</v>
      </c>
      <c r="C1" s="2" t="s">
        <v>3</v>
      </c>
      <c r="D1" s="3" t="s">
        <v>4</v>
      </c>
      <c r="E1" s="8" t="s">
        <v>97</v>
      </c>
      <c r="F1" s="2" t="s">
        <v>5</v>
      </c>
    </row>
    <row r="2" spans="1:6" x14ac:dyDescent="0.25">
      <c r="A2" t="s">
        <v>26</v>
      </c>
      <c r="B2" t="s">
        <v>98</v>
      </c>
      <c r="C2" t="s">
        <v>1</v>
      </c>
      <c r="D2" s="4">
        <v>1.54</v>
      </c>
      <c r="E2" s="4">
        <f>D2*1.22</f>
        <v>1.8788</v>
      </c>
      <c r="F2" s="1" t="s">
        <v>0</v>
      </c>
    </row>
    <row r="3" spans="1:6" x14ac:dyDescent="0.25">
      <c r="B3" t="s">
        <v>104</v>
      </c>
      <c r="C3" t="s">
        <v>1</v>
      </c>
      <c r="D3" s="4">
        <v>16.04</v>
      </c>
      <c r="E3" s="4">
        <f>D3*1.22</f>
        <v>19.5688</v>
      </c>
      <c r="F3" s="1" t="s">
        <v>99</v>
      </c>
    </row>
    <row r="4" spans="1:6" x14ac:dyDescent="0.25">
      <c r="B4" t="s">
        <v>103</v>
      </c>
      <c r="C4" t="s">
        <v>1</v>
      </c>
      <c r="D4" s="4">
        <v>9.4700000000000006</v>
      </c>
      <c r="E4" s="4">
        <f>D4*1.22</f>
        <v>11.5534</v>
      </c>
      <c r="F4" s="1" t="s">
        <v>102</v>
      </c>
    </row>
    <row r="5" spans="1:6" x14ac:dyDescent="0.25">
      <c r="E5" s="4">
        <f t="shared" ref="E5:E7" si="0">D5*1.22</f>
        <v>0</v>
      </c>
    </row>
    <row r="6" spans="1:6" x14ac:dyDescent="0.25">
      <c r="E6" s="4">
        <f t="shared" si="0"/>
        <v>0</v>
      </c>
    </row>
    <row r="7" spans="1:6" x14ac:dyDescent="0.25">
      <c r="E7" s="4">
        <f t="shared" si="0"/>
        <v>0</v>
      </c>
    </row>
    <row r="8" spans="1:6" x14ac:dyDescent="0.25">
      <c r="B8" t="s">
        <v>101</v>
      </c>
      <c r="C8" t="s">
        <v>1</v>
      </c>
      <c r="D8" s="4">
        <v>2.86</v>
      </c>
      <c r="E8" s="4">
        <f t="shared" ref="E8:E27" si="1">D8*1.22</f>
        <v>3.4891999999999999</v>
      </c>
      <c r="F8" s="1" t="s">
        <v>100</v>
      </c>
    </row>
    <row r="9" spans="1:6" x14ac:dyDescent="0.25">
      <c r="E9" s="4">
        <f t="shared" si="1"/>
        <v>0</v>
      </c>
    </row>
    <row r="10" spans="1:6" x14ac:dyDescent="0.25">
      <c r="A10" t="s">
        <v>26</v>
      </c>
      <c r="B10" t="s">
        <v>121</v>
      </c>
      <c r="C10" t="s">
        <v>1</v>
      </c>
      <c r="D10" s="4">
        <v>7.33</v>
      </c>
      <c r="E10" s="4">
        <f t="shared" si="1"/>
        <v>8.9426000000000005</v>
      </c>
      <c r="F10" s="1" t="s">
        <v>120</v>
      </c>
    </row>
    <row r="11" spans="1:6" x14ac:dyDescent="0.25">
      <c r="B11" t="s">
        <v>125</v>
      </c>
      <c r="C11" t="s">
        <v>1</v>
      </c>
      <c r="D11" s="4">
        <v>5.09</v>
      </c>
      <c r="E11" s="4">
        <f t="shared" si="1"/>
        <v>6.2097999999999995</v>
      </c>
      <c r="F11" s="1" t="s">
        <v>126</v>
      </c>
    </row>
    <row r="12" spans="1:6" x14ac:dyDescent="0.25">
      <c r="B12" t="s">
        <v>124</v>
      </c>
      <c r="C12" t="s">
        <v>1</v>
      </c>
      <c r="D12" s="4">
        <v>1.41</v>
      </c>
      <c r="E12" s="4">
        <f t="shared" si="1"/>
        <v>1.7202</v>
      </c>
      <c r="F12" s="1" t="s">
        <v>123</v>
      </c>
    </row>
    <row r="13" spans="1:6" x14ac:dyDescent="0.25">
      <c r="B13" t="s">
        <v>165</v>
      </c>
      <c r="C13" t="s">
        <v>43</v>
      </c>
      <c r="D13" s="4">
        <v>4.76</v>
      </c>
      <c r="E13" s="4">
        <f t="shared" si="1"/>
        <v>5.8071999999999999</v>
      </c>
      <c r="F13" s="1" t="s">
        <v>164</v>
      </c>
    </row>
    <row r="14" spans="1:6" x14ac:dyDescent="0.25">
      <c r="F14" s="1"/>
    </row>
    <row r="15" spans="1:6" x14ac:dyDescent="0.25">
      <c r="B15" t="s">
        <v>7</v>
      </c>
      <c r="C15" t="s">
        <v>1</v>
      </c>
      <c r="D15" s="4">
        <v>4.45</v>
      </c>
      <c r="E15" s="4">
        <f t="shared" si="1"/>
        <v>5.4290000000000003</v>
      </c>
      <c r="F15" s="1" t="s">
        <v>6</v>
      </c>
    </row>
    <row r="16" spans="1:6" x14ac:dyDescent="0.25">
      <c r="A16" t="s">
        <v>26</v>
      </c>
      <c r="B16" t="s">
        <v>7</v>
      </c>
      <c r="C16" t="s">
        <v>43</v>
      </c>
      <c r="D16" s="4">
        <v>3.94</v>
      </c>
      <c r="E16" s="4">
        <f t="shared" si="1"/>
        <v>4.8068</v>
      </c>
      <c r="F16" s="1" t="s">
        <v>179</v>
      </c>
    </row>
    <row r="17" spans="1:6" x14ac:dyDescent="0.25">
      <c r="A17" t="s">
        <v>26</v>
      </c>
      <c r="B17" t="s">
        <v>8</v>
      </c>
      <c r="C17" t="s">
        <v>43</v>
      </c>
      <c r="D17" s="4">
        <v>2.88</v>
      </c>
      <c r="E17" s="4">
        <f t="shared" si="1"/>
        <v>3.5135999999999998</v>
      </c>
      <c r="F17" s="1" t="s">
        <v>196</v>
      </c>
    </row>
    <row r="18" spans="1:6" x14ac:dyDescent="0.25">
      <c r="F18" s="1"/>
    </row>
    <row r="19" spans="1:6" x14ac:dyDescent="0.25">
      <c r="E19" s="4">
        <f t="shared" si="1"/>
        <v>0</v>
      </c>
    </row>
    <row r="20" spans="1:6" x14ac:dyDescent="0.25">
      <c r="B20" s="9" t="s">
        <v>10</v>
      </c>
      <c r="C20" s="9" t="s">
        <v>11</v>
      </c>
      <c r="D20" s="10">
        <v>41.99</v>
      </c>
      <c r="E20" s="4">
        <f t="shared" si="1"/>
        <v>51.227800000000002</v>
      </c>
      <c r="F20" s="1" t="s">
        <v>9</v>
      </c>
    </row>
    <row r="21" spans="1:6" x14ac:dyDescent="0.25">
      <c r="B21" t="s">
        <v>10</v>
      </c>
      <c r="C21" t="s">
        <v>1</v>
      </c>
      <c r="D21" s="4">
        <v>37.840000000000003</v>
      </c>
      <c r="E21" s="4">
        <f t="shared" si="1"/>
        <v>46.1648</v>
      </c>
      <c r="F21" s="1" t="s">
        <v>12</v>
      </c>
    </row>
    <row r="22" spans="1:6" x14ac:dyDescent="0.25">
      <c r="B22" t="s">
        <v>10</v>
      </c>
      <c r="C22" t="s">
        <v>43</v>
      </c>
      <c r="D22" s="4">
        <v>36.06</v>
      </c>
      <c r="E22" s="4">
        <f t="shared" si="1"/>
        <v>43.993200000000002</v>
      </c>
      <c r="F22" s="1" t="s">
        <v>44</v>
      </c>
    </row>
    <row r="23" spans="1:6" x14ac:dyDescent="0.25">
      <c r="A23" s="6" t="s">
        <v>26</v>
      </c>
      <c r="B23" s="6" t="s">
        <v>10</v>
      </c>
      <c r="C23" s="6" t="s">
        <v>43</v>
      </c>
      <c r="D23" s="7">
        <v>32.159999999999997</v>
      </c>
      <c r="E23" s="7">
        <f t="shared" si="1"/>
        <v>39.235199999999992</v>
      </c>
      <c r="F23" s="1" t="s">
        <v>106</v>
      </c>
    </row>
    <row r="24" spans="1:6" x14ac:dyDescent="0.25">
      <c r="A24" s="9"/>
      <c r="B24" s="9" t="s">
        <v>105</v>
      </c>
      <c r="C24" s="9" t="s">
        <v>43</v>
      </c>
      <c r="D24" s="10">
        <v>39.200000000000003</v>
      </c>
      <c r="E24" s="10">
        <f>D24*1.22</f>
        <v>47.824000000000005</v>
      </c>
      <c r="F24" s="1" t="s">
        <v>42</v>
      </c>
    </row>
    <row r="25" spans="1:6" x14ac:dyDescent="0.25">
      <c r="B25" t="s">
        <v>16</v>
      </c>
      <c r="C25" t="s">
        <v>1</v>
      </c>
      <c r="D25" s="4">
        <v>45.57</v>
      </c>
      <c r="E25" s="4">
        <f t="shared" si="1"/>
        <v>55.595399999999998</v>
      </c>
      <c r="F25" s="1" t="s">
        <v>15</v>
      </c>
    </row>
    <row r="26" spans="1:6" x14ac:dyDescent="0.25">
      <c r="B26" t="s">
        <v>39</v>
      </c>
      <c r="C26" t="s">
        <v>41</v>
      </c>
      <c r="D26" s="4">
        <v>43</v>
      </c>
      <c r="E26" s="4">
        <f t="shared" si="1"/>
        <v>52.46</v>
      </c>
      <c r="F26" s="1" t="s">
        <v>40</v>
      </c>
    </row>
    <row r="27" spans="1:6" x14ac:dyDescent="0.25">
      <c r="E27" s="4">
        <f t="shared" si="1"/>
        <v>0</v>
      </c>
    </row>
    <row r="28" spans="1:6" x14ac:dyDescent="0.25">
      <c r="B28" t="s">
        <v>110</v>
      </c>
      <c r="D28">
        <v>4.63</v>
      </c>
      <c r="E28" s="4">
        <f>D28*1.22</f>
        <v>5.6486000000000001</v>
      </c>
      <c r="F28" s="1" t="s">
        <v>107</v>
      </c>
    </row>
    <row r="29" spans="1:6" x14ac:dyDescent="0.25">
      <c r="A29" s="6" t="s">
        <v>26</v>
      </c>
      <c r="B29" s="6" t="s">
        <v>109</v>
      </c>
      <c r="C29" s="6"/>
      <c r="D29" s="6">
        <v>3.77</v>
      </c>
      <c r="E29" s="7">
        <f t="shared" ref="E29:E73" si="2">D29*1.22</f>
        <v>4.5994000000000002</v>
      </c>
      <c r="F29" s="1" t="s">
        <v>108</v>
      </c>
    </row>
    <row r="30" spans="1:6" x14ac:dyDescent="0.25">
      <c r="E30" s="4">
        <f t="shared" si="2"/>
        <v>0</v>
      </c>
    </row>
    <row r="31" spans="1:6" x14ac:dyDescent="0.25">
      <c r="B31" t="s">
        <v>21</v>
      </c>
      <c r="C31" t="s">
        <v>1</v>
      </c>
      <c r="D31" s="4">
        <v>13.13</v>
      </c>
      <c r="E31" s="4">
        <f t="shared" si="2"/>
        <v>16.018599999999999</v>
      </c>
      <c r="F31" s="1" t="s">
        <v>13</v>
      </c>
    </row>
    <row r="32" spans="1:6" x14ac:dyDescent="0.25">
      <c r="B32" t="s">
        <v>17</v>
      </c>
      <c r="C32" t="s">
        <v>18</v>
      </c>
      <c r="D32" s="4">
        <v>1.85</v>
      </c>
      <c r="E32" s="4">
        <f t="shared" si="2"/>
        <v>2.2570000000000001</v>
      </c>
      <c r="F32" s="1" t="s">
        <v>19</v>
      </c>
    </row>
    <row r="33" spans="1:6" x14ac:dyDescent="0.25">
      <c r="B33" t="s">
        <v>29</v>
      </c>
      <c r="C33" t="s">
        <v>1</v>
      </c>
      <c r="D33" s="4">
        <v>6.14</v>
      </c>
      <c r="E33" s="4">
        <f t="shared" si="2"/>
        <v>7.4907999999999992</v>
      </c>
      <c r="F33" s="1" t="s">
        <v>30</v>
      </c>
    </row>
    <row r="34" spans="1:6" x14ac:dyDescent="0.25">
      <c r="B34" t="s">
        <v>47</v>
      </c>
      <c r="C34" t="s">
        <v>43</v>
      </c>
      <c r="D34" s="4">
        <v>6.56</v>
      </c>
      <c r="E34" s="4">
        <f t="shared" si="2"/>
        <v>8.0031999999999996</v>
      </c>
      <c r="F34" s="1" t="s">
        <v>48</v>
      </c>
    </row>
    <row r="35" spans="1:6" x14ac:dyDescent="0.25">
      <c r="B35" t="s">
        <v>64</v>
      </c>
      <c r="C35" t="s">
        <v>43</v>
      </c>
      <c r="D35" s="4">
        <v>10.039999999999999</v>
      </c>
      <c r="E35" s="4">
        <f t="shared" si="2"/>
        <v>12.248799999999999</v>
      </c>
      <c r="F35" s="1" t="s">
        <v>63</v>
      </c>
    </row>
    <row r="36" spans="1:6" x14ac:dyDescent="0.25">
      <c r="B36" t="s">
        <v>52</v>
      </c>
      <c r="C36" t="s">
        <v>43</v>
      </c>
      <c r="D36" s="4">
        <v>13.49</v>
      </c>
      <c r="E36" s="4">
        <f t="shared" si="2"/>
        <v>16.457799999999999</v>
      </c>
      <c r="F36" s="1" t="s">
        <v>51</v>
      </c>
    </row>
    <row r="37" spans="1:6" x14ac:dyDescent="0.25">
      <c r="B37" t="s">
        <v>49</v>
      </c>
      <c r="C37" t="s">
        <v>43</v>
      </c>
      <c r="D37" s="4">
        <v>48.57</v>
      </c>
      <c r="E37" s="4">
        <f t="shared" si="2"/>
        <v>59.255400000000002</v>
      </c>
      <c r="F37" s="1" t="s">
        <v>50</v>
      </c>
    </row>
    <row r="38" spans="1:6" x14ac:dyDescent="0.25">
      <c r="B38" t="s">
        <v>86</v>
      </c>
      <c r="C38" t="s">
        <v>43</v>
      </c>
      <c r="D38" s="4">
        <v>17.25</v>
      </c>
      <c r="E38" s="4">
        <f t="shared" si="2"/>
        <v>21.044999999999998</v>
      </c>
      <c r="F38" s="1" t="s">
        <v>87</v>
      </c>
    </row>
    <row r="39" spans="1:6" x14ac:dyDescent="0.25">
      <c r="B39" t="s">
        <v>75</v>
      </c>
      <c r="C39" t="s">
        <v>43</v>
      </c>
      <c r="D39" s="4">
        <v>14.89</v>
      </c>
      <c r="E39" s="4">
        <f t="shared" si="2"/>
        <v>18.165800000000001</v>
      </c>
      <c r="F39" s="1" t="s">
        <v>74</v>
      </c>
    </row>
    <row r="40" spans="1:6" x14ac:dyDescent="0.25">
      <c r="B40" t="s">
        <v>69</v>
      </c>
      <c r="C40" t="s">
        <v>43</v>
      </c>
      <c r="D40" s="4">
        <v>22.58</v>
      </c>
      <c r="E40" s="4">
        <f t="shared" si="2"/>
        <v>27.547599999999996</v>
      </c>
      <c r="F40" s="1" t="s">
        <v>70</v>
      </c>
    </row>
    <row r="41" spans="1:6" x14ac:dyDescent="0.25">
      <c r="A41" t="s">
        <v>92</v>
      </c>
      <c r="B41" t="s">
        <v>91</v>
      </c>
      <c r="C41" t="s">
        <v>43</v>
      </c>
      <c r="D41" s="4">
        <v>28.35</v>
      </c>
      <c r="E41" s="4">
        <f t="shared" si="2"/>
        <v>34.587000000000003</v>
      </c>
      <c r="F41" s="1" t="s">
        <v>90</v>
      </c>
    </row>
    <row r="42" spans="1:6" x14ac:dyDescent="0.25">
      <c r="B42" t="s">
        <v>22</v>
      </c>
      <c r="C42" t="s">
        <v>1</v>
      </c>
      <c r="D42" s="4">
        <v>9.81</v>
      </c>
      <c r="E42" s="4">
        <f t="shared" si="2"/>
        <v>11.9682</v>
      </c>
      <c r="F42" s="1" t="s">
        <v>23</v>
      </c>
    </row>
    <row r="43" spans="1:6" x14ac:dyDescent="0.25">
      <c r="B43" t="s">
        <v>32</v>
      </c>
      <c r="C43" t="s">
        <v>1</v>
      </c>
      <c r="D43" s="4">
        <v>7.3</v>
      </c>
      <c r="E43" s="4">
        <f t="shared" si="2"/>
        <v>8.9059999999999988</v>
      </c>
      <c r="F43" s="1" t="s">
        <v>31</v>
      </c>
    </row>
    <row r="44" spans="1:6" x14ac:dyDescent="0.25">
      <c r="A44" t="s">
        <v>26</v>
      </c>
      <c r="B44" s="5" t="s">
        <v>25</v>
      </c>
      <c r="C44" t="s">
        <v>1</v>
      </c>
      <c r="D44" s="4">
        <v>11.92</v>
      </c>
      <c r="E44" s="4">
        <f t="shared" si="2"/>
        <v>14.542399999999999</v>
      </c>
      <c r="F44" s="1" t="s">
        <v>24</v>
      </c>
    </row>
    <row r="45" spans="1:6" x14ac:dyDescent="0.25">
      <c r="B45" t="s">
        <v>33</v>
      </c>
      <c r="C45" t="s">
        <v>1</v>
      </c>
      <c r="D45" s="4">
        <v>4.83</v>
      </c>
      <c r="E45" s="4">
        <f t="shared" si="2"/>
        <v>5.8925999999999998</v>
      </c>
      <c r="F45" s="1" t="s">
        <v>35</v>
      </c>
    </row>
    <row r="46" spans="1:6" x14ac:dyDescent="0.25">
      <c r="B46" t="s">
        <v>68</v>
      </c>
      <c r="C46" t="s">
        <v>43</v>
      </c>
      <c r="D46" s="4">
        <v>10.97</v>
      </c>
      <c r="E46" s="4">
        <f t="shared" si="2"/>
        <v>13.3834</v>
      </c>
      <c r="F46" s="1" t="s">
        <v>67</v>
      </c>
    </row>
    <row r="47" spans="1:6" x14ac:dyDescent="0.25">
      <c r="B47" t="s">
        <v>28</v>
      </c>
      <c r="C47" t="s">
        <v>1</v>
      </c>
      <c r="D47" s="4">
        <v>8.14</v>
      </c>
      <c r="E47" s="4">
        <f t="shared" si="2"/>
        <v>9.9307999999999996</v>
      </c>
      <c r="F47" s="1" t="s">
        <v>27</v>
      </c>
    </row>
    <row r="48" spans="1:6" x14ac:dyDescent="0.25">
      <c r="B48" t="s">
        <v>53</v>
      </c>
      <c r="C48" t="s">
        <v>43</v>
      </c>
      <c r="D48" s="4">
        <v>4.47</v>
      </c>
      <c r="E48" s="4">
        <f t="shared" si="2"/>
        <v>5.4533999999999994</v>
      </c>
      <c r="F48" s="1" t="s">
        <v>54</v>
      </c>
    </row>
    <row r="49" spans="1:6" x14ac:dyDescent="0.25">
      <c r="B49" t="s">
        <v>61</v>
      </c>
      <c r="C49" t="s">
        <v>43</v>
      </c>
      <c r="D49" s="4">
        <v>5.17</v>
      </c>
      <c r="E49" s="4">
        <f t="shared" si="2"/>
        <v>6.3073999999999995</v>
      </c>
      <c r="F49" s="1" t="s">
        <v>62</v>
      </c>
    </row>
    <row r="50" spans="1:6" x14ac:dyDescent="0.25">
      <c r="A50" t="s">
        <v>92</v>
      </c>
      <c r="B50" t="s">
        <v>36</v>
      </c>
      <c r="C50" t="s">
        <v>1</v>
      </c>
      <c r="D50" s="4">
        <v>6.33</v>
      </c>
      <c r="E50" s="4">
        <f t="shared" si="2"/>
        <v>7.7225999999999999</v>
      </c>
      <c r="F50" s="1" t="s">
        <v>34</v>
      </c>
    </row>
    <row r="51" spans="1:6" x14ac:dyDescent="0.25">
      <c r="B51" t="s">
        <v>55</v>
      </c>
      <c r="C51" t="s">
        <v>43</v>
      </c>
      <c r="D51" s="4">
        <v>5.17</v>
      </c>
      <c r="E51" s="4">
        <f t="shared" si="2"/>
        <v>6.3073999999999995</v>
      </c>
      <c r="F51" s="1" t="s">
        <v>56</v>
      </c>
    </row>
    <row r="52" spans="1:6" x14ac:dyDescent="0.25">
      <c r="B52" t="s">
        <v>37</v>
      </c>
      <c r="C52" t="s">
        <v>1</v>
      </c>
      <c r="D52" s="4">
        <v>12.34</v>
      </c>
      <c r="E52" s="4">
        <f t="shared" si="2"/>
        <v>15.0548</v>
      </c>
      <c r="F52" s="1" t="s">
        <v>38</v>
      </c>
    </row>
    <row r="53" spans="1:6" x14ac:dyDescent="0.25">
      <c r="B53" t="s">
        <v>46</v>
      </c>
      <c r="C53" t="s">
        <v>43</v>
      </c>
      <c r="D53" s="4">
        <v>20.85</v>
      </c>
      <c r="E53" s="4">
        <f t="shared" si="2"/>
        <v>25.437000000000001</v>
      </c>
      <c r="F53" s="1" t="s">
        <v>45</v>
      </c>
    </row>
    <row r="54" spans="1:6" x14ac:dyDescent="0.25">
      <c r="B54" t="s">
        <v>57</v>
      </c>
      <c r="C54" t="s">
        <v>43</v>
      </c>
      <c r="D54" s="4">
        <v>5.49</v>
      </c>
      <c r="E54" s="4">
        <f t="shared" si="2"/>
        <v>6.6978</v>
      </c>
      <c r="F54" s="1" t="s">
        <v>58</v>
      </c>
    </row>
    <row r="55" spans="1:6" x14ac:dyDescent="0.25">
      <c r="B55" t="s">
        <v>78</v>
      </c>
      <c r="C55" t="s">
        <v>43</v>
      </c>
      <c r="D55" s="4">
        <v>4.9400000000000004</v>
      </c>
      <c r="E55" s="4">
        <f t="shared" si="2"/>
        <v>6.0268000000000006</v>
      </c>
      <c r="F55" s="1" t="s">
        <v>79</v>
      </c>
    </row>
    <row r="56" spans="1:6" x14ac:dyDescent="0.25">
      <c r="B56" t="s">
        <v>85</v>
      </c>
      <c r="C56" t="s">
        <v>43</v>
      </c>
      <c r="D56" s="4">
        <v>7.84</v>
      </c>
      <c r="E56" s="4">
        <f t="shared" si="2"/>
        <v>9.5648</v>
      </c>
      <c r="F56" s="1" t="s">
        <v>84</v>
      </c>
    </row>
    <row r="57" spans="1:6" x14ac:dyDescent="0.25">
      <c r="B57" t="s">
        <v>82</v>
      </c>
      <c r="C57" t="s">
        <v>43</v>
      </c>
      <c r="D57" s="4">
        <v>17.64</v>
      </c>
      <c r="E57" s="4">
        <f t="shared" si="2"/>
        <v>21.520800000000001</v>
      </c>
      <c r="F57" s="1" t="s">
        <v>81</v>
      </c>
    </row>
    <row r="58" spans="1:6" x14ac:dyDescent="0.25">
      <c r="B58" t="s">
        <v>72</v>
      </c>
      <c r="C58" t="s">
        <v>43</v>
      </c>
      <c r="D58" s="4">
        <v>22.73</v>
      </c>
      <c r="E58" s="4">
        <f t="shared" si="2"/>
        <v>27.730599999999999</v>
      </c>
      <c r="F58" s="1" t="s">
        <v>71</v>
      </c>
    </row>
    <row r="59" spans="1:6" x14ac:dyDescent="0.25">
      <c r="B59" t="s">
        <v>76</v>
      </c>
      <c r="C59" t="s">
        <v>43</v>
      </c>
      <c r="D59" s="4">
        <v>4.7</v>
      </c>
      <c r="E59" s="4">
        <f t="shared" si="2"/>
        <v>5.734</v>
      </c>
      <c r="F59" s="1" t="s">
        <v>77</v>
      </c>
    </row>
    <row r="60" spans="1:6" x14ac:dyDescent="0.25">
      <c r="A60" t="s">
        <v>26</v>
      </c>
      <c r="B60" t="s">
        <v>14</v>
      </c>
      <c r="C60" t="s">
        <v>1</v>
      </c>
      <c r="D60" s="4">
        <v>9.2200000000000006</v>
      </c>
      <c r="E60" s="4">
        <f t="shared" si="2"/>
        <v>11.2484</v>
      </c>
      <c r="F60" s="1" t="s">
        <v>20</v>
      </c>
    </row>
    <row r="61" spans="1:6" x14ac:dyDescent="0.25">
      <c r="A61" t="s">
        <v>26</v>
      </c>
      <c r="B61" t="s">
        <v>89</v>
      </c>
      <c r="C61" t="s">
        <v>43</v>
      </c>
      <c r="D61" s="4">
        <v>26.39</v>
      </c>
      <c r="E61" s="4">
        <f t="shared" si="2"/>
        <v>32.195799999999998</v>
      </c>
      <c r="F61" s="1" t="s">
        <v>88</v>
      </c>
    </row>
    <row r="62" spans="1:6" x14ac:dyDescent="0.25">
      <c r="B62" t="s">
        <v>65</v>
      </c>
      <c r="C62" t="s">
        <v>43</v>
      </c>
      <c r="D62" s="4">
        <v>25.09</v>
      </c>
      <c r="E62" s="4">
        <f t="shared" si="2"/>
        <v>30.6098</v>
      </c>
      <c r="F62" s="1" t="s">
        <v>66</v>
      </c>
    </row>
    <row r="63" spans="1:6" x14ac:dyDescent="0.25">
      <c r="B63" t="s">
        <v>89</v>
      </c>
      <c r="C63" t="s">
        <v>43</v>
      </c>
      <c r="D63" s="4">
        <v>26.39</v>
      </c>
      <c r="E63" s="4">
        <f t="shared" si="2"/>
        <v>32.195799999999998</v>
      </c>
      <c r="F63" s="1" t="s">
        <v>88</v>
      </c>
    </row>
    <row r="64" spans="1:6" x14ac:dyDescent="0.25">
      <c r="B64" t="s">
        <v>59</v>
      </c>
      <c r="C64" t="s">
        <v>43</v>
      </c>
      <c r="D64" s="4">
        <v>7.05</v>
      </c>
      <c r="E64" s="4">
        <f t="shared" si="2"/>
        <v>8.6009999999999991</v>
      </c>
      <c r="F64" s="1" t="s">
        <v>60</v>
      </c>
    </row>
    <row r="65" spans="1:6" x14ac:dyDescent="0.25">
      <c r="A65" t="s">
        <v>26</v>
      </c>
      <c r="B65" t="s">
        <v>93</v>
      </c>
      <c r="C65" t="s">
        <v>43</v>
      </c>
      <c r="D65" s="4">
        <v>7.84</v>
      </c>
      <c r="E65" s="4">
        <f t="shared" si="2"/>
        <v>9.5648</v>
      </c>
      <c r="F65" s="1" t="s">
        <v>83</v>
      </c>
    </row>
    <row r="66" spans="1:6" x14ac:dyDescent="0.25">
      <c r="B66" t="s">
        <v>94</v>
      </c>
      <c r="C66" t="s">
        <v>43</v>
      </c>
      <c r="D66" s="4">
        <v>12.54</v>
      </c>
      <c r="E66" s="4">
        <f t="shared" si="2"/>
        <v>15.298799999999998</v>
      </c>
      <c r="F66" s="1" t="s">
        <v>73</v>
      </c>
    </row>
    <row r="67" spans="1:6" x14ac:dyDescent="0.25">
      <c r="B67" t="s">
        <v>95</v>
      </c>
      <c r="C67" t="s">
        <v>43</v>
      </c>
      <c r="D67" s="4">
        <v>21.17</v>
      </c>
      <c r="E67" s="4">
        <f t="shared" si="2"/>
        <v>25.827400000000001</v>
      </c>
      <c r="F67" s="1" t="s">
        <v>73</v>
      </c>
    </row>
    <row r="68" spans="1:6" x14ac:dyDescent="0.25">
      <c r="B68" t="s">
        <v>96</v>
      </c>
      <c r="C68" t="s">
        <v>43</v>
      </c>
      <c r="D68" s="4">
        <v>7.84</v>
      </c>
      <c r="E68" s="4">
        <f t="shared" si="2"/>
        <v>9.5648</v>
      </c>
      <c r="F68" s="1" t="s">
        <v>80</v>
      </c>
    </row>
    <row r="69" spans="1:6" x14ac:dyDescent="0.25">
      <c r="E69" s="4">
        <f t="shared" si="2"/>
        <v>0</v>
      </c>
    </row>
    <row r="70" spans="1:6" x14ac:dyDescent="0.25">
      <c r="E70" s="4">
        <f t="shared" si="2"/>
        <v>0</v>
      </c>
    </row>
    <row r="71" spans="1:6" x14ac:dyDescent="0.25">
      <c r="E71" s="4">
        <f t="shared" si="2"/>
        <v>0</v>
      </c>
    </row>
    <row r="72" spans="1:6" x14ac:dyDescent="0.25">
      <c r="E72" s="4">
        <f t="shared" si="2"/>
        <v>0</v>
      </c>
    </row>
    <row r="73" spans="1:6" x14ac:dyDescent="0.25">
      <c r="E73" s="4">
        <f t="shared" si="2"/>
        <v>0</v>
      </c>
    </row>
  </sheetData>
  <hyperlinks>
    <hyperlink ref="F2" r:id="rId1" location=".VAtSRPl_vmc"/>
    <hyperlink ref="F15" r:id="rId2" location=".VAzH8Pl_vmc"/>
    <hyperlink ref="F20" r:id="rId3"/>
    <hyperlink ref="F21" r:id="rId4" location=".VBCZCfl_vmd"/>
    <hyperlink ref="F31" r:id="rId5" location=".VBCgy_l_vmd"/>
    <hyperlink ref="F25" r:id="rId6" location=".VBCh4Pl_vmd"/>
    <hyperlink ref="F60" r:id="rId7" location=".VBCkE_l_vmd"/>
    <hyperlink ref="F42" r:id="rId8" location=".VBCkovl_vmc"/>
    <hyperlink ref="F44" r:id="rId9" location=".VBCkrPl_vmc"/>
    <hyperlink ref="F47" r:id="rId10" location=".VBCllvl_vmc"/>
    <hyperlink ref="F33" r:id="rId11" location=".VBCmWvl_vmc"/>
    <hyperlink ref="F43" r:id="rId12"/>
    <hyperlink ref="F50" r:id="rId13"/>
    <hyperlink ref="F45" r:id="rId14"/>
    <hyperlink ref="F52" r:id="rId15" location=".VBCnkvl_vmc"/>
    <hyperlink ref="F26" r:id="rId16"/>
    <hyperlink ref="F24" r:id="rId17"/>
    <hyperlink ref="F22" r:id="rId18"/>
    <hyperlink ref="F53" r:id="rId19"/>
    <hyperlink ref="F36" r:id="rId20"/>
    <hyperlink ref="F51" r:id="rId21"/>
    <hyperlink ref="F54" r:id="rId22"/>
    <hyperlink ref="F64" r:id="rId23"/>
    <hyperlink ref="F49" r:id="rId24"/>
    <hyperlink ref="F35" r:id="rId25"/>
    <hyperlink ref="F62" r:id="rId26"/>
    <hyperlink ref="F46" r:id="rId27"/>
    <hyperlink ref="F40" r:id="rId28"/>
    <hyperlink ref="F58" r:id="rId29"/>
    <hyperlink ref="F66" r:id="rId30"/>
    <hyperlink ref="F39" r:id="rId31"/>
    <hyperlink ref="F67" r:id="rId32"/>
    <hyperlink ref="F55" r:id="rId33"/>
    <hyperlink ref="F68" r:id="rId34"/>
    <hyperlink ref="F57" r:id="rId35"/>
    <hyperlink ref="F65" r:id="rId36"/>
    <hyperlink ref="F56" r:id="rId37"/>
    <hyperlink ref="F38" r:id="rId38"/>
    <hyperlink ref="F63" r:id="rId39"/>
    <hyperlink ref="F61" r:id="rId40"/>
    <hyperlink ref="F41" r:id="rId41"/>
    <hyperlink ref="F3" r:id="rId42" location=".VBH6-Pl_vmd"/>
    <hyperlink ref="F8" r:id="rId43" location=".VBH8oPl_vmd"/>
    <hyperlink ref="F4" r:id="rId44" location=".VBH_QPl_vmc"/>
    <hyperlink ref="F23" r:id="rId45"/>
    <hyperlink ref="F28" r:id="rId46"/>
    <hyperlink ref="F29" r:id="rId47"/>
    <hyperlink ref="F10" r:id="rId48" location=".VBb7uPmSz6U"/>
    <hyperlink ref="F12" r:id="rId49"/>
    <hyperlink ref="F11" r:id="rId50"/>
    <hyperlink ref="F13" r:id="rId51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F8" sqref="F8"/>
    </sheetView>
  </sheetViews>
  <sheetFormatPr defaultRowHeight="15" x14ac:dyDescent="0.25"/>
  <cols>
    <col min="1" max="1" width="25.140625" bestFit="1" customWidth="1"/>
    <col min="2" max="3" width="9.140625" style="4"/>
    <col min="4" max="4" width="12.140625" style="16" bestFit="1" customWidth="1"/>
    <col min="5" max="5" width="10.28515625" style="4" bestFit="1" customWidth="1"/>
    <col min="6" max="6" width="10.28515625" style="16" customWidth="1"/>
    <col min="7" max="7" width="16.85546875" bestFit="1" customWidth="1"/>
    <col min="8" max="8" width="11" style="4" bestFit="1" customWidth="1"/>
    <col min="9" max="9" width="11" style="4" customWidth="1"/>
    <col min="10" max="10" width="7.85546875" style="4" bestFit="1" customWidth="1"/>
    <col min="11" max="11" width="8.5703125" style="15" customWidth="1"/>
    <col min="12" max="12" width="9.42578125" bestFit="1" customWidth="1"/>
    <col min="13" max="13" width="17.7109375" bestFit="1" customWidth="1"/>
  </cols>
  <sheetData>
    <row r="1" spans="1:14" s="2" customFormat="1" x14ac:dyDescent="0.25">
      <c r="B1" s="17" t="s">
        <v>4</v>
      </c>
      <c r="C1" s="17" t="s">
        <v>129</v>
      </c>
      <c r="D1" s="17" t="s">
        <v>148</v>
      </c>
      <c r="E1" s="17" t="s">
        <v>130</v>
      </c>
      <c r="F1" s="17" t="s">
        <v>141</v>
      </c>
      <c r="G1" s="2" t="s">
        <v>131</v>
      </c>
      <c r="H1" s="3" t="s">
        <v>134</v>
      </c>
      <c r="I1" s="3" t="s">
        <v>142</v>
      </c>
      <c r="J1" s="3" t="s">
        <v>143</v>
      </c>
      <c r="K1" s="3" t="s">
        <v>147</v>
      </c>
      <c r="L1" s="2" t="s">
        <v>146</v>
      </c>
      <c r="M1" s="2" t="s">
        <v>158</v>
      </c>
      <c r="N1" s="2" t="s">
        <v>5</v>
      </c>
    </row>
    <row r="2" spans="1:14" x14ac:dyDescent="0.25">
      <c r="A2" t="s">
        <v>127</v>
      </c>
      <c r="B2" s="4">
        <v>32.159999999999997</v>
      </c>
      <c r="C2" s="4">
        <v>1</v>
      </c>
      <c r="D2" s="16">
        <f>B2*C2</f>
        <v>32.159999999999997</v>
      </c>
      <c r="E2" s="4">
        <v>120</v>
      </c>
      <c r="F2" s="16">
        <f>E2*C2</f>
        <v>120</v>
      </c>
      <c r="G2" t="s">
        <v>132</v>
      </c>
      <c r="H2" s="4">
        <v>5</v>
      </c>
      <c r="I2" s="4">
        <v>0.6</v>
      </c>
      <c r="J2" s="4">
        <v>1.8</v>
      </c>
      <c r="K2" s="15">
        <f>J2*C2</f>
        <v>1.8</v>
      </c>
      <c r="M2" t="s">
        <v>136</v>
      </c>
      <c r="N2" s="1" t="s">
        <v>106</v>
      </c>
    </row>
    <row r="3" spans="1:14" x14ac:dyDescent="0.25">
      <c r="A3" t="s">
        <v>128</v>
      </c>
      <c r="B3" s="4">
        <v>3.77</v>
      </c>
      <c r="C3" s="4">
        <v>1</v>
      </c>
      <c r="D3" s="16">
        <f t="shared" ref="D3:D15" si="0">B3*C3</f>
        <v>3.77</v>
      </c>
      <c r="E3" s="4">
        <v>1.4</v>
      </c>
      <c r="F3" s="16">
        <f t="shared" ref="F3:F15" si="1">E3*C3</f>
        <v>1.4</v>
      </c>
      <c r="G3" t="s">
        <v>133</v>
      </c>
      <c r="H3" s="4">
        <v>3.3</v>
      </c>
      <c r="I3" s="4">
        <v>0</v>
      </c>
      <c r="J3" s="4">
        <v>0</v>
      </c>
      <c r="K3" s="15">
        <f t="shared" ref="K3:K15" si="2">J3*C3</f>
        <v>0</v>
      </c>
      <c r="L3" s="13"/>
      <c r="M3" s="13" t="s">
        <v>135</v>
      </c>
      <c r="N3" s="1" t="s">
        <v>108</v>
      </c>
    </row>
    <row r="4" spans="1:14" x14ac:dyDescent="0.25">
      <c r="D4" s="16">
        <f t="shared" si="0"/>
        <v>0</v>
      </c>
      <c r="F4" s="16">
        <f t="shared" si="1"/>
        <v>0</v>
      </c>
      <c r="K4" s="15">
        <f t="shared" si="2"/>
        <v>0</v>
      </c>
    </row>
    <row r="5" spans="1:14" x14ac:dyDescent="0.25">
      <c r="A5" t="s">
        <v>140</v>
      </c>
      <c r="B5" s="4">
        <v>16.010000000000002</v>
      </c>
      <c r="C5" s="4">
        <v>4</v>
      </c>
      <c r="D5" s="16">
        <f t="shared" si="0"/>
        <v>64.040000000000006</v>
      </c>
      <c r="E5" s="4">
        <v>83</v>
      </c>
      <c r="F5" s="16">
        <f t="shared" si="1"/>
        <v>332</v>
      </c>
      <c r="H5" s="4">
        <v>8</v>
      </c>
      <c r="J5" s="4">
        <v>9.5</v>
      </c>
      <c r="K5" s="15">
        <f t="shared" si="2"/>
        <v>38</v>
      </c>
      <c r="L5">
        <v>550</v>
      </c>
      <c r="N5" s="1" t="s">
        <v>139</v>
      </c>
    </row>
    <row r="6" spans="1:14" x14ac:dyDescent="0.25">
      <c r="A6" t="s">
        <v>144</v>
      </c>
      <c r="B6" s="4">
        <v>5.25</v>
      </c>
      <c r="C6" s="4">
        <v>1</v>
      </c>
      <c r="D6" s="16">
        <f t="shared" si="0"/>
        <v>5.25</v>
      </c>
      <c r="E6" s="4">
        <v>72</v>
      </c>
      <c r="F6" s="16">
        <f t="shared" si="1"/>
        <v>72</v>
      </c>
      <c r="K6" s="15">
        <f t="shared" si="2"/>
        <v>0</v>
      </c>
      <c r="N6" s="1" t="s">
        <v>145</v>
      </c>
    </row>
    <row r="7" spans="1:14" x14ac:dyDescent="0.25">
      <c r="A7" t="s">
        <v>155</v>
      </c>
      <c r="B7" s="4">
        <v>16.420000000000002</v>
      </c>
      <c r="C7" s="4">
        <v>1</v>
      </c>
      <c r="D7" s="16">
        <f t="shared" si="0"/>
        <v>16.420000000000002</v>
      </c>
      <c r="F7" s="16">
        <f t="shared" si="1"/>
        <v>0</v>
      </c>
      <c r="K7" s="15">
        <f t="shared" si="2"/>
        <v>0</v>
      </c>
      <c r="N7" s="1" t="s">
        <v>154</v>
      </c>
    </row>
    <row r="8" spans="1:14" x14ac:dyDescent="0.25">
      <c r="A8" t="s">
        <v>149</v>
      </c>
      <c r="B8" s="4">
        <v>8.76</v>
      </c>
      <c r="C8" s="4">
        <v>1</v>
      </c>
      <c r="D8" s="16">
        <f t="shared" si="0"/>
        <v>8.76</v>
      </c>
      <c r="E8" s="4">
        <v>5</v>
      </c>
      <c r="F8" s="16">
        <f t="shared" si="1"/>
        <v>5</v>
      </c>
      <c r="G8" t="s">
        <v>150</v>
      </c>
      <c r="H8" s="4">
        <v>5</v>
      </c>
      <c r="K8" s="15">
        <f t="shared" si="2"/>
        <v>0</v>
      </c>
      <c r="N8" s="1" t="s">
        <v>151</v>
      </c>
    </row>
    <row r="9" spans="1:14" x14ac:dyDescent="0.25">
      <c r="D9" s="16">
        <f t="shared" si="0"/>
        <v>0</v>
      </c>
      <c r="F9" s="16">
        <f t="shared" si="1"/>
        <v>0</v>
      </c>
      <c r="K9" s="15">
        <f t="shared" si="2"/>
        <v>0</v>
      </c>
    </row>
    <row r="10" spans="1:14" x14ac:dyDescent="0.25">
      <c r="A10" t="s">
        <v>118</v>
      </c>
      <c r="B10" s="4">
        <v>30</v>
      </c>
      <c r="C10" s="4">
        <v>1</v>
      </c>
      <c r="D10" s="16">
        <f>B10*C10</f>
        <v>30</v>
      </c>
      <c r="E10" s="4">
        <v>600</v>
      </c>
      <c r="F10" s="16">
        <f>E10*C10</f>
        <v>600</v>
      </c>
      <c r="K10" s="15">
        <f>J10*C10</f>
        <v>0</v>
      </c>
    </row>
    <row r="11" spans="1:14" x14ac:dyDescent="0.25">
      <c r="A11" t="s">
        <v>119</v>
      </c>
      <c r="B11" s="4">
        <v>5</v>
      </c>
      <c r="C11" s="4">
        <v>1</v>
      </c>
      <c r="D11" s="16">
        <f>B11*C11</f>
        <v>5</v>
      </c>
      <c r="E11" s="4">
        <v>100</v>
      </c>
      <c r="F11" s="16">
        <f>E11*C11</f>
        <v>100</v>
      </c>
      <c r="K11" s="15">
        <f>J11*C11</f>
        <v>0</v>
      </c>
    </row>
    <row r="12" spans="1:14" x14ac:dyDescent="0.25">
      <c r="D12" s="16">
        <f t="shared" si="0"/>
        <v>0</v>
      </c>
      <c r="F12" s="16">
        <f t="shared" si="1"/>
        <v>0</v>
      </c>
      <c r="K12" s="15">
        <f t="shared" si="2"/>
        <v>0</v>
      </c>
    </row>
    <row r="13" spans="1:14" x14ac:dyDescent="0.25">
      <c r="A13" t="s">
        <v>156</v>
      </c>
      <c r="B13" s="4">
        <v>28.81</v>
      </c>
      <c r="C13" s="4">
        <v>1</v>
      </c>
      <c r="D13" s="16">
        <f t="shared" si="0"/>
        <v>28.81</v>
      </c>
      <c r="E13" s="4">
        <v>400</v>
      </c>
      <c r="F13" s="16">
        <f t="shared" si="1"/>
        <v>400</v>
      </c>
      <c r="K13" s="15">
        <f t="shared" si="2"/>
        <v>0</v>
      </c>
      <c r="N13" s="1" t="s">
        <v>157</v>
      </c>
    </row>
    <row r="14" spans="1:14" x14ac:dyDescent="0.25">
      <c r="A14" t="s">
        <v>182</v>
      </c>
      <c r="B14" s="4">
        <v>7.85</v>
      </c>
      <c r="C14" s="4">
        <v>1</v>
      </c>
      <c r="D14" s="16">
        <f t="shared" si="0"/>
        <v>7.85</v>
      </c>
      <c r="F14" s="16">
        <f t="shared" si="1"/>
        <v>0</v>
      </c>
      <c r="K14" s="15">
        <f t="shared" si="2"/>
        <v>0</v>
      </c>
      <c r="N14" s="1" t="s">
        <v>181</v>
      </c>
    </row>
    <row r="15" spans="1:14" x14ac:dyDescent="0.25">
      <c r="D15" s="16">
        <f t="shared" si="0"/>
        <v>0</v>
      </c>
      <c r="F15" s="16">
        <f t="shared" si="1"/>
        <v>0</v>
      </c>
      <c r="K15" s="15">
        <f t="shared" si="2"/>
        <v>0</v>
      </c>
    </row>
    <row r="16" spans="1:14" s="14" customFormat="1" x14ac:dyDescent="0.25">
      <c r="B16" s="18">
        <f>SUM(B2:B15)</f>
        <v>154.03</v>
      </c>
      <c r="C16" s="18">
        <f>SUM(C2:C15)</f>
        <v>13</v>
      </c>
      <c r="D16" s="18">
        <f>SUM(D2:D15)</f>
        <v>202.06</v>
      </c>
      <c r="E16" s="18">
        <f>SUM(E2:E15)</f>
        <v>1381.4</v>
      </c>
      <c r="F16" s="18">
        <f>SUM(F2:F15)</f>
        <v>1630.4</v>
      </c>
      <c r="H16" s="18"/>
      <c r="I16" s="18"/>
      <c r="J16" s="18"/>
      <c r="K16" s="18"/>
    </row>
    <row r="18" spans="1:14" x14ac:dyDescent="0.25">
      <c r="M18" t="s">
        <v>138</v>
      </c>
      <c r="N18" s="1" t="s">
        <v>137</v>
      </c>
    </row>
    <row r="22" spans="1:14" x14ac:dyDescent="0.25">
      <c r="A22" t="s">
        <v>153</v>
      </c>
      <c r="B22" s="4">
        <v>81.489999999999995</v>
      </c>
      <c r="C22" s="4">
        <v>1</v>
      </c>
      <c r="D22" s="16">
        <f>B22*C22</f>
        <v>81.489999999999995</v>
      </c>
      <c r="E22" s="4">
        <v>288</v>
      </c>
      <c r="N22" s="1" t="s">
        <v>152</v>
      </c>
    </row>
    <row r="25" spans="1:14" x14ac:dyDescent="0.25">
      <c r="A25" t="s">
        <v>159</v>
      </c>
    </row>
  </sheetData>
  <hyperlinks>
    <hyperlink ref="N2" r:id="rId1"/>
    <hyperlink ref="N3" r:id="rId2"/>
    <hyperlink ref="N18" r:id="rId3"/>
    <hyperlink ref="N5" r:id="rId4" location=".VBnq_Pl_vmc"/>
    <hyperlink ref="N6" r:id="rId5"/>
    <hyperlink ref="N8" r:id="rId6"/>
    <hyperlink ref="N7" r:id="rId7"/>
    <hyperlink ref="N13" r:id="rId8"/>
    <hyperlink ref="N22" r:id="rId9"/>
    <hyperlink ref="N14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A16" sqref="A16"/>
    </sheetView>
  </sheetViews>
  <sheetFormatPr defaultRowHeight="15" x14ac:dyDescent="0.25"/>
  <cols>
    <col min="1" max="1" width="31.5703125" customWidth="1"/>
    <col min="2" max="3" width="9.140625" style="4"/>
    <col min="4" max="4" width="12.140625" style="16" bestFit="1" customWidth="1"/>
    <col min="5" max="6" width="9.42578125" style="16" customWidth="1"/>
    <col min="7" max="7" width="10.28515625" style="4" bestFit="1" customWidth="1"/>
    <col min="8" max="8" width="10.28515625" style="16" customWidth="1"/>
    <col min="9" max="9" width="16.85546875" bestFit="1" customWidth="1"/>
    <col min="10" max="10" width="11" style="4" bestFit="1" customWidth="1"/>
    <col min="11" max="11" width="11" style="4" customWidth="1"/>
    <col min="12" max="12" width="7.85546875" style="4" bestFit="1" customWidth="1"/>
    <col min="13" max="13" width="8.5703125" style="15" customWidth="1"/>
    <col min="14" max="14" width="17.7109375" bestFit="1" customWidth="1"/>
  </cols>
  <sheetData>
    <row r="1" spans="1:15" s="2" customFormat="1" x14ac:dyDescent="0.25">
      <c r="B1" s="17" t="s">
        <v>4</v>
      </c>
      <c r="C1" s="17" t="s">
        <v>129</v>
      </c>
      <c r="D1" s="17" t="s">
        <v>148</v>
      </c>
      <c r="E1" s="17"/>
      <c r="F1" s="17"/>
      <c r="G1" s="17" t="s">
        <v>130</v>
      </c>
      <c r="H1" s="17" t="s">
        <v>141</v>
      </c>
      <c r="I1" s="2" t="s">
        <v>131</v>
      </c>
      <c r="J1" s="3" t="s">
        <v>134</v>
      </c>
      <c r="K1" s="3" t="s">
        <v>142</v>
      </c>
      <c r="L1" s="3" t="s">
        <v>143</v>
      </c>
      <c r="M1" s="3" t="s">
        <v>147</v>
      </c>
      <c r="N1" s="2" t="s">
        <v>197</v>
      </c>
      <c r="O1" s="2" t="s">
        <v>5</v>
      </c>
    </row>
    <row r="2" spans="1:15" x14ac:dyDescent="0.25">
      <c r="A2" t="s">
        <v>127</v>
      </c>
      <c r="B2" s="4">
        <v>32.159999999999997</v>
      </c>
      <c r="C2" s="4">
        <v>1</v>
      </c>
      <c r="D2" s="16">
        <f>B2*C2</f>
        <v>32.159999999999997</v>
      </c>
      <c r="G2" s="4">
        <v>120</v>
      </c>
      <c r="H2" s="16">
        <f>G2*C2</f>
        <v>120</v>
      </c>
      <c r="I2" t="s">
        <v>132</v>
      </c>
      <c r="J2" s="4">
        <v>5</v>
      </c>
      <c r="K2" s="4">
        <v>0.6</v>
      </c>
      <c r="L2" s="4">
        <v>1.8</v>
      </c>
      <c r="M2" s="15">
        <f>L2*C2</f>
        <v>1.8</v>
      </c>
      <c r="N2" t="s">
        <v>136</v>
      </c>
      <c r="O2" s="1" t="s">
        <v>106</v>
      </c>
    </row>
    <row r="3" spans="1:15" x14ac:dyDescent="0.25">
      <c r="A3" t="s">
        <v>128</v>
      </c>
      <c r="B3" s="4">
        <v>3.77</v>
      </c>
      <c r="C3" s="4">
        <v>1</v>
      </c>
      <c r="D3" s="16">
        <f t="shared" ref="D3:D21" si="0">B3*C3</f>
        <v>3.77</v>
      </c>
      <c r="G3" s="4">
        <v>1.4</v>
      </c>
      <c r="H3" s="16">
        <f t="shared" ref="H3:H21" si="1">G3*C3</f>
        <v>1.4</v>
      </c>
      <c r="I3" t="s">
        <v>133</v>
      </c>
      <c r="J3" s="4">
        <v>3.3</v>
      </c>
      <c r="K3" s="4">
        <v>0</v>
      </c>
      <c r="L3" s="4">
        <v>0</v>
      </c>
      <c r="M3" s="15">
        <f t="shared" ref="M3:M21" si="2">L3*C3</f>
        <v>0</v>
      </c>
      <c r="N3" s="13" t="s">
        <v>135</v>
      </c>
      <c r="O3" s="1" t="s">
        <v>108</v>
      </c>
    </row>
    <row r="4" spans="1:15" x14ac:dyDescent="0.25">
      <c r="D4" s="16">
        <f t="shared" si="0"/>
        <v>0</v>
      </c>
      <c r="H4" s="16">
        <f t="shared" si="1"/>
        <v>0</v>
      </c>
      <c r="M4" s="15">
        <f t="shared" si="2"/>
        <v>0</v>
      </c>
    </row>
    <row r="5" spans="1:15" x14ac:dyDescent="0.25">
      <c r="A5" t="s">
        <v>160</v>
      </c>
      <c r="B5" s="4">
        <v>33.82</v>
      </c>
      <c r="C5" s="4">
        <v>1</v>
      </c>
      <c r="D5" s="16">
        <f t="shared" si="0"/>
        <v>33.82</v>
      </c>
      <c r="E5" s="16">
        <v>1</v>
      </c>
      <c r="G5" s="4">
        <v>252</v>
      </c>
      <c r="H5" s="16">
        <f t="shared" si="1"/>
        <v>252</v>
      </c>
      <c r="I5" t="s">
        <v>161</v>
      </c>
      <c r="J5" s="4">
        <v>5</v>
      </c>
      <c r="K5"/>
      <c r="M5" s="15">
        <f t="shared" si="2"/>
        <v>0</v>
      </c>
      <c r="O5" s="1" t="s">
        <v>198</v>
      </c>
    </row>
    <row r="6" spans="1:15" x14ac:dyDescent="0.25">
      <c r="A6" t="s">
        <v>165</v>
      </c>
      <c r="B6" s="4">
        <v>4.33</v>
      </c>
      <c r="C6" s="4">
        <v>1</v>
      </c>
      <c r="D6" s="16">
        <f t="shared" si="0"/>
        <v>4.33</v>
      </c>
      <c r="E6" s="16">
        <v>1</v>
      </c>
      <c r="H6" s="16">
        <f t="shared" si="1"/>
        <v>0</v>
      </c>
      <c r="I6" t="s">
        <v>163</v>
      </c>
      <c r="J6" s="4">
        <v>5</v>
      </c>
      <c r="K6" s="4">
        <v>0.02</v>
      </c>
      <c r="L6" s="4">
        <v>0.02</v>
      </c>
      <c r="M6" s="15">
        <f t="shared" si="2"/>
        <v>0.02</v>
      </c>
      <c r="O6" s="1" t="s">
        <v>166</v>
      </c>
    </row>
    <row r="7" spans="1:15" x14ac:dyDescent="0.25">
      <c r="A7" t="s">
        <v>177</v>
      </c>
      <c r="B7" s="4">
        <v>1.77</v>
      </c>
      <c r="C7" s="4">
        <v>1</v>
      </c>
      <c r="D7" s="16">
        <f t="shared" ref="D7" si="3">B7*C7</f>
        <v>1.77</v>
      </c>
      <c r="E7" s="16">
        <v>1</v>
      </c>
      <c r="H7" s="16">
        <f t="shared" ref="H7" si="4">G7*C7</f>
        <v>0</v>
      </c>
      <c r="J7" s="4">
        <v>5</v>
      </c>
      <c r="M7" s="15">
        <f t="shared" ref="M7" si="5">L7*C7</f>
        <v>0</v>
      </c>
      <c r="O7" s="1" t="s">
        <v>178</v>
      </c>
    </row>
    <row r="8" spans="1:15" x14ac:dyDescent="0.25">
      <c r="D8" s="16">
        <f t="shared" ref="D8:D10" si="6">B8*C8</f>
        <v>0</v>
      </c>
      <c r="H8" s="16">
        <f t="shared" ref="H8:H10" si="7">G8*C8</f>
        <v>0</v>
      </c>
      <c r="M8" s="15">
        <f t="shared" ref="M8:M10" si="8">L8*C8</f>
        <v>0</v>
      </c>
      <c r="O8" s="1"/>
    </row>
    <row r="9" spans="1:15" x14ac:dyDescent="0.25">
      <c r="A9" t="s">
        <v>170</v>
      </c>
      <c r="B9" s="4">
        <v>1.66</v>
      </c>
      <c r="C9" s="4">
        <v>1</v>
      </c>
      <c r="D9" s="16">
        <f t="shared" si="6"/>
        <v>1.66</v>
      </c>
      <c r="F9" s="16">
        <v>1</v>
      </c>
      <c r="H9" s="16">
        <f t="shared" si="7"/>
        <v>0</v>
      </c>
      <c r="M9" s="15">
        <f t="shared" si="8"/>
        <v>0</v>
      </c>
      <c r="O9" s="1" t="s">
        <v>169</v>
      </c>
    </row>
    <row r="10" spans="1:15" x14ac:dyDescent="0.25">
      <c r="A10" t="s">
        <v>173</v>
      </c>
      <c r="B10" s="4">
        <v>2.02</v>
      </c>
      <c r="C10" s="4">
        <v>1</v>
      </c>
      <c r="D10" s="16">
        <f t="shared" si="6"/>
        <v>2.02</v>
      </c>
      <c r="F10" s="16">
        <v>1</v>
      </c>
      <c r="H10" s="16">
        <f t="shared" si="7"/>
        <v>0</v>
      </c>
      <c r="M10" s="15">
        <f t="shared" si="8"/>
        <v>0</v>
      </c>
      <c r="O10" s="1" t="s">
        <v>174</v>
      </c>
    </row>
    <row r="11" spans="1:15" x14ac:dyDescent="0.25">
      <c r="A11" t="s">
        <v>171</v>
      </c>
      <c r="B11" s="4">
        <v>2.99</v>
      </c>
      <c r="C11" s="4">
        <v>1</v>
      </c>
      <c r="D11" s="16">
        <f t="shared" si="0"/>
        <v>2.99</v>
      </c>
      <c r="F11" s="16">
        <v>1</v>
      </c>
      <c r="H11" s="16">
        <f t="shared" si="1"/>
        <v>0</v>
      </c>
      <c r="M11" s="15">
        <f t="shared" si="2"/>
        <v>0</v>
      </c>
      <c r="O11" s="1" t="s">
        <v>172</v>
      </c>
    </row>
    <row r="12" spans="1:15" x14ac:dyDescent="0.25">
      <c r="A12" t="s">
        <v>122</v>
      </c>
      <c r="B12" s="4">
        <v>16.510000000000002</v>
      </c>
      <c r="C12" s="4">
        <v>1</v>
      </c>
      <c r="D12" s="16">
        <f t="shared" si="0"/>
        <v>16.510000000000002</v>
      </c>
      <c r="F12" s="16">
        <v>1</v>
      </c>
      <c r="H12" s="16">
        <f t="shared" si="1"/>
        <v>0</v>
      </c>
      <c r="I12" t="s">
        <v>168</v>
      </c>
      <c r="M12" s="15">
        <f t="shared" si="2"/>
        <v>0</v>
      </c>
      <c r="O12" s="1" t="s">
        <v>167</v>
      </c>
    </row>
    <row r="13" spans="1:15" x14ac:dyDescent="0.25">
      <c r="D13" s="16">
        <f t="shared" si="0"/>
        <v>0</v>
      </c>
      <c r="H13" s="16">
        <f t="shared" si="1"/>
        <v>0</v>
      </c>
      <c r="M13" s="15">
        <f t="shared" si="2"/>
        <v>0</v>
      </c>
    </row>
    <row r="14" spans="1:15" x14ac:dyDescent="0.25">
      <c r="A14" t="s">
        <v>118</v>
      </c>
      <c r="C14" s="4">
        <v>1</v>
      </c>
      <c r="D14" s="16">
        <f t="shared" si="0"/>
        <v>0</v>
      </c>
      <c r="G14" s="4">
        <v>600</v>
      </c>
      <c r="H14" s="16">
        <f t="shared" si="1"/>
        <v>600</v>
      </c>
      <c r="M14" s="15">
        <f t="shared" si="2"/>
        <v>0</v>
      </c>
    </row>
    <row r="15" spans="1:15" x14ac:dyDescent="0.25">
      <c r="A15" t="s">
        <v>7</v>
      </c>
      <c r="B15" s="4">
        <v>3.94</v>
      </c>
      <c r="C15" s="4">
        <v>1</v>
      </c>
      <c r="D15" s="16">
        <f t="shared" si="0"/>
        <v>3.94</v>
      </c>
      <c r="E15" s="16">
        <v>1</v>
      </c>
      <c r="G15" s="4">
        <v>100</v>
      </c>
      <c r="H15" s="16">
        <f t="shared" si="1"/>
        <v>100</v>
      </c>
      <c r="M15" s="15">
        <f t="shared" si="2"/>
        <v>0</v>
      </c>
      <c r="O15" s="1" t="s">
        <v>179</v>
      </c>
    </row>
    <row r="16" spans="1:15" x14ac:dyDescent="0.25">
      <c r="A16" t="s">
        <v>8</v>
      </c>
      <c r="B16" s="4">
        <v>2.88</v>
      </c>
      <c r="C16" s="4">
        <v>1</v>
      </c>
      <c r="D16" s="16">
        <f t="shared" si="0"/>
        <v>2.88</v>
      </c>
      <c r="E16" s="16">
        <v>1</v>
      </c>
      <c r="H16" s="16">
        <f t="shared" si="1"/>
        <v>0</v>
      </c>
      <c r="M16" s="15">
        <f t="shared" si="2"/>
        <v>0</v>
      </c>
      <c r="O16" s="1" t="s">
        <v>196</v>
      </c>
    </row>
    <row r="17" spans="1:15" x14ac:dyDescent="0.25">
      <c r="D17" s="16">
        <f t="shared" ref="D17" si="9">B17*C17</f>
        <v>0</v>
      </c>
      <c r="H17" s="16">
        <f t="shared" ref="H17" si="10">G17*C17</f>
        <v>0</v>
      </c>
      <c r="M17" s="15">
        <f t="shared" ref="M17" si="11">L17*C17</f>
        <v>0</v>
      </c>
    </row>
    <row r="18" spans="1:15" x14ac:dyDescent="0.25">
      <c r="A18" t="s">
        <v>195</v>
      </c>
      <c r="B18" s="4">
        <v>28.81</v>
      </c>
      <c r="C18" s="4">
        <v>1</v>
      </c>
      <c r="D18" s="16">
        <f t="shared" si="0"/>
        <v>28.81</v>
      </c>
      <c r="F18" s="16">
        <v>1</v>
      </c>
      <c r="G18" s="4">
        <v>380</v>
      </c>
      <c r="H18" s="16">
        <f t="shared" si="1"/>
        <v>380</v>
      </c>
      <c r="I18" t="s">
        <v>184</v>
      </c>
      <c r="M18" s="15">
        <f t="shared" si="2"/>
        <v>0</v>
      </c>
      <c r="O18" s="1" t="s">
        <v>157</v>
      </c>
    </row>
    <row r="19" spans="1:15" x14ac:dyDescent="0.25">
      <c r="A19" t="s">
        <v>185</v>
      </c>
      <c r="B19" s="4">
        <v>5.43</v>
      </c>
      <c r="C19" s="4">
        <v>1</v>
      </c>
      <c r="D19" s="16">
        <f t="shared" si="0"/>
        <v>5.43</v>
      </c>
      <c r="F19" s="16">
        <v>1</v>
      </c>
      <c r="M19" s="15">
        <f t="shared" si="2"/>
        <v>0</v>
      </c>
      <c r="O19" s="1" t="s">
        <v>186</v>
      </c>
    </row>
    <row r="20" spans="1:15" x14ac:dyDescent="0.25">
      <c r="A20" t="s">
        <v>182</v>
      </c>
      <c r="B20" s="4">
        <v>7.85</v>
      </c>
      <c r="C20" s="4">
        <v>1</v>
      </c>
      <c r="D20" s="16">
        <f t="shared" si="0"/>
        <v>7.85</v>
      </c>
      <c r="F20" s="16">
        <v>1</v>
      </c>
      <c r="H20" s="16">
        <f t="shared" si="1"/>
        <v>0</v>
      </c>
      <c r="I20" t="s">
        <v>183</v>
      </c>
      <c r="M20" s="15">
        <f t="shared" si="2"/>
        <v>0</v>
      </c>
      <c r="O20" s="1" t="s">
        <v>181</v>
      </c>
    </row>
    <row r="21" spans="1:15" x14ac:dyDescent="0.25">
      <c r="D21" s="16">
        <f t="shared" si="0"/>
        <v>0</v>
      </c>
      <c r="H21" s="16">
        <f t="shared" si="1"/>
        <v>0</v>
      </c>
      <c r="M21" s="15">
        <f t="shared" si="2"/>
        <v>0</v>
      </c>
    </row>
    <row r="22" spans="1:15" s="14" customFormat="1" x14ac:dyDescent="0.25">
      <c r="B22" s="18">
        <f>SUM(B2:B21)</f>
        <v>147.93999999999997</v>
      </c>
      <c r="C22" s="18">
        <f>SUM(C2:C21)</f>
        <v>15</v>
      </c>
      <c r="D22" s="18">
        <f>SUM(D2:D21)</f>
        <v>147.93999999999997</v>
      </c>
      <c r="E22" s="18">
        <f>SUMIF(E2:E21,1,$D2:$D21)</f>
        <v>46.74</v>
      </c>
      <c r="F22" s="18">
        <f>SUMIF(F2:F21,1,$D2:$D21)</f>
        <v>65.27</v>
      </c>
      <c r="G22" s="18">
        <f>SUM(G2:G21)</f>
        <v>1453.4</v>
      </c>
      <c r="H22" s="18">
        <f>SUM(H2:H21)</f>
        <v>1453.4</v>
      </c>
      <c r="J22" s="18"/>
      <c r="K22" s="18"/>
      <c r="L22" s="18"/>
      <c r="M22" s="18"/>
    </row>
    <row r="23" spans="1:15" x14ac:dyDescent="0.25">
      <c r="D23" s="16">
        <f>D22*0.22</f>
        <v>32.54679999999999</v>
      </c>
      <c r="E23" s="16">
        <f>E22*0.22</f>
        <v>10.2828</v>
      </c>
      <c r="F23" s="16">
        <f>F22*0.22</f>
        <v>14.359399999999999</v>
      </c>
    </row>
    <row r="24" spans="1:15" x14ac:dyDescent="0.25">
      <c r="D24" s="16">
        <f>D22+D23</f>
        <v>180.48679999999996</v>
      </c>
      <c r="E24" s="16">
        <f>E22+E23</f>
        <v>57.022800000000004</v>
      </c>
      <c r="F24" s="16">
        <f>F22+F23</f>
        <v>79.62939999999999</v>
      </c>
      <c r="O24" s="1"/>
    </row>
    <row r="26" spans="1:15" x14ac:dyDescent="0.25">
      <c r="A26">
        <f>5300*30/1000</f>
        <v>159</v>
      </c>
    </row>
    <row r="28" spans="1:15" x14ac:dyDescent="0.25">
      <c r="O28" s="1"/>
    </row>
    <row r="29" spans="1:15" x14ac:dyDescent="0.25">
      <c r="A29" s="1" t="s">
        <v>162</v>
      </c>
      <c r="N29" t="s">
        <v>176</v>
      </c>
      <c r="O29" s="1" t="s">
        <v>175</v>
      </c>
    </row>
    <row r="34" spans="1:1" x14ac:dyDescent="0.25">
      <c r="A34" t="s">
        <v>180</v>
      </c>
    </row>
  </sheetData>
  <hyperlinks>
    <hyperlink ref="O2" r:id="rId1"/>
    <hyperlink ref="O3" r:id="rId2"/>
    <hyperlink ref="A29" r:id="rId3"/>
    <hyperlink ref="O12" r:id="rId4"/>
    <hyperlink ref="O9" r:id="rId5"/>
    <hyperlink ref="O11" r:id="rId6"/>
    <hyperlink ref="O29" r:id="rId7"/>
    <hyperlink ref="O18" r:id="rId8"/>
    <hyperlink ref="O19" r:id="rId9"/>
    <hyperlink ref="O10" r:id="rId10"/>
    <hyperlink ref="O7" r:id="rId11"/>
    <hyperlink ref="O16" r:id="rId1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I16" sqref="I16"/>
    </sheetView>
  </sheetViews>
  <sheetFormatPr defaultRowHeight="15" x14ac:dyDescent="0.25"/>
  <cols>
    <col min="1" max="1" width="26.140625" bestFit="1" customWidth="1"/>
    <col min="4" max="4" width="13.7109375" bestFit="1" customWidth="1"/>
  </cols>
  <sheetData>
    <row r="2" spans="1:4" x14ac:dyDescent="0.25">
      <c r="B2" t="s">
        <v>187</v>
      </c>
      <c r="C2" t="s">
        <v>188</v>
      </c>
    </row>
    <row r="3" spans="1:4" x14ac:dyDescent="0.25">
      <c r="A3" t="s">
        <v>189</v>
      </c>
      <c r="B3">
        <v>5</v>
      </c>
      <c r="C3">
        <v>350</v>
      </c>
      <c r="D3" t="s">
        <v>193</v>
      </c>
    </row>
    <row r="4" spans="1:4" x14ac:dyDescent="0.25">
      <c r="A4" t="s">
        <v>190</v>
      </c>
      <c r="B4">
        <v>5</v>
      </c>
      <c r="C4">
        <v>2500</v>
      </c>
      <c r="D4" t="s">
        <v>192</v>
      </c>
    </row>
    <row r="5" spans="1:4" x14ac:dyDescent="0.25">
      <c r="A5" t="s">
        <v>194</v>
      </c>
      <c r="B5">
        <v>5</v>
      </c>
      <c r="C5">
        <v>900</v>
      </c>
      <c r="D5" t="s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9" sqref="C9"/>
    </sheetView>
  </sheetViews>
  <sheetFormatPr defaultRowHeight="15" x14ac:dyDescent="0.25"/>
  <cols>
    <col min="1" max="1" width="10.140625" bestFit="1" customWidth="1"/>
    <col min="2" max="2" width="10.85546875" bestFit="1" customWidth="1"/>
    <col min="3" max="3" width="71" customWidth="1"/>
    <col min="4" max="4" width="9.5703125" style="4" customWidth="1"/>
  </cols>
  <sheetData>
    <row r="1" spans="1:6" s="2" customFormat="1" x14ac:dyDescent="0.25">
      <c r="A1" s="2" t="s">
        <v>116</v>
      </c>
      <c r="B1" s="2" t="s">
        <v>3</v>
      </c>
      <c r="C1" s="2" t="s">
        <v>117</v>
      </c>
      <c r="D1" s="3" t="s">
        <v>115</v>
      </c>
    </row>
    <row r="2" spans="1:6" x14ac:dyDescent="0.25">
      <c r="A2" s="12">
        <v>41886</v>
      </c>
      <c r="B2" t="s">
        <v>18</v>
      </c>
      <c r="C2" t="s">
        <v>114</v>
      </c>
      <c r="D2" s="4">
        <v>6.08</v>
      </c>
      <c r="F2" s="4">
        <v>6.08</v>
      </c>
    </row>
    <row r="3" spans="1:6" ht="30" x14ac:dyDescent="0.25">
      <c r="A3" s="12">
        <v>41893</v>
      </c>
      <c r="B3" s="11" t="s">
        <v>113</v>
      </c>
      <c r="C3" s="11" t="s">
        <v>111</v>
      </c>
      <c r="D3" s="4">
        <v>32.159999999999997</v>
      </c>
    </row>
    <row r="4" spans="1:6" x14ac:dyDescent="0.25">
      <c r="A4" s="12">
        <v>41893</v>
      </c>
      <c r="B4" s="11" t="s">
        <v>113</v>
      </c>
      <c r="C4" t="s">
        <v>112</v>
      </c>
      <c r="D4" s="4">
        <v>3.77</v>
      </c>
      <c r="F4" s="19">
        <f>SUM(D3:D4)</f>
        <v>35.93</v>
      </c>
    </row>
    <row r="5" spans="1:6" x14ac:dyDescent="0.25">
      <c r="A5" s="12">
        <v>41901</v>
      </c>
      <c r="B5" s="11" t="s">
        <v>113</v>
      </c>
      <c r="C5" t="s">
        <v>160</v>
      </c>
      <c r="D5" s="4">
        <v>33.82</v>
      </c>
    </row>
    <row r="6" spans="1:6" x14ac:dyDescent="0.25">
      <c r="A6" s="12">
        <v>41901</v>
      </c>
      <c r="B6" s="11" t="s">
        <v>113</v>
      </c>
      <c r="C6" t="s">
        <v>165</v>
      </c>
      <c r="D6" s="4">
        <v>4.33</v>
      </c>
      <c r="F6" s="19">
        <f>SUM(D5:D9)</f>
        <v>46.74</v>
      </c>
    </row>
    <row r="7" spans="1:6" x14ac:dyDescent="0.25">
      <c r="A7" s="12">
        <v>41901</v>
      </c>
      <c r="B7" s="11" t="s">
        <v>113</v>
      </c>
      <c r="C7" t="s">
        <v>177</v>
      </c>
      <c r="D7" s="4">
        <v>1.77</v>
      </c>
    </row>
    <row r="8" spans="1:6" x14ac:dyDescent="0.25">
      <c r="A8" s="12">
        <v>41901</v>
      </c>
      <c r="B8" s="11" t="s">
        <v>113</v>
      </c>
      <c r="C8" t="s">
        <v>7</v>
      </c>
      <c r="D8" s="4">
        <v>3.94</v>
      </c>
    </row>
    <row r="9" spans="1:6" x14ac:dyDescent="0.25">
      <c r="A9" s="12">
        <v>41901</v>
      </c>
      <c r="B9" s="11" t="s">
        <v>113</v>
      </c>
      <c r="C9" t="s">
        <v>8</v>
      </c>
      <c r="D9" s="4">
        <v>2.88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Links</vt:lpstr>
      <vt:lpstr>Quadcopter BOF</vt:lpstr>
      <vt:lpstr>AkiBot</vt:lpstr>
      <vt:lpstr>Adapters</vt:lpstr>
      <vt:lpstr>Transactions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2014-09-23T17:31:59Z</dcterms:modified>
</cp:coreProperties>
</file>