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y Drive\X-ray\Local Code Files\"/>
    </mc:Choice>
  </mc:AlternateContent>
  <xr:revisionPtr revIDLastSave="0" documentId="13_ncr:1_{8D069D2D-2F0C-4664-8269-599660753E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31215" sheetId="30" r:id="rId1"/>
    <sheet name="230929" sheetId="29" r:id="rId2"/>
    <sheet name="230926" sheetId="27" r:id="rId3"/>
    <sheet name="230920" sheetId="28" r:id="rId4"/>
    <sheet name="230901" sheetId="26" r:id="rId5"/>
    <sheet name="230831" sheetId="25" r:id="rId6"/>
    <sheet name="230609" sheetId="24" r:id="rId7"/>
    <sheet name="230607" sheetId="23" r:id="rId8"/>
    <sheet name="230604" sheetId="20" r:id="rId9"/>
    <sheet name="230520" sheetId="19" r:id="rId10"/>
    <sheet name="230429" sheetId="16" r:id="rId11"/>
    <sheet name="230428" sheetId="10" r:id="rId12"/>
    <sheet name="230416" sheetId="13" r:id="rId13"/>
    <sheet name="230409" sheetId="15" r:id="rId14"/>
    <sheet name="230225" sheetId="18" r:id="rId15"/>
    <sheet name="230216" sheetId="17" r:id="rId16"/>
    <sheet name="230127" sheetId="7" r:id="rId17"/>
    <sheet name="230119" sheetId="4" r:id="rId18"/>
    <sheet name="230110" sheetId="3" r:id="rId19"/>
    <sheet name="230103" sheetId="2" r:id="rId20"/>
    <sheet name="221219" sheetId="1" r:id="rId21"/>
    <sheet name="230119_old" sheetId="5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1" i="29" l="1"/>
  <c r="AC20" i="29"/>
  <c r="AC19" i="29"/>
  <c r="AC18" i="29"/>
  <c r="AC17" i="29"/>
  <c r="AC16" i="29"/>
  <c r="AC15" i="29"/>
  <c r="AC14" i="29"/>
  <c r="AC13" i="29"/>
  <c r="AC12" i="29"/>
  <c r="AC11" i="29"/>
  <c r="AC10" i="29"/>
  <c r="AC9" i="29"/>
  <c r="AC8" i="29"/>
  <c r="AC7" i="29"/>
  <c r="AC6" i="29"/>
  <c r="AC5" i="29"/>
  <c r="AC4" i="29"/>
  <c r="AC3" i="29"/>
  <c r="AC2" i="29"/>
  <c r="AC21" i="28"/>
  <c r="AC20" i="28"/>
  <c r="AC19" i="28"/>
  <c r="AC18" i="28"/>
  <c r="AC17" i="28"/>
  <c r="AC16" i="28"/>
  <c r="AC15" i="28"/>
  <c r="AC14" i="28"/>
  <c r="AC13" i="28"/>
  <c r="AC12" i="28"/>
  <c r="AC11" i="28"/>
  <c r="AC10" i="28"/>
  <c r="AC9" i="28"/>
  <c r="AC8" i="28"/>
  <c r="AC7" i="28"/>
  <c r="AC6" i="28"/>
  <c r="AC5" i="28"/>
  <c r="AC4" i="28"/>
  <c r="AC3" i="28"/>
  <c r="AC2" i="28"/>
  <c r="AC21" i="27"/>
  <c r="AC20" i="27"/>
  <c r="AC19" i="27"/>
  <c r="AC18" i="27"/>
  <c r="AC17" i="27"/>
  <c r="AC16" i="27"/>
  <c r="AC15" i="27"/>
  <c r="AC14" i="27"/>
  <c r="AC13" i="27"/>
  <c r="AC12" i="27"/>
  <c r="AC11" i="27"/>
  <c r="AC10" i="27"/>
  <c r="AC9" i="27"/>
  <c r="AC8" i="27"/>
  <c r="AC7" i="27"/>
  <c r="AC6" i="27"/>
  <c r="AC5" i="27"/>
  <c r="AC4" i="27"/>
  <c r="AC3" i="27"/>
  <c r="AC2" i="27"/>
  <c r="AC21" i="26"/>
  <c r="AC20" i="26"/>
  <c r="AC19" i="26"/>
  <c r="AC18" i="26"/>
  <c r="AC17" i="26"/>
  <c r="AC16" i="26"/>
  <c r="AC15" i="26"/>
  <c r="AC14" i="26"/>
  <c r="AC13" i="26"/>
  <c r="AC12" i="26"/>
  <c r="AC11" i="26"/>
  <c r="AC10" i="26"/>
  <c r="AC9" i="26"/>
  <c r="AC8" i="26"/>
  <c r="AC7" i="26"/>
  <c r="AC6" i="26"/>
  <c r="AC5" i="26"/>
  <c r="AC4" i="26"/>
  <c r="AC3" i="26"/>
  <c r="AC2" i="26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" i="25"/>
  <c r="D2" i="20"/>
  <c r="K2" i="20"/>
  <c r="L2" i="20" s="1"/>
  <c r="D3" i="20"/>
  <c r="L3" i="20" s="1"/>
  <c r="K3" i="20"/>
  <c r="D4" i="20"/>
  <c r="K4" i="20"/>
  <c r="D5" i="20"/>
  <c r="K5" i="20"/>
  <c r="D6" i="20"/>
  <c r="K6" i="20"/>
  <c r="D7" i="20"/>
  <c r="K7" i="20"/>
  <c r="L7" i="20" s="1"/>
  <c r="D8" i="20"/>
  <c r="K8" i="20"/>
  <c r="D9" i="20"/>
  <c r="K9" i="20"/>
  <c r="L9" i="20" s="1"/>
  <c r="D10" i="20"/>
  <c r="K10" i="20"/>
  <c r="D11" i="20"/>
  <c r="K11" i="20"/>
  <c r="D12" i="20"/>
  <c r="K12" i="20"/>
  <c r="D13" i="20"/>
  <c r="K13" i="20"/>
  <c r="L13" i="20" s="1"/>
  <c r="D14" i="20"/>
  <c r="K14" i="20"/>
  <c r="D15" i="20"/>
  <c r="K15" i="20"/>
  <c r="D16" i="20"/>
  <c r="K16" i="20"/>
  <c r="L16" i="20" s="1"/>
  <c r="D17" i="20"/>
  <c r="K17" i="20"/>
  <c r="D18" i="20"/>
  <c r="K18" i="20"/>
  <c r="D19" i="20"/>
  <c r="K19" i="20"/>
  <c r="L19" i="20"/>
  <c r="D20" i="20"/>
  <c r="K20" i="20"/>
  <c r="D21" i="20"/>
  <c r="K21" i="20"/>
  <c r="D22" i="20"/>
  <c r="K22" i="20"/>
  <c r="L22" i="20"/>
  <c r="D23" i="20"/>
  <c r="K23" i="20"/>
  <c r="L23" i="20" s="1"/>
  <c r="D24" i="20"/>
  <c r="L24" i="20" s="1"/>
  <c r="K24" i="20"/>
  <c r="D25" i="20"/>
  <c r="K25" i="20"/>
  <c r="D26" i="20"/>
  <c r="K26" i="20"/>
  <c r="L26" i="20"/>
  <c r="D27" i="20"/>
  <c r="K27" i="20"/>
  <c r="L27" i="20"/>
  <c r="D28" i="20"/>
  <c r="L28" i="20" s="1"/>
  <c r="K28" i="20"/>
  <c r="D29" i="20"/>
  <c r="K29" i="20"/>
  <c r="L29" i="20" s="1"/>
  <c r="D31" i="20"/>
  <c r="K31" i="20"/>
  <c r="D32" i="20"/>
  <c r="K32" i="20"/>
  <c r="D33" i="20"/>
  <c r="K33" i="20"/>
  <c r="L33" i="20" s="1"/>
  <c r="D34" i="20"/>
  <c r="K34" i="20"/>
  <c r="D35" i="20"/>
  <c r="K35" i="20"/>
  <c r="D36" i="20"/>
  <c r="K36" i="20"/>
  <c r="D37" i="20"/>
  <c r="K37" i="20"/>
  <c r="L37" i="20" s="1"/>
  <c r="D38" i="20"/>
  <c r="K38" i="20"/>
  <c r="L38" i="20" s="1"/>
  <c r="D39" i="20"/>
  <c r="K39" i="20"/>
  <c r="D40" i="20"/>
  <c r="K40" i="20"/>
  <c r="L40" i="20"/>
  <c r="D41" i="20"/>
  <c r="K41" i="20"/>
  <c r="L41" i="20"/>
  <c r="D42" i="20"/>
  <c r="K42" i="20"/>
  <c r="D43" i="20"/>
  <c r="K43" i="20"/>
  <c r="D44" i="20"/>
  <c r="K44" i="20"/>
  <c r="L44" i="20" s="1"/>
  <c r="D45" i="20"/>
  <c r="K45" i="20"/>
  <c r="D46" i="20"/>
  <c r="K46" i="20"/>
  <c r="D47" i="20"/>
  <c r="K47" i="20"/>
  <c r="L47" i="20"/>
  <c r="D48" i="20"/>
  <c r="K48" i="20"/>
  <c r="D49" i="20"/>
  <c r="K49" i="20"/>
  <c r="D50" i="20"/>
  <c r="K50" i="20"/>
  <c r="L50" i="20" s="1"/>
  <c r="D51" i="20"/>
  <c r="K51" i="20"/>
  <c r="L51" i="20" s="1"/>
  <c r="D52" i="20"/>
  <c r="K52" i="20"/>
  <c r="D53" i="20"/>
  <c r="K53" i="20"/>
  <c r="D54" i="20"/>
  <c r="K54" i="20"/>
  <c r="L54" i="20" s="1"/>
  <c r="D55" i="20"/>
  <c r="K55" i="20"/>
  <c r="D56" i="20"/>
  <c r="K56" i="20"/>
  <c r="D57" i="20"/>
  <c r="K57" i="20"/>
  <c r="D58" i="20"/>
  <c r="K58" i="20"/>
  <c r="L58" i="20"/>
  <c r="D59" i="20"/>
  <c r="K59" i="20"/>
  <c r="D60" i="20"/>
  <c r="K60" i="20"/>
  <c r="L60" i="20" s="1"/>
  <c r="D61" i="20"/>
  <c r="K61" i="20"/>
  <c r="L61" i="20" s="1"/>
  <c r="D62" i="20"/>
  <c r="K62" i="20"/>
  <c r="D63" i="20"/>
  <c r="K63" i="20"/>
  <c r="L63" i="20" s="1"/>
  <c r="D64" i="20"/>
  <c r="K64" i="20"/>
  <c r="L64" i="20" s="1"/>
  <c r="D65" i="20"/>
  <c r="K65" i="20"/>
  <c r="D66" i="20"/>
  <c r="K66" i="20"/>
  <c r="D67" i="20"/>
  <c r="K67" i="20"/>
  <c r="L67" i="20"/>
  <c r="D68" i="20"/>
  <c r="K68" i="20"/>
  <c r="L68" i="20" s="1"/>
  <c r="D69" i="20"/>
  <c r="K69" i="20"/>
  <c r="D70" i="20"/>
  <c r="L70" i="20" s="1"/>
  <c r="K70" i="20"/>
  <c r="D71" i="20"/>
  <c r="K71" i="20"/>
  <c r="L71" i="20" s="1"/>
  <c r="D72" i="20"/>
  <c r="K72" i="20"/>
  <c r="D73" i="20"/>
  <c r="K73" i="20"/>
  <c r="D74" i="20"/>
  <c r="K74" i="20"/>
  <c r="L74" i="20"/>
  <c r="D75" i="20"/>
  <c r="K75" i="20"/>
  <c r="D76" i="20"/>
  <c r="K76" i="20"/>
  <c r="D77" i="20"/>
  <c r="K77" i="20"/>
  <c r="L77" i="20" s="1"/>
  <c r="D80" i="20"/>
  <c r="K80" i="20"/>
  <c r="L80" i="20" s="1"/>
  <c r="D81" i="20"/>
  <c r="K81" i="20"/>
  <c r="D82" i="20"/>
  <c r="K82" i="20"/>
  <c r="D83" i="20"/>
  <c r="K83" i="20"/>
  <c r="L83" i="20" s="1"/>
  <c r="D84" i="20"/>
  <c r="K84" i="20"/>
  <c r="D85" i="20"/>
  <c r="K85" i="20"/>
  <c r="L85" i="20" s="1"/>
  <c r="D86" i="20"/>
  <c r="K86" i="20"/>
  <c r="L86" i="20" s="1"/>
  <c r="D87" i="20"/>
  <c r="K87" i="20"/>
  <c r="D88" i="20"/>
  <c r="K88" i="20"/>
  <c r="D89" i="20"/>
  <c r="K89" i="20"/>
  <c r="L89" i="20" s="1"/>
  <c r="D90" i="20"/>
  <c r="K90" i="20"/>
  <c r="L90" i="20" s="1"/>
  <c r="D91" i="20"/>
  <c r="K91" i="20"/>
  <c r="D92" i="20"/>
  <c r="K92" i="20"/>
  <c r="D93" i="20"/>
  <c r="K93" i="20"/>
  <c r="L93" i="20" s="1"/>
  <c r="D94" i="20"/>
  <c r="K94" i="20"/>
  <c r="D95" i="20"/>
  <c r="K95" i="20"/>
  <c r="L95" i="20" s="1"/>
  <c r="D96" i="20"/>
  <c r="K96" i="20"/>
  <c r="L96" i="20" s="1"/>
  <c r="D97" i="20"/>
  <c r="K97" i="20"/>
  <c r="D98" i="20"/>
  <c r="K98" i="20"/>
  <c r="D99" i="20"/>
  <c r="K99" i="20"/>
  <c r="L99" i="20"/>
  <c r="D100" i="20"/>
  <c r="K100" i="20"/>
  <c r="L100" i="20" s="1"/>
  <c r="D101" i="20"/>
  <c r="L101" i="20" s="1"/>
  <c r="K101" i="20"/>
  <c r="D102" i="20"/>
  <c r="K102" i="20"/>
  <c r="L102" i="20" s="1"/>
  <c r="D103" i="20"/>
  <c r="K103" i="20"/>
  <c r="L103" i="20"/>
  <c r="D104" i="20"/>
  <c r="K104" i="20"/>
  <c r="D105" i="20"/>
  <c r="K105" i="20"/>
  <c r="L105" i="20" s="1"/>
  <c r="D106" i="20"/>
  <c r="K106" i="20"/>
  <c r="D107" i="20"/>
  <c r="K107" i="20"/>
  <c r="D108" i="20"/>
  <c r="K108" i="20"/>
  <c r="D109" i="20"/>
  <c r="K109" i="20"/>
  <c r="L109" i="20" s="1"/>
  <c r="D110" i="20"/>
  <c r="K110" i="20"/>
  <c r="L110" i="20" s="1"/>
  <c r="D111" i="20"/>
  <c r="K111" i="20"/>
  <c r="D112" i="20"/>
  <c r="K112" i="20"/>
  <c r="L112" i="20" s="1"/>
  <c r="D113" i="20"/>
  <c r="K113" i="20"/>
  <c r="L113" i="20"/>
  <c r="D114" i="20"/>
  <c r="K114" i="20"/>
  <c r="D115" i="20"/>
  <c r="L115" i="20" s="1"/>
  <c r="K115" i="20"/>
  <c r="D117" i="20"/>
  <c r="K117" i="20"/>
  <c r="L117" i="20" s="1"/>
  <c r="D119" i="20"/>
  <c r="K119" i="20"/>
  <c r="D121" i="20"/>
  <c r="K121" i="20"/>
  <c r="D122" i="20"/>
  <c r="K122" i="20"/>
  <c r="L122" i="20" s="1"/>
  <c r="D123" i="20"/>
  <c r="K123" i="20"/>
  <c r="D124" i="20"/>
  <c r="K124" i="20"/>
  <c r="D125" i="20"/>
  <c r="K125" i="20"/>
  <c r="L125" i="20" s="1"/>
  <c r="D126" i="20"/>
  <c r="K126" i="20"/>
  <c r="L126" i="20"/>
  <c r="D128" i="20"/>
  <c r="K128" i="20"/>
  <c r="D129" i="20"/>
  <c r="K129" i="20"/>
  <c r="L129" i="20"/>
  <c r="D130" i="20"/>
  <c r="K130" i="20"/>
  <c r="L130" i="20" s="1"/>
  <c r="D131" i="20"/>
  <c r="K131" i="20"/>
  <c r="D132" i="20"/>
  <c r="K132" i="20"/>
  <c r="D133" i="20"/>
  <c r="L133" i="20" s="1"/>
  <c r="K133" i="20"/>
  <c r="D134" i="20"/>
  <c r="K134" i="20"/>
  <c r="D135" i="20"/>
  <c r="K135" i="20"/>
  <c r="D136" i="20"/>
  <c r="K136" i="20"/>
  <c r="L136" i="20" s="1"/>
  <c r="D137" i="20"/>
  <c r="K137" i="20"/>
  <c r="D138" i="20"/>
  <c r="K138" i="20"/>
  <c r="D139" i="20"/>
  <c r="K139" i="20"/>
  <c r="D140" i="20"/>
  <c r="K140" i="20"/>
  <c r="L140" i="20"/>
  <c r="D141" i="20"/>
  <c r="K141" i="20"/>
  <c r="D142" i="20"/>
  <c r="K142" i="20"/>
  <c r="D143" i="20"/>
  <c r="K143" i="20"/>
  <c r="L143" i="20" s="1"/>
  <c r="D144" i="20"/>
  <c r="K144" i="20"/>
  <c r="L144" i="20"/>
  <c r="D145" i="20"/>
  <c r="K145" i="20"/>
  <c r="D146" i="20"/>
  <c r="L146" i="20" s="1"/>
  <c r="K146" i="20"/>
  <c r="D147" i="20"/>
  <c r="K147" i="20"/>
  <c r="L147" i="20" s="1"/>
  <c r="D148" i="20"/>
  <c r="K148" i="20"/>
  <c r="D149" i="20"/>
  <c r="K149" i="20"/>
  <c r="L149" i="20" s="1"/>
  <c r="D150" i="20"/>
  <c r="K150" i="20"/>
  <c r="L150" i="20" s="1"/>
  <c r="D151" i="20"/>
  <c r="L151" i="20" s="1"/>
  <c r="K151" i="20"/>
  <c r="D152" i="20"/>
  <c r="K152" i="20"/>
  <c r="D153" i="20"/>
  <c r="K153" i="20"/>
  <c r="L153" i="20" s="1"/>
  <c r="D154" i="20"/>
  <c r="K154" i="20"/>
  <c r="L154" i="20"/>
  <c r="D155" i="20"/>
  <c r="K155" i="20"/>
  <c r="D156" i="20"/>
  <c r="K156" i="20"/>
  <c r="L156" i="20"/>
  <c r="D157" i="20"/>
  <c r="K157" i="20"/>
  <c r="L157" i="20"/>
  <c r="D158" i="20"/>
  <c r="K158" i="20"/>
  <c r="D159" i="20"/>
  <c r="K159" i="20"/>
  <c r="D160" i="20"/>
  <c r="K160" i="20"/>
  <c r="L160" i="20" s="1"/>
  <c r="D161" i="20"/>
  <c r="K161" i="20"/>
  <c r="D162" i="20"/>
  <c r="K162" i="20"/>
  <c r="D163" i="20"/>
  <c r="K163" i="20"/>
  <c r="L163" i="20" s="1"/>
  <c r="D164" i="20"/>
  <c r="K164" i="20"/>
  <c r="D165" i="20"/>
  <c r="K165" i="20"/>
  <c r="D166" i="20"/>
  <c r="K166" i="20"/>
  <c r="L166" i="20"/>
  <c r="D167" i="20"/>
  <c r="K167" i="20"/>
  <c r="L167" i="20" s="1"/>
  <c r="D168" i="20"/>
  <c r="K168" i="20"/>
  <c r="D169" i="20"/>
  <c r="K169" i="20"/>
  <c r="D170" i="20"/>
  <c r="K170" i="20"/>
  <c r="L170" i="20" s="1"/>
  <c r="D171" i="20"/>
  <c r="K171" i="20"/>
  <c r="D172" i="20"/>
  <c r="K172" i="20"/>
  <c r="D173" i="20"/>
  <c r="L173" i="20" s="1"/>
  <c r="K173" i="20"/>
  <c r="D174" i="20"/>
  <c r="K174" i="20"/>
  <c r="L174" i="20" s="1"/>
  <c r="D175" i="20"/>
  <c r="K175" i="20"/>
  <c r="D176" i="20"/>
  <c r="K176" i="20"/>
  <c r="L176" i="20" s="1"/>
  <c r="D177" i="20"/>
  <c r="K177" i="20"/>
  <c r="L177" i="20" s="1"/>
  <c r="D178" i="20"/>
  <c r="L178" i="20" s="1"/>
  <c r="K178" i="20"/>
  <c r="D179" i="20"/>
  <c r="K179" i="20"/>
  <c r="L179" i="20"/>
  <c r="D180" i="20"/>
  <c r="K180" i="20"/>
  <c r="L180" i="20"/>
  <c r="D181" i="20"/>
  <c r="K181" i="20"/>
  <c r="D182" i="20"/>
  <c r="L182" i="20" s="1"/>
  <c r="K182" i="20"/>
  <c r="D183" i="20"/>
  <c r="K183" i="20"/>
  <c r="L183" i="20"/>
  <c r="D184" i="20"/>
  <c r="K184" i="20"/>
  <c r="L184" i="20"/>
  <c r="D185" i="20"/>
  <c r="K185" i="20"/>
  <c r="D186" i="20"/>
  <c r="K186" i="20"/>
  <c r="D187" i="20"/>
  <c r="K187" i="20"/>
  <c r="L187" i="20"/>
  <c r="D188" i="20"/>
  <c r="K188" i="20"/>
  <c r="D189" i="20"/>
  <c r="K189" i="20"/>
  <c r="L189" i="20" s="1"/>
  <c r="D190" i="20"/>
  <c r="L190" i="20" s="1"/>
  <c r="K190" i="20"/>
  <c r="D191" i="20"/>
  <c r="K191" i="20"/>
  <c r="D192" i="20"/>
  <c r="K192" i="20"/>
  <c r="D193" i="20"/>
  <c r="K193" i="20"/>
  <c r="L193" i="20" s="1"/>
  <c r="C194" i="20"/>
  <c r="K194" i="20"/>
  <c r="L194" i="20"/>
  <c r="C195" i="20"/>
  <c r="K195" i="20"/>
  <c r="L195" i="20" s="1"/>
  <c r="C196" i="20"/>
  <c r="K196" i="20"/>
  <c r="L196" i="20" s="1"/>
  <c r="C197" i="20"/>
  <c r="K197" i="20"/>
  <c r="L197" i="20" s="1"/>
  <c r="C198" i="20"/>
  <c r="K198" i="20"/>
  <c r="L198" i="20"/>
  <c r="C199" i="20"/>
  <c r="K199" i="20"/>
  <c r="L199" i="20"/>
  <c r="C200" i="20"/>
  <c r="K200" i="20"/>
  <c r="L200" i="20" s="1"/>
  <c r="C201" i="20"/>
  <c r="K201" i="20"/>
  <c r="L201" i="20" s="1"/>
  <c r="C202" i="20"/>
  <c r="K202" i="20"/>
  <c r="L202" i="20"/>
  <c r="C203" i="20"/>
  <c r="K203" i="20"/>
  <c r="L203" i="20"/>
  <c r="C204" i="20"/>
  <c r="K204" i="20"/>
  <c r="L204" i="20" s="1"/>
  <c r="C205" i="20"/>
  <c r="K205" i="20"/>
  <c r="L205" i="20" s="1"/>
  <c r="C206" i="20"/>
  <c r="K206" i="20"/>
  <c r="L206" i="20" s="1"/>
  <c r="C208" i="20"/>
  <c r="K208" i="20"/>
  <c r="L208" i="20" s="1"/>
  <c r="C209" i="20"/>
  <c r="K209" i="20"/>
  <c r="L209" i="20" s="1"/>
  <c r="C210" i="20"/>
  <c r="K210" i="20"/>
  <c r="L210" i="20" s="1"/>
  <c r="C211" i="20"/>
  <c r="K211" i="20"/>
  <c r="L211" i="20"/>
  <c r="C212" i="20"/>
  <c r="K212" i="20"/>
  <c r="L212" i="20" s="1"/>
  <c r="C213" i="20"/>
  <c r="K213" i="20"/>
  <c r="L213" i="20" s="1"/>
  <c r="C214" i="20"/>
  <c r="K214" i="20"/>
  <c r="L214" i="20" s="1"/>
  <c r="C215" i="20"/>
  <c r="K215" i="20"/>
  <c r="L215" i="20"/>
  <c r="C216" i="20"/>
  <c r="K216" i="20"/>
  <c r="L216" i="20" s="1"/>
  <c r="C217" i="20"/>
  <c r="K217" i="20"/>
  <c r="L217" i="20" s="1"/>
  <c r="C218" i="20"/>
  <c r="K218" i="20"/>
  <c r="L218" i="20" s="1"/>
  <c r="C219" i="20"/>
  <c r="K219" i="20"/>
  <c r="L219" i="20"/>
  <c r="C220" i="20"/>
  <c r="K220" i="20"/>
  <c r="L220" i="20"/>
  <c r="C221" i="20"/>
  <c r="K221" i="20"/>
  <c r="L221" i="20" s="1"/>
  <c r="C222" i="20"/>
  <c r="K222" i="20"/>
  <c r="L222" i="20" s="1"/>
  <c r="C223" i="20"/>
  <c r="K223" i="20"/>
  <c r="L223" i="20" s="1"/>
  <c r="C224" i="20"/>
  <c r="K224" i="20"/>
  <c r="L224" i="20" s="1"/>
  <c r="C225" i="20"/>
  <c r="K225" i="20"/>
  <c r="L225" i="20" s="1"/>
  <c r="C226" i="20"/>
  <c r="K226" i="20"/>
  <c r="L226" i="20" s="1"/>
  <c r="C227" i="20"/>
  <c r="K227" i="20"/>
  <c r="L227" i="20" s="1"/>
  <c r="C228" i="20"/>
  <c r="K228" i="20"/>
  <c r="L228" i="20"/>
  <c r="C229" i="20"/>
  <c r="K229" i="20"/>
  <c r="L229" i="20" s="1"/>
  <c r="C230" i="20"/>
  <c r="K230" i="20"/>
  <c r="L230" i="20" s="1"/>
  <c r="C231" i="20"/>
  <c r="K231" i="20"/>
  <c r="L231" i="20"/>
  <c r="C232" i="20"/>
  <c r="K232" i="20"/>
  <c r="L232" i="20" s="1"/>
  <c r="C233" i="20"/>
  <c r="K233" i="20"/>
  <c r="L233" i="20" s="1"/>
  <c r="C234" i="20"/>
  <c r="K234" i="20"/>
  <c r="L234" i="20" s="1"/>
  <c r="C235" i="20"/>
  <c r="K235" i="20"/>
  <c r="L235" i="20"/>
  <c r="C236" i="20"/>
  <c r="K236" i="20"/>
  <c r="L236" i="20" s="1"/>
  <c r="C237" i="20"/>
  <c r="K237" i="20"/>
  <c r="L237" i="20" s="1"/>
  <c r="C238" i="20"/>
  <c r="K238" i="20"/>
  <c r="L238" i="20"/>
  <c r="C239" i="20"/>
  <c r="K239" i="20"/>
  <c r="L239" i="20" s="1"/>
  <c r="C240" i="20"/>
  <c r="K240" i="20"/>
  <c r="L240" i="20" s="1"/>
  <c r="C241" i="20"/>
  <c r="K241" i="20"/>
  <c r="L241" i="20" s="1"/>
  <c r="C242" i="20"/>
  <c r="K242" i="20"/>
  <c r="L242" i="20" s="1"/>
  <c r="C243" i="20"/>
  <c r="K243" i="20"/>
  <c r="L243" i="20" s="1"/>
  <c r="C244" i="20"/>
  <c r="K244" i="20"/>
  <c r="L244" i="20" s="1"/>
  <c r="C245" i="20"/>
  <c r="K245" i="20"/>
  <c r="L245" i="20" s="1"/>
  <c r="C246" i="20"/>
  <c r="K246" i="20"/>
  <c r="L246" i="20" s="1"/>
  <c r="C247" i="20"/>
  <c r="K247" i="20"/>
  <c r="L247" i="20"/>
  <c r="C248" i="20"/>
  <c r="K248" i="20"/>
  <c r="L248" i="20" s="1"/>
  <c r="C249" i="20"/>
  <c r="K249" i="20"/>
  <c r="L249" i="20" s="1"/>
  <c r="C250" i="20"/>
  <c r="K250" i="20"/>
  <c r="L250" i="20"/>
  <c r="C251" i="20"/>
  <c r="K251" i="20"/>
  <c r="L251" i="20"/>
  <c r="C252" i="20"/>
  <c r="K252" i="20"/>
  <c r="L252" i="20" s="1"/>
  <c r="C253" i="20"/>
  <c r="K253" i="20"/>
  <c r="L253" i="20" s="1"/>
  <c r="C254" i="20"/>
  <c r="K254" i="20"/>
  <c r="L254" i="20"/>
  <c r="C255" i="20"/>
  <c r="K255" i="20"/>
  <c r="L255" i="20" s="1"/>
  <c r="C256" i="20"/>
  <c r="K256" i="20"/>
  <c r="L256" i="20" s="1"/>
  <c r="C257" i="20"/>
  <c r="K257" i="20"/>
  <c r="L257" i="20" s="1"/>
  <c r="C258" i="20"/>
  <c r="K258" i="20"/>
  <c r="L258" i="20"/>
  <c r="C259" i="20"/>
  <c r="K259" i="20"/>
  <c r="L259" i="20" s="1"/>
  <c r="C260" i="20"/>
  <c r="K260" i="20"/>
  <c r="L260" i="20" s="1"/>
  <c r="C261" i="20"/>
  <c r="K261" i="20"/>
  <c r="L261" i="20" s="1"/>
  <c r="C262" i="20"/>
  <c r="K262" i="20"/>
  <c r="L262" i="20" s="1"/>
  <c r="C263" i="20"/>
  <c r="K263" i="20"/>
  <c r="L263" i="20"/>
  <c r="C264" i="20"/>
  <c r="K264" i="20"/>
  <c r="L264" i="20" s="1"/>
  <c r="C265" i="20"/>
  <c r="K265" i="20"/>
  <c r="L265" i="20" s="1"/>
  <c r="C266" i="20"/>
  <c r="K266" i="20"/>
  <c r="L266" i="20" s="1"/>
  <c r="C267" i="20"/>
  <c r="K267" i="20"/>
  <c r="L267" i="20"/>
  <c r="C268" i="20"/>
  <c r="K268" i="20"/>
  <c r="L268" i="20" s="1"/>
  <c r="C269" i="20"/>
  <c r="K269" i="20"/>
  <c r="L269" i="20" s="1"/>
  <c r="C270" i="20"/>
  <c r="K270" i="20"/>
  <c r="L270" i="20" s="1"/>
  <c r="C271" i="20"/>
  <c r="K271" i="20"/>
  <c r="L271" i="20" s="1"/>
  <c r="C272" i="20"/>
  <c r="K272" i="20"/>
  <c r="L272" i="20" s="1"/>
  <c r="C273" i="20"/>
  <c r="K273" i="20"/>
  <c r="L273" i="20" s="1"/>
  <c r="C274" i="20"/>
  <c r="K274" i="20"/>
  <c r="L274" i="20"/>
  <c r="C275" i="20"/>
  <c r="K275" i="20"/>
  <c r="L275" i="20"/>
  <c r="C276" i="20"/>
  <c r="K276" i="20"/>
  <c r="L276" i="20" s="1"/>
  <c r="C277" i="20"/>
  <c r="K277" i="20"/>
  <c r="L277" i="20" s="1"/>
  <c r="C278" i="20"/>
  <c r="K278" i="20"/>
  <c r="L278" i="20"/>
  <c r="C279" i="20"/>
  <c r="K279" i="20"/>
  <c r="L279" i="20"/>
  <c r="C280" i="20"/>
  <c r="K280" i="20"/>
  <c r="L280" i="20" s="1"/>
  <c r="C281" i="20"/>
  <c r="K281" i="20"/>
  <c r="L281" i="20" s="1"/>
  <c r="C282" i="20"/>
  <c r="K282" i="20"/>
  <c r="L282" i="20" s="1"/>
  <c r="C283" i="20"/>
  <c r="K283" i="20"/>
  <c r="L283" i="20"/>
  <c r="C284" i="20"/>
  <c r="K284" i="20"/>
  <c r="L284" i="20" s="1"/>
  <c r="C285" i="20"/>
  <c r="K285" i="20"/>
  <c r="L285" i="20" s="1"/>
  <c r="C286" i="20"/>
  <c r="K286" i="20"/>
  <c r="L286" i="20" s="1"/>
  <c r="C287" i="20"/>
  <c r="K287" i="20"/>
  <c r="L287" i="20"/>
  <c r="L186" i="20" l="1"/>
  <c r="L164" i="20"/>
  <c r="L159" i="20"/>
  <c r="L137" i="20"/>
  <c r="L57" i="20"/>
  <c r="L43" i="20"/>
  <c r="L34" i="20"/>
  <c r="L10" i="20"/>
  <c r="L5" i="20"/>
  <c r="L121" i="20"/>
  <c r="L139" i="20"/>
  <c r="L134" i="20"/>
  <c r="L31" i="20"/>
  <c r="L17" i="20"/>
  <c r="L12" i="20"/>
  <c r="L52" i="20"/>
  <c r="L73" i="20"/>
  <c r="L114" i="20"/>
  <c r="L56" i="20"/>
  <c r="L169" i="20"/>
  <c r="L123" i="20"/>
  <c r="L106" i="20"/>
  <c r="L92" i="20"/>
  <c r="L82" i="20"/>
  <c r="L53" i="20"/>
  <c r="L48" i="20"/>
  <c r="L20" i="20"/>
  <c r="L6" i="20"/>
  <c r="L155" i="20"/>
  <c r="L75" i="20"/>
  <c r="L46" i="20"/>
  <c r="L94" i="20"/>
  <c r="L132" i="20"/>
  <c r="L128" i="20"/>
  <c r="L81" i="20"/>
  <c r="L69" i="20"/>
  <c r="L65" i="20"/>
  <c r="L18" i="20"/>
  <c r="L14" i="20"/>
  <c r="L181" i="20"/>
  <c r="L158" i="20"/>
  <c r="L88" i="20"/>
  <c r="L36" i="20"/>
  <c r="L32" i="20"/>
  <c r="L111" i="20"/>
  <c r="L107" i="20"/>
  <c r="L55" i="20"/>
  <c r="L108" i="20"/>
  <c r="L104" i="20"/>
  <c r="L192" i="20"/>
  <c r="L188" i="20"/>
  <c r="L165" i="20"/>
  <c r="L161" i="20"/>
  <c r="L142" i="20"/>
  <c r="L138" i="20"/>
  <c r="L91" i="20"/>
  <c r="L87" i="20"/>
  <c r="L66" i="20"/>
  <c r="L62" i="20"/>
  <c r="L39" i="20"/>
  <c r="L35" i="20"/>
  <c r="L15" i="20"/>
  <c r="L11" i="20"/>
  <c r="L162" i="20"/>
  <c r="L191" i="20"/>
  <c r="L172" i="20"/>
  <c r="L168" i="20"/>
  <c r="L141" i="20"/>
  <c r="L98" i="20"/>
  <c r="L42" i="20"/>
  <c r="L135" i="20"/>
  <c r="L84" i="20"/>
  <c r="L4" i="20"/>
  <c r="L145" i="20"/>
  <c r="L119" i="20"/>
  <c r="L185" i="20"/>
  <c r="L131" i="20"/>
  <c r="L59" i="20"/>
  <c r="L8" i="20"/>
  <c r="L175" i="20"/>
  <c r="L171" i="20"/>
  <c r="L152" i="20"/>
  <c r="L148" i="20"/>
  <c r="L124" i="20"/>
  <c r="L97" i="20"/>
  <c r="L76" i="20"/>
  <c r="L72" i="20"/>
  <c r="L49" i="20"/>
  <c r="L45" i="20"/>
  <c r="L25" i="20"/>
  <c r="L21" i="20"/>
  <c r="K207" i="19"/>
  <c r="L207" i="19" s="1"/>
  <c r="C207" i="19"/>
  <c r="K206" i="19"/>
  <c r="L206" i="19" s="1"/>
  <c r="C206" i="19"/>
  <c r="K205" i="19"/>
  <c r="L205" i="19" s="1"/>
  <c r="C205" i="19"/>
  <c r="L204" i="19"/>
  <c r="K204" i="19"/>
  <c r="C204" i="19"/>
  <c r="L203" i="19"/>
  <c r="K203" i="19"/>
  <c r="C203" i="19"/>
  <c r="K202" i="19"/>
  <c r="L202" i="19" s="1"/>
  <c r="C202" i="19"/>
  <c r="K201" i="19"/>
  <c r="L201" i="19" s="1"/>
  <c r="C201" i="19"/>
  <c r="K200" i="19"/>
  <c r="L200" i="19" s="1"/>
  <c r="C200" i="19"/>
  <c r="K199" i="19"/>
  <c r="L199" i="19" s="1"/>
  <c r="C199" i="19"/>
  <c r="L198" i="19"/>
  <c r="K198" i="19"/>
  <c r="C198" i="19"/>
  <c r="K197" i="19"/>
  <c r="L197" i="19" s="1"/>
  <c r="C197" i="19"/>
  <c r="K196" i="19"/>
  <c r="L196" i="19" s="1"/>
  <c r="C196" i="19"/>
  <c r="K195" i="19"/>
  <c r="L195" i="19" s="1"/>
  <c r="C195" i="19"/>
  <c r="L194" i="19"/>
  <c r="K194" i="19"/>
  <c r="C194" i="19"/>
  <c r="K193" i="19"/>
  <c r="D193" i="19"/>
  <c r="L193" i="19" s="1"/>
  <c r="K192" i="19"/>
  <c r="D192" i="19"/>
  <c r="L192" i="19" s="1"/>
  <c r="K191" i="19"/>
  <c r="D191" i="19"/>
  <c r="L191" i="19" s="1"/>
  <c r="K190" i="19"/>
  <c r="D190" i="19"/>
  <c r="L190" i="19" s="1"/>
  <c r="K189" i="19"/>
  <c r="D189" i="19"/>
  <c r="L189" i="19" s="1"/>
  <c r="K188" i="19"/>
  <c r="D188" i="19"/>
  <c r="L188" i="19" s="1"/>
  <c r="K187" i="19"/>
  <c r="D187" i="19"/>
  <c r="L187" i="19" s="1"/>
  <c r="L186" i="19"/>
  <c r="K186" i="19"/>
  <c r="D186" i="19"/>
  <c r="K185" i="19"/>
  <c r="L185" i="19" s="1"/>
  <c r="D185" i="19"/>
  <c r="K184" i="19"/>
  <c r="D184" i="19"/>
  <c r="L184" i="19" s="1"/>
  <c r="L183" i="19"/>
  <c r="K183" i="19"/>
  <c r="D183" i="19"/>
  <c r="K182" i="19"/>
  <c r="D182" i="19"/>
  <c r="L182" i="19" s="1"/>
  <c r="K181" i="19"/>
  <c r="D181" i="19"/>
  <c r="L181" i="19" s="1"/>
  <c r="K180" i="19"/>
  <c r="L180" i="19" s="1"/>
  <c r="D180" i="19"/>
  <c r="K179" i="19"/>
  <c r="D179" i="19"/>
  <c r="L179" i="19" s="1"/>
  <c r="L178" i="19"/>
  <c r="K178" i="19"/>
  <c r="D178" i="19"/>
  <c r="K177" i="19"/>
  <c r="D177" i="19"/>
  <c r="L177" i="19" s="1"/>
  <c r="L176" i="19"/>
  <c r="K176" i="19"/>
  <c r="D176" i="19"/>
  <c r="K175" i="19"/>
  <c r="L175" i="19" s="1"/>
  <c r="D175" i="19"/>
  <c r="K174" i="19"/>
  <c r="D174" i="19"/>
  <c r="L174" i="19" s="1"/>
  <c r="L173" i="19"/>
  <c r="K173" i="19"/>
  <c r="D173" i="19"/>
  <c r="K172" i="19"/>
  <c r="D172" i="19"/>
  <c r="L172" i="19" s="1"/>
  <c r="K171" i="19"/>
  <c r="D171" i="19"/>
  <c r="L171" i="19" s="1"/>
  <c r="K170" i="19"/>
  <c r="L170" i="19" s="1"/>
  <c r="D170" i="19"/>
  <c r="K169" i="19"/>
  <c r="D169" i="19"/>
  <c r="L169" i="19" s="1"/>
  <c r="L168" i="19"/>
  <c r="K168" i="19"/>
  <c r="D168" i="19"/>
  <c r="K167" i="19"/>
  <c r="D167" i="19"/>
  <c r="L167" i="19" s="1"/>
  <c r="L166" i="19"/>
  <c r="K166" i="19"/>
  <c r="D166" i="19"/>
  <c r="K165" i="19"/>
  <c r="L165" i="19" s="1"/>
  <c r="D165" i="19"/>
  <c r="K164" i="19"/>
  <c r="D164" i="19"/>
  <c r="L164" i="19" s="1"/>
  <c r="L163" i="19"/>
  <c r="K163" i="19"/>
  <c r="D163" i="19"/>
  <c r="K162" i="19"/>
  <c r="D162" i="19"/>
  <c r="L162" i="19" s="1"/>
  <c r="K161" i="19"/>
  <c r="D161" i="19"/>
  <c r="L161" i="19" s="1"/>
  <c r="K160" i="19"/>
  <c r="L160" i="19" s="1"/>
  <c r="D160" i="19"/>
  <c r="K159" i="19"/>
  <c r="D159" i="19"/>
  <c r="L159" i="19" s="1"/>
  <c r="L158" i="19"/>
  <c r="K158" i="19"/>
  <c r="D158" i="19"/>
  <c r="K157" i="19"/>
  <c r="D157" i="19"/>
  <c r="L157" i="19" s="1"/>
  <c r="L156" i="19"/>
  <c r="K156" i="19"/>
  <c r="D156" i="19"/>
  <c r="K155" i="19"/>
  <c r="L155" i="19" s="1"/>
  <c r="D155" i="19"/>
  <c r="K154" i="19"/>
  <c r="D154" i="19"/>
  <c r="L154" i="19" s="1"/>
  <c r="L153" i="19"/>
  <c r="K153" i="19"/>
  <c r="D153" i="19"/>
  <c r="K152" i="19"/>
  <c r="D152" i="19"/>
  <c r="L152" i="19" s="1"/>
  <c r="K151" i="19"/>
  <c r="D151" i="19"/>
  <c r="L151" i="19" s="1"/>
  <c r="K150" i="19"/>
  <c r="L150" i="19" s="1"/>
  <c r="D150" i="19"/>
  <c r="K149" i="19"/>
  <c r="D149" i="19"/>
  <c r="L149" i="19" s="1"/>
  <c r="L148" i="19"/>
  <c r="K148" i="19"/>
  <c r="D148" i="19"/>
  <c r="K147" i="19"/>
  <c r="D147" i="19"/>
  <c r="L147" i="19" s="1"/>
  <c r="L146" i="19"/>
  <c r="K146" i="19"/>
  <c r="D146" i="19"/>
  <c r="K145" i="19"/>
  <c r="L145" i="19" s="1"/>
  <c r="D145" i="19"/>
  <c r="K144" i="19"/>
  <c r="D144" i="19"/>
  <c r="L144" i="19" s="1"/>
  <c r="L143" i="19"/>
  <c r="K143" i="19"/>
  <c r="D143" i="19"/>
  <c r="K142" i="19"/>
  <c r="D142" i="19"/>
  <c r="L142" i="19" s="1"/>
  <c r="K141" i="19"/>
  <c r="D141" i="19"/>
  <c r="L141" i="19" s="1"/>
  <c r="K140" i="19"/>
  <c r="L140" i="19" s="1"/>
  <c r="D140" i="19"/>
  <c r="K139" i="19"/>
  <c r="D139" i="19"/>
  <c r="L139" i="19" s="1"/>
  <c r="L138" i="19"/>
  <c r="K138" i="19"/>
  <c r="D138" i="19"/>
  <c r="K137" i="19"/>
  <c r="D137" i="19"/>
  <c r="L137" i="19" s="1"/>
  <c r="L136" i="19"/>
  <c r="K136" i="19"/>
  <c r="D136" i="19"/>
  <c r="K135" i="19"/>
  <c r="L135" i="19" s="1"/>
  <c r="D135" i="19"/>
  <c r="K134" i="19"/>
  <c r="D134" i="19"/>
  <c r="L134" i="19" s="1"/>
  <c r="L133" i="19"/>
  <c r="K133" i="19"/>
  <c r="D133" i="19"/>
  <c r="K132" i="19"/>
  <c r="D132" i="19"/>
  <c r="L132" i="19" s="1"/>
  <c r="K131" i="19"/>
  <c r="D131" i="19"/>
  <c r="L131" i="19" s="1"/>
  <c r="K130" i="19"/>
  <c r="L130" i="19" s="1"/>
  <c r="D130" i="19"/>
  <c r="K129" i="19"/>
  <c r="D129" i="19"/>
  <c r="L129" i="19" s="1"/>
  <c r="L128" i="19"/>
  <c r="K128" i="19"/>
  <c r="D128" i="19"/>
  <c r="K126" i="19"/>
  <c r="D126" i="19"/>
  <c r="L126" i="19" s="1"/>
  <c r="L125" i="19"/>
  <c r="K125" i="19"/>
  <c r="D125" i="19"/>
  <c r="K124" i="19"/>
  <c r="L124" i="19" s="1"/>
  <c r="D124" i="19"/>
  <c r="K123" i="19"/>
  <c r="D123" i="19"/>
  <c r="L123" i="19" s="1"/>
  <c r="L122" i="19"/>
  <c r="K122" i="19"/>
  <c r="D122" i="19"/>
  <c r="K121" i="19"/>
  <c r="D121" i="19"/>
  <c r="L121" i="19" s="1"/>
  <c r="K119" i="19"/>
  <c r="D119" i="19"/>
  <c r="L119" i="19" s="1"/>
  <c r="K117" i="19"/>
  <c r="L117" i="19" s="1"/>
  <c r="D117" i="19"/>
  <c r="K115" i="19"/>
  <c r="D115" i="19"/>
  <c r="L115" i="19" s="1"/>
  <c r="L114" i="19"/>
  <c r="K114" i="19"/>
  <c r="D114" i="19"/>
  <c r="K113" i="19"/>
  <c r="D113" i="19"/>
  <c r="L113" i="19" s="1"/>
  <c r="L112" i="19"/>
  <c r="K112" i="19"/>
  <c r="D112" i="19"/>
  <c r="K111" i="19"/>
  <c r="L111" i="19" s="1"/>
  <c r="D111" i="19"/>
  <c r="K110" i="19"/>
  <c r="D110" i="19"/>
  <c r="L110" i="19" s="1"/>
  <c r="L109" i="19"/>
  <c r="K109" i="19"/>
  <c r="D109" i="19"/>
  <c r="K108" i="19"/>
  <c r="D108" i="19"/>
  <c r="L108" i="19" s="1"/>
  <c r="K107" i="19"/>
  <c r="D107" i="19"/>
  <c r="L107" i="19" s="1"/>
  <c r="K106" i="19"/>
  <c r="L106" i="19" s="1"/>
  <c r="D106" i="19"/>
  <c r="L105" i="19"/>
  <c r="K105" i="19"/>
  <c r="D105" i="19"/>
  <c r="L104" i="19"/>
  <c r="K104" i="19"/>
  <c r="D104" i="19"/>
  <c r="K103" i="19"/>
  <c r="D103" i="19"/>
  <c r="L103" i="19" s="1"/>
  <c r="L102" i="19"/>
  <c r="K102" i="19"/>
  <c r="D102" i="19"/>
  <c r="K101" i="19"/>
  <c r="L101" i="19" s="1"/>
  <c r="D101" i="19"/>
  <c r="K100" i="19"/>
  <c r="D100" i="19"/>
  <c r="L100" i="19" s="1"/>
  <c r="L99" i="19"/>
  <c r="K99" i="19"/>
  <c r="D99" i="19"/>
  <c r="K98" i="19"/>
  <c r="D98" i="19"/>
  <c r="L98" i="19" s="1"/>
  <c r="K97" i="19"/>
  <c r="D97" i="19"/>
  <c r="L97" i="19" s="1"/>
  <c r="K96" i="19"/>
  <c r="L96" i="19" s="1"/>
  <c r="D96" i="19"/>
  <c r="L95" i="19"/>
  <c r="K95" i="19"/>
  <c r="D95" i="19"/>
  <c r="L94" i="19"/>
  <c r="K94" i="19"/>
  <c r="D94" i="19"/>
  <c r="K93" i="19"/>
  <c r="D93" i="19"/>
  <c r="L93" i="19" s="1"/>
  <c r="L92" i="19"/>
  <c r="K92" i="19"/>
  <c r="D92" i="19"/>
  <c r="K91" i="19"/>
  <c r="L91" i="19" s="1"/>
  <c r="D91" i="19"/>
  <c r="K90" i="19"/>
  <c r="D90" i="19"/>
  <c r="L90" i="19" s="1"/>
  <c r="L89" i="19"/>
  <c r="K89" i="19"/>
  <c r="D89" i="19"/>
  <c r="K88" i="19"/>
  <c r="D88" i="19"/>
  <c r="L88" i="19" s="1"/>
  <c r="K87" i="19"/>
  <c r="D87" i="19"/>
  <c r="L87" i="19" s="1"/>
  <c r="K86" i="19"/>
  <c r="L86" i="19" s="1"/>
  <c r="D86" i="19"/>
  <c r="K85" i="19"/>
  <c r="D85" i="19"/>
  <c r="L85" i="19" s="1"/>
  <c r="L84" i="19"/>
  <c r="K84" i="19"/>
  <c r="D84" i="19"/>
  <c r="K83" i="19"/>
  <c r="D83" i="19"/>
  <c r="L83" i="19" s="1"/>
  <c r="L82" i="19"/>
  <c r="K82" i="19"/>
  <c r="D82" i="19"/>
  <c r="K81" i="19"/>
  <c r="L81" i="19" s="1"/>
  <c r="D81" i="19"/>
  <c r="K80" i="19"/>
  <c r="D80" i="19"/>
  <c r="L80" i="19" s="1"/>
  <c r="L77" i="19"/>
  <c r="K77" i="19"/>
  <c r="D77" i="19"/>
  <c r="K76" i="19"/>
  <c r="D76" i="19"/>
  <c r="L76" i="19" s="1"/>
  <c r="K75" i="19"/>
  <c r="D75" i="19"/>
  <c r="L75" i="19" s="1"/>
  <c r="K74" i="19"/>
  <c r="L74" i="19" s="1"/>
  <c r="D74" i="19"/>
  <c r="K73" i="19"/>
  <c r="D73" i="19"/>
  <c r="L73" i="19" s="1"/>
  <c r="L72" i="19"/>
  <c r="K72" i="19"/>
  <c r="D72" i="19"/>
  <c r="K71" i="19"/>
  <c r="D71" i="19"/>
  <c r="L71" i="19" s="1"/>
  <c r="K70" i="19"/>
  <c r="L70" i="19" s="1"/>
  <c r="D70" i="19"/>
  <c r="K69" i="19"/>
  <c r="D69" i="19"/>
  <c r="L69" i="19" s="1"/>
  <c r="K68" i="19"/>
  <c r="D68" i="19"/>
  <c r="L68" i="19" s="1"/>
  <c r="K67" i="19"/>
  <c r="D67" i="19"/>
  <c r="L67" i="19" s="1"/>
  <c r="K66" i="19"/>
  <c r="D66" i="19"/>
  <c r="L66" i="19" s="1"/>
  <c r="K65" i="19"/>
  <c r="D65" i="19"/>
  <c r="L65" i="19" s="1"/>
  <c r="K64" i="19"/>
  <c r="L64" i="19" s="1"/>
  <c r="D64" i="19"/>
  <c r="K63" i="19"/>
  <c r="D63" i="19"/>
  <c r="L63" i="19" s="1"/>
  <c r="L62" i="19"/>
  <c r="K62" i="19"/>
  <c r="D62" i="19"/>
  <c r="K61" i="19"/>
  <c r="D61" i="19"/>
  <c r="L61" i="19" s="1"/>
  <c r="L60" i="19"/>
  <c r="K60" i="19"/>
  <c r="D60" i="19"/>
  <c r="K59" i="19"/>
  <c r="L59" i="19" s="1"/>
  <c r="D59" i="19"/>
  <c r="K58" i="19"/>
  <c r="D58" i="19"/>
  <c r="L58" i="19" s="1"/>
  <c r="L57" i="19"/>
  <c r="K57" i="19"/>
  <c r="D57" i="19"/>
  <c r="K56" i="19"/>
  <c r="D56" i="19"/>
  <c r="L56" i="19" s="1"/>
  <c r="K55" i="19"/>
  <c r="D55" i="19"/>
  <c r="L55" i="19" s="1"/>
  <c r="K54" i="19"/>
  <c r="L54" i="19" s="1"/>
  <c r="D54" i="19"/>
  <c r="K53" i="19"/>
  <c r="D53" i="19"/>
  <c r="L53" i="19" s="1"/>
  <c r="L52" i="19"/>
  <c r="K52" i="19"/>
  <c r="D52" i="19"/>
  <c r="K51" i="19"/>
  <c r="D51" i="19"/>
  <c r="L51" i="19" s="1"/>
  <c r="L50" i="19"/>
  <c r="K50" i="19"/>
  <c r="D50" i="19"/>
  <c r="K49" i="19"/>
  <c r="L49" i="19" s="1"/>
  <c r="D49" i="19"/>
  <c r="K48" i="19"/>
  <c r="D48" i="19"/>
  <c r="L48" i="19" s="1"/>
  <c r="L47" i="19"/>
  <c r="K47" i="19"/>
  <c r="D47" i="19"/>
  <c r="K46" i="19"/>
  <c r="D46" i="19"/>
  <c r="L46" i="19" s="1"/>
  <c r="K45" i="19"/>
  <c r="D45" i="19"/>
  <c r="L45" i="19" s="1"/>
  <c r="L44" i="19"/>
  <c r="K44" i="19"/>
  <c r="D44" i="19"/>
  <c r="K43" i="19"/>
  <c r="D43" i="19"/>
  <c r="L43" i="19" s="1"/>
  <c r="L42" i="19"/>
  <c r="K42" i="19"/>
  <c r="D42" i="19"/>
  <c r="K41" i="19"/>
  <c r="D41" i="19"/>
  <c r="L41" i="19" s="1"/>
  <c r="L40" i="19"/>
  <c r="K40" i="19"/>
  <c r="D40" i="19"/>
  <c r="K39" i="19"/>
  <c r="L39" i="19" s="1"/>
  <c r="D39" i="19"/>
  <c r="K38" i="19"/>
  <c r="D38" i="19"/>
  <c r="L38" i="19" s="1"/>
  <c r="L37" i="19"/>
  <c r="K37" i="19"/>
  <c r="D37" i="19"/>
  <c r="K36" i="19"/>
  <c r="D36" i="19"/>
  <c r="L36" i="19" s="1"/>
  <c r="K35" i="19"/>
  <c r="D35" i="19"/>
  <c r="L35" i="19" s="1"/>
  <c r="K34" i="19"/>
  <c r="L34" i="19" s="1"/>
  <c r="D34" i="19"/>
  <c r="K33" i="19"/>
  <c r="D33" i="19"/>
  <c r="L33" i="19" s="1"/>
  <c r="L32" i="19"/>
  <c r="K32" i="19"/>
  <c r="D32" i="19"/>
  <c r="K31" i="19"/>
  <c r="D31" i="19"/>
  <c r="L31" i="19" s="1"/>
  <c r="L29" i="19"/>
  <c r="K29" i="19"/>
  <c r="D29" i="19"/>
  <c r="K28" i="19"/>
  <c r="L28" i="19" s="1"/>
  <c r="D28" i="19"/>
  <c r="K27" i="19"/>
  <c r="D27" i="19"/>
  <c r="L27" i="19" s="1"/>
  <c r="L26" i="19"/>
  <c r="K26" i="19"/>
  <c r="D26" i="19"/>
  <c r="K25" i="19"/>
  <c r="D25" i="19"/>
  <c r="L25" i="19" s="1"/>
  <c r="K24" i="19"/>
  <c r="D24" i="19"/>
  <c r="L24" i="19" s="1"/>
  <c r="K23" i="19"/>
  <c r="L23" i="19" s="1"/>
  <c r="D23" i="19"/>
  <c r="K22" i="19"/>
  <c r="D22" i="19"/>
  <c r="L22" i="19" s="1"/>
  <c r="L21" i="19"/>
  <c r="K21" i="19"/>
  <c r="D21" i="19"/>
  <c r="K20" i="19"/>
  <c r="D20" i="19"/>
  <c r="L20" i="19" s="1"/>
  <c r="L19" i="19"/>
  <c r="K19" i="19"/>
  <c r="D19" i="19"/>
  <c r="K18" i="19"/>
  <c r="L18" i="19" s="1"/>
  <c r="D18" i="19"/>
  <c r="K17" i="19"/>
  <c r="D17" i="19"/>
  <c r="L17" i="19" s="1"/>
  <c r="L16" i="19"/>
  <c r="K16" i="19"/>
  <c r="D16" i="19"/>
  <c r="K15" i="19"/>
  <c r="D15" i="19"/>
  <c r="L15" i="19" s="1"/>
  <c r="K14" i="19"/>
  <c r="D14" i="19"/>
  <c r="L14" i="19" s="1"/>
  <c r="L13" i="19"/>
  <c r="K13" i="19"/>
  <c r="D13" i="19"/>
  <c r="K12" i="19"/>
  <c r="D12" i="19"/>
  <c r="L12" i="19" s="1"/>
  <c r="L11" i="19"/>
  <c r="K11" i="19"/>
  <c r="D11" i="19"/>
  <c r="K10" i="19"/>
  <c r="D10" i="19"/>
  <c r="L10" i="19" s="1"/>
  <c r="L9" i="19"/>
  <c r="K9" i="19"/>
  <c r="D9" i="19"/>
  <c r="K8" i="19"/>
  <c r="L8" i="19" s="1"/>
  <c r="D8" i="19"/>
  <c r="K7" i="19"/>
  <c r="D7" i="19"/>
  <c r="L7" i="19" s="1"/>
  <c r="L6" i="19"/>
  <c r="K6" i="19"/>
  <c r="D6" i="19"/>
  <c r="K5" i="19"/>
  <c r="D5" i="19"/>
  <c r="L5" i="19" s="1"/>
  <c r="K4" i="19"/>
  <c r="D4" i="19"/>
  <c r="L4" i="19" s="1"/>
  <c r="K3" i="19"/>
  <c r="L3" i="19" s="1"/>
  <c r="D3" i="19"/>
  <c r="K2" i="19"/>
  <c r="D2" i="19"/>
  <c r="L2" i="19" s="1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30" i="17"/>
  <c r="L129" i="17"/>
  <c r="L128" i="17"/>
  <c r="L126" i="17"/>
  <c r="L125" i="17"/>
  <c r="L124" i="17"/>
  <c r="L123" i="17"/>
  <c r="L122" i="17"/>
  <c r="L121" i="17"/>
  <c r="L119" i="17"/>
  <c r="L117" i="17"/>
  <c r="L115" i="17"/>
  <c r="L114" i="17"/>
  <c r="L113" i="17"/>
  <c r="L112" i="17"/>
  <c r="L111" i="17"/>
  <c r="L110" i="17"/>
  <c r="L109" i="17"/>
  <c r="L108" i="17"/>
  <c r="L107" i="17"/>
  <c r="L106" i="17"/>
  <c r="L105" i="17"/>
  <c r="L104" i="17"/>
  <c r="L103" i="17"/>
  <c r="L102" i="17"/>
  <c r="L101" i="17"/>
  <c r="L100" i="17"/>
  <c r="L99" i="17"/>
  <c r="L98" i="17"/>
  <c r="L97" i="17"/>
  <c r="L96" i="17"/>
  <c r="L95" i="17"/>
  <c r="L94" i="17"/>
  <c r="L93" i="17"/>
  <c r="L92" i="17"/>
  <c r="L91" i="17"/>
  <c r="L90" i="17"/>
  <c r="L89" i="17"/>
  <c r="L88" i="17"/>
  <c r="L87" i="17"/>
  <c r="L86" i="17"/>
  <c r="L85" i="17"/>
  <c r="L84" i="17"/>
  <c r="L83" i="17"/>
  <c r="L82" i="17"/>
  <c r="L81" i="17"/>
  <c r="L80" i="17"/>
  <c r="L77" i="17"/>
  <c r="L76" i="17"/>
  <c r="L75" i="17"/>
  <c r="L74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L2" i="17"/>
  <c r="L193" i="18"/>
  <c r="L192" i="18"/>
  <c r="L191" i="18"/>
  <c r="L190" i="18"/>
  <c r="L189" i="18"/>
  <c r="L188" i="18"/>
  <c r="L187" i="18"/>
  <c r="L186" i="18"/>
  <c r="L185" i="18"/>
  <c r="L184" i="18"/>
  <c r="L183" i="18"/>
  <c r="L182" i="18"/>
  <c r="L181" i="18"/>
  <c r="L180" i="18"/>
  <c r="L179" i="18"/>
  <c r="L178" i="18"/>
  <c r="L177" i="18"/>
  <c r="L176" i="18"/>
  <c r="L175" i="18"/>
  <c r="L174" i="18"/>
  <c r="L173" i="18"/>
  <c r="L172" i="18"/>
  <c r="L171" i="18"/>
  <c r="L170" i="18"/>
  <c r="L169" i="18"/>
  <c r="L168" i="18"/>
  <c r="L167" i="18"/>
  <c r="L166" i="18"/>
  <c r="L165" i="18"/>
  <c r="L164" i="18"/>
  <c r="L163" i="18"/>
  <c r="L162" i="18"/>
  <c r="L161" i="18"/>
  <c r="L160" i="18"/>
  <c r="L159" i="18"/>
  <c r="L158" i="18"/>
  <c r="L157" i="18"/>
  <c r="L156" i="18"/>
  <c r="L155" i="18"/>
  <c r="L154" i="18"/>
  <c r="L153" i="18"/>
  <c r="L152" i="18"/>
  <c r="L151" i="18"/>
  <c r="L150" i="18"/>
  <c r="L149" i="18"/>
  <c r="L148" i="18"/>
  <c r="L147" i="18"/>
  <c r="L146" i="18"/>
  <c r="L145" i="18"/>
  <c r="L144" i="18"/>
  <c r="L143" i="18"/>
  <c r="L142" i="18"/>
  <c r="L141" i="18"/>
  <c r="L140" i="18"/>
  <c r="L139" i="18"/>
  <c r="L138" i="18"/>
  <c r="L137" i="18"/>
  <c r="L136" i="18"/>
  <c r="L135" i="18"/>
  <c r="L134" i="18"/>
  <c r="L133" i="18"/>
  <c r="L132" i="18"/>
  <c r="L131" i="18"/>
  <c r="L130" i="18"/>
  <c r="L129" i="18"/>
  <c r="L128" i="18"/>
  <c r="L126" i="18"/>
  <c r="L125" i="18"/>
  <c r="L124" i="18"/>
  <c r="L123" i="18"/>
  <c r="L122" i="18"/>
  <c r="L121" i="18"/>
  <c r="L119" i="18"/>
  <c r="L117" i="18"/>
  <c r="L115" i="18"/>
  <c r="L114" i="18"/>
  <c r="L113" i="18"/>
  <c r="L112" i="18"/>
  <c r="L111" i="18"/>
  <c r="L110" i="18"/>
  <c r="L109" i="18"/>
  <c r="L108" i="18"/>
  <c r="L107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4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6" i="15"/>
  <c r="L125" i="15"/>
  <c r="L124" i="15"/>
  <c r="L123" i="15"/>
  <c r="L122" i="15"/>
  <c r="L121" i="15"/>
  <c r="L119" i="15"/>
  <c r="L117" i="15"/>
  <c r="L115" i="15"/>
  <c r="L114" i="15"/>
  <c r="L113" i="15"/>
  <c r="L112" i="15"/>
  <c r="L111" i="15"/>
  <c r="L110" i="15"/>
  <c r="L109" i="15"/>
  <c r="L108" i="15"/>
  <c r="L107" i="15"/>
  <c r="L106" i="15"/>
  <c r="L105" i="15"/>
  <c r="L104" i="15"/>
  <c r="L103" i="15"/>
  <c r="L102" i="15"/>
  <c r="L101" i="15"/>
  <c r="L100" i="15"/>
  <c r="L99" i="15"/>
  <c r="L98" i="15"/>
  <c r="L97" i="15"/>
  <c r="L96" i="15"/>
  <c r="L95" i="15"/>
  <c r="L94" i="15"/>
  <c r="L93" i="15"/>
  <c r="L92" i="15"/>
  <c r="L91" i="15"/>
  <c r="L90" i="15"/>
  <c r="L89" i="15"/>
  <c r="L88" i="15"/>
  <c r="L87" i="15"/>
  <c r="L86" i="15"/>
  <c r="L85" i="15"/>
  <c r="L84" i="15"/>
  <c r="L83" i="15"/>
  <c r="L82" i="15"/>
  <c r="L81" i="15"/>
  <c r="L80" i="15"/>
  <c r="L77" i="15"/>
  <c r="L76" i="15"/>
  <c r="L75" i="15"/>
  <c r="L74" i="15"/>
  <c r="L73" i="15"/>
  <c r="L72" i="15"/>
  <c r="L71" i="15"/>
  <c r="L70" i="15"/>
  <c r="L69" i="15"/>
  <c r="L68" i="15"/>
  <c r="L67" i="15"/>
  <c r="L66" i="15"/>
  <c r="L65" i="15"/>
  <c r="L64" i="15"/>
  <c r="L63" i="15"/>
  <c r="L62" i="15"/>
  <c r="L61" i="15"/>
  <c r="L60" i="15"/>
  <c r="L59" i="15"/>
  <c r="L58" i="15"/>
  <c r="L57" i="15"/>
  <c r="L56" i="15"/>
  <c r="L55" i="15"/>
  <c r="L54" i="15"/>
  <c r="L53" i="15"/>
  <c r="L52" i="15"/>
  <c r="L51" i="15"/>
  <c r="L50" i="15"/>
  <c r="L49" i="15"/>
  <c r="L48" i="15"/>
  <c r="L47" i="15"/>
  <c r="L46" i="15"/>
  <c r="L45" i="15"/>
  <c r="L44" i="15"/>
  <c r="L43" i="15"/>
  <c r="L42" i="15"/>
  <c r="L41" i="15"/>
  <c r="L40" i="15"/>
  <c r="L39" i="15"/>
  <c r="L38" i="15"/>
  <c r="L37" i="15"/>
  <c r="L36" i="15"/>
  <c r="L35" i="15"/>
  <c r="L34" i="15"/>
  <c r="L33" i="15"/>
  <c r="L32" i="15"/>
  <c r="L31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8" i="15"/>
  <c r="L7" i="15"/>
  <c r="L6" i="15"/>
  <c r="L5" i="15"/>
  <c r="L4" i="15"/>
  <c r="L3" i="15"/>
  <c r="L2" i="15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6" i="13"/>
  <c r="L125" i="13"/>
  <c r="L124" i="13"/>
  <c r="L123" i="13"/>
  <c r="L122" i="13"/>
  <c r="L121" i="13"/>
  <c r="L119" i="13"/>
  <c r="L117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6" i="10"/>
  <c r="L125" i="10"/>
  <c r="L124" i="10"/>
  <c r="L123" i="10"/>
  <c r="L122" i="10"/>
  <c r="L121" i="10"/>
  <c r="L119" i="10"/>
  <c r="L117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2" i="16"/>
  <c r="L123" i="16"/>
  <c r="L124" i="16"/>
  <c r="L125" i="16"/>
  <c r="L126" i="16"/>
  <c r="L121" i="16"/>
  <c r="L119" i="16"/>
  <c r="L117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80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32" i="16"/>
  <c r="L33" i="16"/>
  <c r="L34" i="16"/>
  <c r="L35" i="16"/>
  <c r="L36" i="16"/>
  <c r="L37" i="16"/>
  <c r="L38" i="16"/>
  <c r="L39" i="16"/>
  <c r="L40" i="16"/>
  <c r="L41" i="16"/>
  <c r="L31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" i="16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6" i="17"/>
  <c r="D125" i="17"/>
  <c r="D124" i="17"/>
  <c r="D123" i="17"/>
  <c r="D122" i="17"/>
  <c r="D121" i="17"/>
  <c r="D119" i="17"/>
  <c r="D117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6" i="18"/>
  <c r="D125" i="18"/>
  <c r="D124" i="18"/>
  <c r="D123" i="18"/>
  <c r="D122" i="18"/>
  <c r="D121" i="18"/>
  <c r="D119" i="18"/>
  <c r="D117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6" i="15"/>
  <c r="D125" i="15"/>
  <c r="D124" i="15"/>
  <c r="D123" i="15"/>
  <c r="D122" i="15"/>
  <c r="D121" i="15"/>
  <c r="D119" i="15"/>
  <c r="D117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6" i="13"/>
  <c r="D125" i="13"/>
  <c r="D124" i="13"/>
  <c r="D123" i="13"/>
  <c r="D122" i="13"/>
  <c r="D121" i="13"/>
  <c r="D119" i="13"/>
  <c r="D117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6" i="10"/>
  <c r="D125" i="10"/>
  <c r="D124" i="10"/>
  <c r="D123" i="10"/>
  <c r="D122" i="10"/>
  <c r="D121" i="10"/>
  <c r="D119" i="10"/>
  <c r="D117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6" i="16"/>
  <c r="D125" i="16"/>
  <c r="D124" i="16"/>
  <c r="D123" i="16"/>
  <c r="D122" i="16"/>
  <c r="D121" i="16"/>
  <c r="D119" i="16"/>
  <c r="D117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7" i="7"/>
  <c r="K119" i="7"/>
  <c r="K121" i="7"/>
  <c r="K122" i="7"/>
  <c r="K123" i="7"/>
  <c r="K124" i="7"/>
  <c r="K125" i="7"/>
  <c r="K126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6" i="17"/>
  <c r="K125" i="17"/>
  <c r="K124" i="17"/>
  <c r="K123" i="17"/>
  <c r="K122" i="17"/>
  <c r="K121" i="17"/>
  <c r="K119" i="17"/>
  <c r="K117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  <c r="K4" i="17"/>
  <c r="K3" i="17"/>
  <c r="K2" i="17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6" i="18"/>
  <c r="K125" i="18"/>
  <c r="K124" i="18"/>
  <c r="K123" i="18"/>
  <c r="K122" i="18"/>
  <c r="K121" i="18"/>
  <c r="K119" i="18"/>
  <c r="K117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93" i="15"/>
  <c r="K192" i="15"/>
  <c r="K191" i="15"/>
  <c r="K190" i="15"/>
  <c r="K189" i="15"/>
  <c r="K188" i="15"/>
  <c r="K187" i="15"/>
  <c r="K186" i="15"/>
  <c r="K185" i="15"/>
  <c r="K184" i="15"/>
  <c r="K183" i="15"/>
  <c r="K182" i="15"/>
  <c r="K181" i="15"/>
  <c r="K180" i="15"/>
  <c r="K179" i="15"/>
  <c r="K178" i="15"/>
  <c r="K177" i="15"/>
  <c r="K176" i="15"/>
  <c r="K175" i="15"/>
  <c r="K174" i="15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K132" i="15"/>
  <c r="K131" i="15"/>
  <c r="K130" i="15"/>
  <c r="K129" i="15"/>
  <c r="K128" i="15"/>
  <c r="K126" i="15"/>
  <c r="K125" i="15"/>
  <c r="K124" i="15"/>
  <c r="K123" i="15"/>
  <c r="K122" i="15"/>
  <c r="K121" i="15"/>
  <c r="K119" i="15"/>
  <c r="K117" i="15"/>
  <c r="K115" i="15"/>
  <c r="K114" i="15"/>
  <c r="K113" i="15"/>
  <c r="K112" i="15"/>
  <c r="K111" i="15"/>
  <c r="K110" i="15"/>
  <c r="K109" i="15"/>
  <c r="K108" i="15"/>
  <c r="K107" i="15"/>
  <c r="K106" i="15"/>
  <c r="K105" i="15"/>
  <c r="K104" i="15"/>
  <c r="K103" i="15"/>
  <c r="K102" i="15"/>
  <c r="K101" i="15"/>
  <c r="K100" i="15"/>
  <c r="K99" i="15"/>
  <c r="K98" i="15"/>
  <c r="K97" i="15"/>
  <c r="K96" i="15"/>
  <c r="K95" i="15"/>
  <c r="K94" i="15"/>
  <c r="K93" i="15"/>
  <c r="K92" i="15"/>
  <c r="K91" i="15"/>
  <c r="K90" i="15"/>
  <c r="K89" i="15"/>
  <c r="K88" i="15"/>
  <c r="K87" i="15"/>
  <c r="K86" i="15"/>
  <c r="K85" i="15"/>
  <c r="K84" i="15"/>
  <c r="K83" i="15"/>
  <c r="K82" i="15"/>
  <c r="K81" i="15"/>
  <c r="K80" i="15"/>
  <c r="K77" i="15"/>
  <c r="K76" i="15"/>
  <c r="K75" i="15"/>
  <c r="K74" i="15"/>
  <c r="K73" i="15"/>
  <c r="K72" i="15"/>
  <c r="K71" i="15"/>
  <c r="K70" i="15"/>
  <c r="K69" i="15"/>
  <c r="K68" i="15"/>
  <c r="K67" i="15"/>
  <c r="K66" i="15"/>
  <c r="K65" i="15"/>
  <c r="K64" i="15"/>
  <c r="K63" i="15"/>
  <c r="K62" i="15"/>
  <c r="K61" i="15"/>
  <c r="K60" i="15"/>
  <c r="K59" i="15"/>
  <c r="K58" i="15"/>
  <c r="K57" i="15"/>
  <c r="K56" i="15"/>
  <c r="K55" i="15"/>
  <c r="K54" i="15"/>
  <c r="K53" i="15"/>
  <c r="K52" i="15"/>
  <c r="K51" i="15"/>
  <c r="K50" i="15"/>
  <c r="K49" i="15"/>
  <c r="K48" i="15"/>
  <c r="K47" i="15"/>
  <c r="K46" i="15"/>
  <c r="K45" i="15"/>
  <c r="K44" i="15"/>
  <c r="K43" i="15"/>
  <c r="K42" i="15"/>
  <c r="K41" i="15"/>
  <c r="K40" i="15"/>
  <c r="K39" i="15"/>
  <c r="K38" i="15"/>
  <c r="K37" i="15"/>
  <c r="K36" i="15"/>
  <c r="K35" i="15"/>
  <c r="K34" i="15"/>
  <c r="K33" i="15"/>
  <c r="K32" i="15"/>
  <c r="K31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K5" i="15"/>
  <c r="K4" i="15"/>
  <c r="K3" i="15"/>
  <c r="K2" i="15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6" i="13"/>
  <c r="K125" i="13"/>
  <c r="K124" i="13"/>
  <c r="K123" i="13"/>
  <c r="K122" i="13"/>
  <c r="K121" i="13"/>
  <c r="K119" i="13"/>
  <c r="K117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K193" i="10"/>
  <c r="K192" i="10"/>
  <c r="K191" i="10"/>
  <c r="K190" i="10"/>
  <c r="K189" i="10"/>
  <c r="K188" i="10"/>
  <c r="K187" i="10"/>
  <c r="K186" i="10"/>
  <c r="K185" i="10"/>
  <c r="K184" i="10"/>
  <c r="K183" i="10"/>
  <c r="K182" i="10"/>
  <c r="K181" i="10"/>
  <c r="K180" i="10"/>
  <c r="K179" i="10"/>
  <c r="K178" i="10"/>
  <c r="K177" i="10"/>
  <c r="K176" i="10"/>
  <c r="K175" i="10"/>
  <c r="K174" i="10"/>
  <c r="K173" i="10"/>
  <c r="K172" i="10"/>
  <c r="K171" i="10"/>
  <c r="K170" i="10"/>
  <c r="K169" i="10"/>
  <c r="K168" i="10"/>
  <c r="K167" i="10"/>
  <c r="K166" i="10"/>
  <c r="K165" i="10"/>
  <c r="K164" i="10"/>
  <c r="K163" i="10"/>
  <c r="K162" i="10"/>
  <c r="K161" i="10"/>
  <c r="K160" i="10"/>
  <c r="K159" i="10"/>
  <c r="K158" i="10"/>
  <c r="K157" i="10"/>
  <c r="K156" i="10"/>
  <c r="K155" i="10"/>
  <c r="K154" i="10"/>
  <c r="K153" i="10"/>
  <c r="K152" i="10"/>
  <c r="K151" i="10"/>
  <c r="K150" i="10"/>
  <c r="K149" i="10"/>
  <c r="K148" i="10"/>
  <c r="K147" i="10"/>
  <c r="K146" i="10"/>
  <c r="K145" i="10"/>
  <c r="K144" i="10"/>
  <c r="K143" i="10"/>
  <c r="K142" i="10"/>
  <c r="K141" i="10"/>
  <c r="K140" i="10"/>
  <c r="K139" i="10"/>
  <c r="K138" i="10"/>
  <c r="K137" i="10"/>
  <c r="K136" i="10"/>
  <c r="K135" i="10"/>
  <c r="K134" i="10"/>
  <c r="K133" i="10"/>
  <c r="K132" i="10"/>
  <c r="K131" i="10"/>
  <c r="K130" i="10"/>
  <c r="K129" i="10"/>
  <c r="K128" i="10"/>
  <c r="K126" i="10"/>
  <c r="K125" i="10"/>
  <c r="K124" i="10"/>
  <c r="K123" i="10"/>
  <c r="K122" i="10"/>
  <c r="K121" i="10"/>
  <c r="K119" i="10"/>
  <c r="K117" i="10"/>
  <c r="K115" i="10"/>
  <c r="K114" i="10"/>
  <c r="K113" i="10"/>
  <c r="K112" i="10"/>
  <c r="K111" i="10"/>
  <c r="K110" i="10"/>
  <c r="K109" i="10"/>
  <c r="K108" i="10"/>
  <c r="K107" i="10"/>
  <c r="K106" i="10"/>
  <c r="K105" i="10"/>
  <c r="K104" i="10"/>
  <c r="K103" i="10"/>
  <c r="K102" i="10"/>
  <c r="K101" i="10"/>
  <c r="K100" i="10"/>
  <c r="K99" i="10"/>
  <c r="K98" i="10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28" i="16"/>
  <c r="K122" i="16"/>
  <c r="K123" i="16"/>
  <c r="K124" i="16"/>
  <c r="K125" i="16"/>
  <c r="K126" i="16"/>
  <c r="K121" i="16"/>
  <c r="K119" i="16"/>
  <c r="K117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80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31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2" i="16"/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W193" i="7" l="1"/>
  <c r="V193" i="7"/>
  <c r="O193" i="7"/>
  <c r="G193" i="7"/>
  <c r="D193" i="7"/>
  <c r="W192" i="7"/>
  <c r="V192" i="7"/>
  <c r="O192" i="7"/>
  <c r="G192" i="7"/>
  <c r="D192" i="7"/>
  <c r="W191" i="7"/>
  <c r="V191" i="7"/>
  <c r="O191" i="7"/>
  <c r="G191" i="7"/>
  <c r="D191" i="7"/>
  <c r="W190" i="7"/>
  <c r="V190" i="7"/>
  <c r="O190" i="7"/>
  <c r="G190" i="7"/>
  <c r="D190" i="7"/>
  <c r="W189" i="7"/>
  <c r="V189" i="7"/>
  <c r="O189" i="7"/>
  <c r="G189" i="7"/>
  <c r="D189" i="7"/>
  <c r="W188" i="7"/>
  <c r="V188" i="7"/>
  <c r="O188" i="7"/>
  <c r="G188" i="7"/>
  <c r="D188" i="7"/>
  <c r="W187" i="7"/>
  <c r="V187" i="7"/>
  <c r="O187" i="7"/>
  <c r="G187" i="7"/>
  <c r="D187" i="7"/>
  <c r="L187" i="7" s="1"/>
  <c r="W186" i="7"/>
  <c r="V186" i="7"/>
  <c r="O186" i="7"/>
  <c r="L186" i="7"/>
  <c r="G186" i="7"/>
  <c r="D186" i="7"/>
  <c r="W185" i="7"/>
  <c r="V185" i="7"/>
  <c r="O185" i="7"/>
  <c r="G185" i="7"/>
  <c r="D185" i="7"/>
  <c r="W184" i="7"/>
  <c r="V184" i="7"/>
  <c r="O184" i="7"/>
  <c r="G184" i="7"/>
  <c r="D184" i="7"/>
  <c r="W183" i="7"/>
  <c r="V183" i="7"/>
  <c r="O183" i="7"/>
  <c r="G183" i="7"/>
  <c r="D183" i="7"/>
  <c r="W182" i="7"/>
  <c r="V182" i="7"/>
  <c r="O182" i="7"/>
  <c r="G182" i="7"/>
  <c r="D182" i="7"/>
  <c r="W181" i="7"/>
  <c r="V181" i="7"/>
  <c r="O181" i="7"/>
  <c r="G181" i="7"/>
  <c r="D181" i="7"/>
  <c r="W180" i="7"/>
  <c r="V180" i="7"/>
  <c r="O180" i="7"/>
  <c r="G180" i="7"/>
  <c r="D180" i="7"/>
  <c r="W179" i="7"/>
  <c r="V179" i="7"/>
  <c r="O179" i="7"/>
  <c r="G179" i="7"/>
  <c r="D179" i="7"/>
  <c r="W178" i="7"/>
  <c r="V178" i="7"/>
  <c r="O178" i="7"/>
  <c r="G178" i="7"/>
  <c r="D178" i="7"/>
  <c r="W177" i="7"/>
  <c r="V177" i="7"/>
  <c r="O177" i="7"/>
  <c r="G177" i="7"/>
  <c r="D177" i="7"/>
  <c r="W176" i="7"/>
  <c r="V176" i="7"/>
  <c r="O176" i="7"/>
  <c r="G176" i="7"/>
  <c r="D176" i="7"/>
  <c r="W175" i="7"/>
  <c r="V175" i="7"/>
  <c r="O175" i="7"/>
  <c r="G175" i="7"/>
  <c r="D175" i="7"/>
  <c r="W174" i="7"/>
  <c r="V174" i="7"/>
  <c r="O174" i="7"/>
  <c r="G174" i="7"/>
  <c r="D174" i="7"/>
  <c r="W173" i="7"/>
  <c r="V173" i="7"/>
  <c r="O173" i="7"/>
  <c r="L173" i="7"/>
  <c r="G173" i="7"/>
  <c r="D173" i="7"/>
  <c r="W172" i="7"/>
  <c r="V172" i="7"/>
  <c r="O172" i="7"/>
  <c r="G172" i="7"/>
  <c r="D172" i="7"/>
  <c r="W171" i="7"/>
  <c r="V171" i="7"/>
  <c r="O171" i="7"/>
  <c r="L171" i="7"/>
  <c r="G171" i="7"/>
  <c r="D171" i="7"/>
  <c r="W170" i="7"/>
  <c r="V170" i="7"/>
  <c r="O170" i="7"/>
  <c r="G170" i="7"/>
  <c r="D170" i="7"/>
  <c r="W169" i="7"/>
  <c r="V169" i="7"/>
  <c r="O169" i="7"/>
  <c r="G169" i="7"/>
  <c r="D169" i="7"/>
  <c r="W168" i="7"/>
  <c r="V168" i="7"/>
  <c r="O168" i="7"/>
  <c r="L168" i="7"/>
  <c r="G168" i="7"/>
  <c r="D168" i="7"/>
  <c r="W167" i="7"/>
  <c r="V167" i="7"/>
  <c r="O167" i="7"/>
  <c r="G167" i="7"/>
  <c r="D167" i="7"/>
  <c r="W166" i="7"/>
  <c r="V166" i="7"/>
  <c r="O166" i="7"/>
  <c r="L166" i="7"/>
  <c r="G166" i="7"/>
  <c r="D166" i="7"/>
  <c r="W165" i="7"/>
  <c r="V165" i="7"/>
  <c r="O165" i="7"/>
  <c r="G165" i="7"/>
  <c r="D165" i="7"/>
  <c r="W164" i="7"/>
  <c r="V164" i="7"/>
  <c r="O164" i="7"/>
  <c r="G164" i="7"/>
  <c r="D164" i="7"/>
  <c r="W163" i="7"/>
  <c r="V163" i="7"/>
  <c r="O163" i="7"/>
  <c r="G163" i="7"/>
  <c r="D163" i="7"/>
  <c r="W162" i="7"/>
  <c r="V162" i="7"/>
  <c r="O162" i="7"/>
  <c r="G162" i="7"/>
  <c r="D162" i="7"/>
  <c r="W161" i="7"/>
  <c r="V161" i="7"/>
  <c r="O161" i="7"/>
  <c r="G161" i="7"/>
  <c r="D161" i="7"/>
  <c r="W160" i="7"/>
  <c r="V160" i="7"/>
  <c r="O160" i="7"/>
  <c r="G160" i="7"/>
  <c r="D160" i="7"/>
  <c r="W159" i="7"/>
  <c r="V159" i="7"/>
  <c r="O159" i="7"/>
  <c r="G159" i="7"/>
  <c r="D159" i="7"/>
  <c r="W158" i="7"/>
  <c r="V158" i="7"/>
  <c r="O158" i="7"/>
  <c r="L158" i="7"/>
  <c r="G158" i="7"/>
  <c r="D158" i="7"/>
  <c r="W157" i="7"/>
  <c r="V157" i="7"/>
  <c r="O157" i="7"/>
  <c r="G157" i="7"/>
  <c r="D157" i="7"/>
  <c r="W156" i="7"/>
  <c r="V156" i="7"/>
  <c r="O156" i="7"/>
  <c r="L156" i="7"/>
  <c r="G156" i="7"/>
  <c r="D156" i="7"/>
  <c r="W155" i="7"/>
  <c r="V155" i="7"/>
  <c r="O155" i="7"/>
  <c r="G155" i="7"/>
  <c r="D155" i="7"/>
  <c r="W154" i="7"/>
  <c r="V154" i="7"/>
  <c r="O154" i="7"/>
  <c r="G154" i="7"/>
  <c r="D154" i="7"/>
  <c r="W153" i="7"/>
  <c r="V153" i="7"/>
  <c r="O153" i="7"/>
  <c r="L153" i="7"/>
  <c r="G153" i="7"/>
  <c r="D153" i="7"/>
  <c r="W152" i="7"/>
  <c r="V152" i="7"/>
  <c r="O152" i="7"/>
  <c r="G152" i="7"/>
  <c r="D152" i="7"/>
  <c r="W151" i="7"/>
  <c r="V151" i="7"/>
  <c r="O151" i="7"/>
  <c r="G151" i="7"/>
  <c r="D151" i="7"/>
  <c r="W150" i="7"/>
  <c r="V150" i="7"/>
  <c r="O150" i="7"/>
  <c r="G150" i="7"/>
  <c r="D150" i="7"/>
  <c r="W149" i="7"/>
  <c r="V149" i="7"/>
  <c r="O149" i="7"/>
  <c r="G149" i="7"/>
  <c r="D149" i="7"/>
  <c r="W148" i="7"/>
  <c r="V148" i="7"/>
  <c r="O148" i="7"/>
  <c r="L148" i="7"/>
  <c r="G148" i="7"/>
  <c r="D148" i="7"/>
  <c r="W147" i="7"/>
  <c r="V147" i="7"/>
  <c r="O147" i="7"/>
  <c r="G147" i="7"/>
  <c r="D147" i="7"/>
  <c r="W146" i="7"/>
  <c r="V146" i="7"/>
  <c r="O146" i="7"/>
  <c r="G146" i="7"/>
  <c r="D146" i="7"/>
  <c r="W145" i="7"/>
  <c r="V145" i="7"/>
  <c r="O145" i="7"/>
  <c r="G145" i="7"/>
  <c r="D145" i="7"/>
  <c r="W144" i="7"/>
  <c r="V144" i="7"/>
  <c r="O144" i="7"/>
  <c r="G144" i="7"/>
  <c r="D144" i="7"/>
  <c r="W143" i="7"/>
  <c r="V143" i="7"/>
  <c r="O143" i="7"/>
  <c r="G143" i="7"/>
  <c r="D143" i="7"/>
  <c r="W142" i="7"/>
  <c r="V142" i="7"/>
  <c r="O142" i="7"/>
  <c r="G142" i="7"/>
  <c r="D142" i="7"/>
  <c r="W141" i="7"/>
  <c r="V141" i="7"/>
  <c r="O141" i="7"/>
  <c r="G141" i="7"/>
  <c r="D141" i="7"/>
  <c r="W140" i="7"/>
  <c r="V140" i="7"/>
  <c r="O140" i="7"/>
  <c r="G140" i="7"/>
  <c r="D140" i="7"/>
  <c r="W139" i="7"/>
  <c r="V139" i="7"/>
  <c r="O139" i="7"/>
  <c r="G139" i="7"/>
  <c r="D139" i="7"/>
  <c r="W138" i="7"/>
  <c r="V138" i="7"/>
  <c r="O138" i="7"/>
  <c r="L138" i="7"/>
  <c r="G138" i="7"/>
  <c r="D138" i="7"/>
  <c r="W137" i="7"/>
  <c r="V137" i="7"/>
  <c r="O137" i="7"/>
  <c r="G137" i="7"/>
  <c r="D137" i="7"/>
  <c r="W136" i="7"/>
  <c r="V136" i="7"/>
  <c r="O136" i="7"/>
  <c r="G136" i="7"/>
  <c r="D136" i="7"/>
  <c r="W135" i="7"/>
  <c r="V135" i="7"/>
  <c r="O135" i="7"/>
  <c r="G135" i="7"/>
  <c r="D135" i="7"/>
  <c r="W134" i="7"/>
  <c r="V134" i="7"/>
  <c r="O134" i="7"/>
  <c r="G134" i="7"/>
  <c r="D134" i="7"/>
  <c r="W133" i="7"/>
  <c r="V133" i="7"/>
  <c r="O133" i="7"/>
  <c r="G133" i="7"/>
  <c r="D133" i="7"/>
  <c r="W132" i="7"/>
  <c r="V132" i="7"/>
  <c r="O132" i="7"/>
  <c r="G132" i="7"/>
  <c r="D132" i="7"/>
  <c r="W131" i="7"/>
  <c r="V131" i="7"/>
  <c r="O131" i="7"/>
  <c r="G131" i="7"/>
  <c r="D131" i="7"/>
  <c r="W130" i="7"/>
  <c r="V130" i="7"/>
  <c r="O130" i="7"/>
  <c r="L130" i="7"/>
  <c r="G130" i="7"/>
  <c r="D130" i="7"/>
  <c r="W129" i="7"/>
  <c r="V129" i="7"/>
  <c r="O129" i="7"/>
  <c r="G129" i="7"/>
  <c r="D129" i="7"/>
  <c r="W128" i="7"/>
  <c r="V128" i="7"/>
  <c r="O128" i="7"/>
  <c r="L128" i="7"/>
  <c r="G128" i="7"/>
  <c r="D128" i="7"/>
  <c r="W127" i="7"/>
  <c r="V127" i="7"/>
  <c r="O127" i="7"/>
  <c r="W126" i="7"/>
  <c r="V126" i="7"/>
  <c r="O126" i="7"/>
  <c r="L126" i="7"/>
  <c r="G126" i="7"/>
  <c r="D126" i="7"/>
  <c r="W125" i="7"/>
  <c r="V125" i="7"/>
  <c r="O125" i="7"/>
  <c r="G125" i="7"/>
  <c r="D125" i="7"/>
  <c r="W124" i="7"/>
  <c r="V124" i="7"/>
  <c r="O124" i="7"/>
  <c r="L124" i="7"/>
  <c r="G124" i="7"/>
  <c r="D124" i="7"/>
  <c r="W123" i="7"/>
  <c r="V123" i="7"/>
  <c r="O123" i="7"/>
  <c r="G123" i="7"/>
  <c r="D123" i="7"/>
  <c r="W122" i="7"/>
  <c r="V122" i="7"/>
  <c r="O122" i="7"/>
  <c r="L122" i="7"/>
  <c r="G122" i="7"/>
  <c r="D122" i="7"/>
  <c r="W121" i="7"/>
  <c r="V121" i="7"/>
  <c r="O121" i="7"/>
  <c r="L121" i="7"/>
  <c r="G121" i="7"/>
  <c r="D121" i="7"/>
  <c r="W120" i="7"/>
  <c r="V120" i="7"/>
  <c r="O120" i="7"/>
  <c r="W119" i="7"/>
  <c r="V119" i="7"/>
  <c r="O119" i="7"/>
  <c r="G119" i="7"/>
  <c r="D119" i="7"/>
  <c r="W118" i="7"/>
  <c r="V118" i="7"/>
  <c r="O118" i="7"/>
  <c r="W117" i="7"/>
  <c r="V117" i="7"/>
  <c r="O117" i="7"/>
  <c r="G117" i="7"/>
  <c r="D117" i="7"/>
  <c r="W116" i="7"/>
  <c r="V116" i="7"/>
  <c r="O116" i="7"/>
  <c r="W115" i="7"/>
  <c r="V115" i="7"/>
  <c r="O115" i="7"/>
  <c r="G115" i="7"/>
  <c r="D115" i="7"/>
  <c r="W114" i="7"/>
  <c r="V114" i="7"/>
  <c r="O114" i="7"/>
  <c r="L114" i="7"/>
  <c r="G114" i="7"/>
  <c r="D114" i="7"/>
  <c r="W113" i="7"/>
  <c r="V113" i="7"/>
  <c r="O113" i="7"/>
  <c r="G113" i="7"/>
  <c r="D113" i="7"/>
  <c r="W112" i="7"/>
  <c r="V112" i="7"/>
  <c r="O112" i="7"/>
  <c r="L112" i="7"/>
  <c r="G112" i="7"/>
  <c r="D112" i="7"/>
  <c r="W111" i="7"/>
  <c r="V111" i="7"/>
  <c r="O111" i="7"/>
  <c r="G111" i="7"/>
  <c r="D111" i="7"/>
  <c r="L111" i="7" s="1"/>
  <c r="W110" i="7"/>
  <c r="V110" i="7"/>
  <c r="O110" i="7"/>
  <c r="L110" i="7"/>
  <c r="G110" i="7"/>
  <c r="D110" i="7"/>
  <c r="W109" i="7"/>
  <c r="V109" i="7"/>
  <c r="O109" i="7"/>
  <c r="L109" i="7"/>
  <c r="G109" i="7"/>
  <c r="D109" i="7"/>
  <c r="W108" i="7"/>
  <c r="V108" i="7"/>
  <c r="O108" i="7"/>
  <c r="L108" i="7"/>
  <c r="G108" i="7"/>
  <c r="D108" i="7"/>
  <c r="W107" i="7"/>
  <c r="V107" i="7"/>
  <c r="O107" i="7"/>
  <c r="L107" i="7"/>
  <c r="G107" i="7"/>
  <c r="D107" i="7"/>
  <c r="W106" i="7"/>
  <c r="V106" i="7"/>
  <c r="O106" i="7"/>
  <c r="L106" i="7"/>
  <c r="G106" i="7"/>
  <c r="D106" i="7"/>
  <c r="W105" i="7"/>
  <c r="V105" i="7"/>
  <c r="O105" i="7"/>
  <c r="L105" i="7"/>
  <c r="G105" i="7"/>
  <c r="D105" i="7"/>
  <c r="W104" i="7"/>
  <c r="V104" i="7"/>
  <c r="O104" i="7"/>
  <c r="L104" i="7"/>
  <c r="G104" i="7"/>
  <c r="D104" i="7"/>
  <c r="W103" i="7"/>
  <c r="V103" i="7"/>
  <c r="O103" i="7"/>
  <c r="G103" i="7"/>
  <c r="D103" i="7"/>
  <c r="W102" i="7"/>
  <c r="V102" i="7"/>
  <c r="O102" i="7"/>
  <c r="G102" i="7"/>
  <c r="D102" i="7"/>
  <c r="W101" i="7"/>
  <c r="V101" i="7"/>
  <c r="O101" i="7"/>
  <c r="G101" i="7"/>
  <c r="D101" i="7"/>
  <c r="W100" i="7"/>
  <c r="V100" i="7"/>
  <c r="O100" i="7"/>
  <c r="L100" i="7"/>
  <c r="G100" i="7"/>
  <c r="D100" i="7"/>
  <c r="W99" i="7"/>
  <c r="V99" i="7"/>
  <c r="O99" i="7"/>
  <c r="G99" i="7"/>
  <c r="D99" i="7"/>
  <c r="W98" i="7"/>
  <c r="V98" i="7"/>
  <c r="O98" i="7"/>
  <c r="L98" i="7"/>
  <c r="G98" i="7"/>
  <c r="D98" i="7"/>
  <c r="W97" i="7"/>
  <c r="V97" i="7"/>
  <c r="O97" i="7"/>
  <c r="G97" i="7"/>
  <c r="D97" i="7"/>
  <c r="L97" i="7" s="1"/>
  <c r="W96" i="7"/>
  <c r="V96" i="7"/>
  <c r="O96" i="7"/>
  <c r="L96" i="7"/>
  <c r="G96" i="7"/>
  <c r="D96" i="7"/>
  <c r="W95" i="7"/>
  <c r="V95" i="7"/>
  <c r="O95" i="7"/>
  <c r="G95" i="7"/>
  <c r="D95" i="7"/>
  <c r="W94" i="7"/>
  <c r="V94" i="7"/>
  <c r="O94" i="7"/>
  <c r="L94" i="7"/>
  <c r="G94" i="7"/>
  <c r="D94" i="7"/>
  <c r="W93" i="7"/>
  <c r="V93" i="7"/>
  <c r="O93" i="7"/>
  <c r="L93" i="7"/>
  <c r="G93" i="7"/>
  <c r="D93" i="7"/>
  <c r="W92" i="7"/>
  <c r="V92" i="7"/>
  <c r="O92" i="7"/>
  <c r="L92" i="7"/>
  <c r="G92" i="7"/>
  <c r="D92" i="7"/>
  <c r="W91" i="7"/>
  <c r="V91" i="7"/>
  <c r="O91" i="7"/>
  <c r="L91" i="7"/>
  <c r="G91" i="7"/>
  <c r="D91" i="7"/>
  <c r="W90" i="7"/>
  <c r="V90" i="7"/>
  <c r="O90" i="7"/>
  <c r="L90" i="7"/>
  <c r="G90" i="7"/>
  <c r="D90" i="7"/>
  <c r="W89" i="7"/>
  <c r="V89" i="7"/>
  <c r="O89" i="7"/>
  <c r="L89" i="7"/>
  <c r="G89" i="7"/>
  <c r="D89" i="7"/>
  <c r="W88" i="7"/>
  <c r="V88" i="7"/>
  <c r="O88" i="7"/>
  <c r="L88" i="7"/>
  <c r="G88" i="7"/>
  <c r="D88" i="7"/>
  <c r="W87" i="7"/>
  <c r="V87" i="7"/>
  <c r="O87" i="7"/>
  <c r="G87" i="7"/>
  <c r="D87" i="7"/>
  <c r="W86" i="7"/>
  <c r="V86" i="7"/>
  <c r="O86" i="7"/>
  <c r="G86" i="7"/>
  <c r="D86" i="7"/>
  <c r="W85" i="7"/>
  <c r="V85" i="7"/>
  <c r="O85" i="7"/>
  <c r="G85" i="7"/>
  <c r="D85" i="7"/>
  <c r="W84" i="7"/>
  <c r="V84" i="7"/>
  <c r="O84" i="7"/>
  <c r="L84" i="7"/>
  <c r="G84" i="7"/>
  <c r="D84" i="7"/>
  <c r="W83" i="7"/>
  <c r="V83" i="7"/>
  <c r="O83" i="7"/>
  <c r="G83" i="7"/>
  <c r="D83" i="7"/>
  <c r="W82" i="7"/>
  <c r="V82" i="7"/>
  <c r="O82" i="7"/>
  <c r="L82" i="7"/>
  <c r="G82" i="7"/>
  <c r="D82" i="7"/>
  <c r="W81" i="7"/>
  <c r="V81" i="7"/>
  <c r="O81" i="7"/>
  <c r="G81" i="7"/>
  <c r="D81" i="7"/>
  <c r="W80" i="7"/>
  <c r="V80" i="7"/>
  <c r="O80" i="7"/>
  <c r="L80" i="7"/>
  <c r="G80" i="7"/>
  <c r="D80" i="7"/>
  <c r="W79" i="7"/>
  <c r="V79" i="7"/>
  <c r="O79" i="7"/>
  <c r="W78" i="7"/>
  <c r="V78" i="7"/>
  <c r="O78" i="7"/>
  <c r="W77" i="7"/>
  <c r="V77" i="7"/>
  <c r="O77" i="7"/>
  <c r="G77" i="7"/>
  <c r="D77" i="7"/>
  <c r="W76" i="7"/>
  <c r="V76" i="7"/>
  <c r="O76" i="7"/>
  <c r="G76" i="7"/>
  <c r="D76" i="7"/>
  <c r="W75" i="7"/>
  <c r="V75" i="7"/>
  <c r="O75" i="7"/>
  <c r="G75" i="7"/>
  <c r="D75" i="7"/>
  <c r="W74" i="7"/>
  <c r="V74" i="7"/>
  <c r="O74" i="7"/>
  <c r="L74" i="7"/>
  <c r="G74" i="7"/>
  <c r="D74" i="7"/>
  <c r="W73" i="7"/>
  <c r="V73" i="7"/>
  <c r="O73" i="7"/>
  <c r="G73" i="7"/>
  <c r="D73" i="7"/>
  <c r="W72" i="7"/>
  <c r="V72" i="7"/>
  <c r="O72" i="7"/>
  <c r="L72" i="7"/>
  <c r="G72" i="7"/>
  <c r="D72" i="7"/>
  <c r="W71" i="7"/>
  <c r="V71" i="7"/>
  <c r="O71" i="7"/>
  <c r="G71" i="7"/>
  <c r="D71" i="7"/>
  <c r="W70" i="7"/>
  <c r="V70" i="7"/>
  <c r="O70" i="7"/>
  <c r="L70" i="7"/>
  <c r="G70" i="7"/>
  <c r="D70" i="7"/>
  <c r="W69" i="7"/>
  <c r="V69" i="7"/>
  <c r="O69" i="7"/>
  <c r="L69" i="7"/>
  <c r="G69" i="7"/>
  <c r="D69" i="7"/>
  <c r="W68" i="7"/>
  <c r="V68" i="7"/>
  <c r="O68" i="7"/>
  <c r="L68" i="7"/>
  <c r="G68" i="7"/>
  <c r="D68" i="7"/>
  <c r="W67" i="7"/>
  <c r="V67" i="7"/>
  <c r="O67" i="7"/>
  <c r="L67" i="7"/>
  <c r="G67" i="7"/>
  <c r="D67" i="7"/>
  <c r="W66" i="7"/>
  <c r="V66" i="7"/>
  <c r="O66" i="7"/>
  <c r="L66" i="7"/>
  <c r="G66" i="7"/>
  <c r="D66" i="7"/>
  <c r="W65" i="7"/>
  <c r="V65" i="7"/>
  <c r="O65" i="7"/>
  <c r="L65" i="7"/>
  <c r="G65" i="7"/>
  <c r="D65" i="7"/>
  <c r="W64" i="7"/>
  <c r="V64" i="7"/>
  <c r="O64" i="7"/>
  <c r="L64" i="7"/>
  <c r="G64" i="7"/>
  <c r="D64" i="7"/>
  <c r="W63" i="7"/>
  <c r="V63" i="7"/>
  <c r="O63" i="7"/>
  <c r="G63" i="7"/>
  <c r="D63" i="7"/>
  <c r="L63" i="7" s="1"/>
  <c r="W62" i="7"/>
  <c r="V62" i="7"/>
  <c r="O62" i="7"/>
  <c r="G62" i="7"/>
  <c r="D62" i="7"/>
  <c r="W61" i="7"/>
  <c r="V61" i="7"/>
  <c r="O61" i="7"/>
  <c r="G61" i="7"/>
  <c r="D61" i="7"/>
  <c r="W60" i="7"/>
  <c r="V60" i="7"/>
  <c r="O60" i="7"/>
  <c r="G60" i="7"/>
  <c r="D60" i="7"/>
  <c r="W59" i="7"/>
  <c r="V59" i="7"/>
  <c r="O59" i="7"/>
  <c r="G59" i="7"/>
  <c r="D59" i="7"/>
  <c r="W58" i="7"/>
  <c r="V58" i="7"/>
  <c r="O58" i="7"/>
  <c r="L58" i="7"/>
  <c r="G58" i="7"/>
  <c r="D58" i="7"/>
  <c r="W57" i="7"/>
  <c r="V57" i="7"/>
  <c r="O57" i="7"/>
  <c r="G57" i="7"/>
  <c r="D57" i="7"/>
  <c r="W56" i="7"/>
  <c r="V56" i="7"/>
  <c r="O56" i="7"/>
  <c r="L56" i="7"/>
  <c r="G56" i="7"/>
  <c r="D56" i="7"/>
  <c r="W55" i="7"/>
  <c r="V55" i="7"/>
  <c r="O55" i="7"/>
  <c r="G55" i="7"/>
  <c r="D55" i="7"/>
  <c r="W54" i="7"/>
  <c r="V54" i="7"/>
  <c r="O54" i="7"/>
  <c r="L54" i="7"/>
  <c r="G54" i="7"/>
  <c r="D54" i="7"/>
  <c r="W53" i="7"/>
  <c r="V53" i="7"/>
  <c r="O53" i="7"/>
  <c r="L53" i="7"/>
  <c r="G53" i="7"/>
  <c r="D53" i="7"/>
  <c r="W52" i="7"/>
  <c r="V52" i="7"/>
  <c r="O52" i="7"/>
  <c r="L52" i="7"/>
  <c r="G52" i="7"/>
  <c r="D52" i="7"/>
  <c r="W51" i="7"/>
  <c r="V51" i="7"/>
  <c r="O51" i="7"/>
  <c r="L51" i="7"/>
  <c r="G51" i="7"/>
  <c r="D51" i="7"/>
  <c r="W50" i="7"/>
  <c r="V50" i="7"/>
  <c r="O50" i="7"/>
  <c r="L50" i="7"/>
  <c r="G50" i="7"/>
  <c r="D50" i="7"/>
  <c r="W49" i="7"/>
  <c r="V49" i="7"/>
  <c r="O49" i="7"/>
  <c r="L49" i="7"/>
  <c r="G49" i="7"/>
  <c r="D49" i="7"/>
  <c r="W48" i="7"/>
  <c r="V48" i="7"/>
  <c r="O48" i="7"/>
  <c r="L48" i="7"/>
  <c r="G48" i="7"/>
  <c r="D48" i="7"/>
  <c r="W47" i="7"/>
  <c r="V47" i="7"/>
  <c r="O47" i="7"/>
  <c r="G47" i="7"/>
  <c r="D47" i="7"/>
  <c r="W46" i="7"/>
  <c r="V46" i="7"/>
  <c r="O46" i="7"/>
  <c r="G46" i="7"/>
  <c r="D46" i="7"/>
  <c r="W45" i="7"/>
  <c r="V45" i="7"/>
  <c r="O45" i="7"/>
  <c r="G45" i="7"/>
  <c r="D45" i="7"/>
  <c r="W44" i="7"/>
  <c r="V44" i="7"/>
  <c r="O44" i="7"/>
  <c r="G44" i="7"/>
  <c r="D44" i="7"/>
  <c r="W43" i="7"/>
  <c r="V43" i="7"/>
  <c r="O43" i="7"/>
  <c r="G43" i="7"/>
  <c r="D43" i="7"/>
  <c r="W42" i="7"/>
  <c r="V42" i="7"/>
  <c r="O42" i="7"/>
  <c r="L42" i="7"/>
  <c r="G42" i="7"/>
  <c r="D42" i="7"/>
  <c r="W41" i="7"/>
  <c r="V41" i="7"/>
  <c r="O41" i="7"/>
  <c r="G41" i="7"/>
  <c r="D41" i="7"/>
  <c r="W40" i="7"/>
  <c r="V40" i="7"/>
  <c r="O40" i="7"/>
  <c r="L40" i="7"/>
  <c r="G40" i="7"/>
  <c r="D40" i="7"/>
  <c r="W39" i="7"/>
  <c r="V39" i="7"/>
  <c r="O39" i="7"/>
  <c r="G39" i="7"/>
  <c r="D39" i="7"/>
  <c r="W38" i="7"/>
  <c r="V38" i="7"/>
  <c r="O38" i="7"/>
  <c r="L38" i="7"/>
  <c r="G38" i="7"/>
  <c r="D38" i="7"/>
  <c r="W37" i="7"/>
  <c r="V37" i="7"/>
  <c r="O37" i="7"/>
  <c r="L37" i="7"/>
  <c r="G37" i="7"/>
  <c r="D37" i="7"/>
  <c r="W36" i="7"/>
  <c r="V36" i="7"/>
  <c r="O36" i="7"/>
  <c r="L36" i="7"/>
  <c r="G36" i="7"/>
  <c r="D36" i="7"/>
  <c r="W35" i="7"/>
  <c r="V35" i="7"/>
  <c r="O35" i="7"/>
  <c r="L35" i="7"/>
  <c r="G35" i="7"/>
  <c r="D35" i="7"/>
  <c r="W34" i="7"/>
  <c r="V34" i="7"/>
  <c r="O34" i="7"/>
  <c r="L34" i="7"/>
  <c r="G34" i="7"/>
  <c r="D34" i="7"/>
  <c r="W33" i="7"/>
  <c r="V33" i="7"/>
  <c r="O33" i="7"/>
  <c r="L33" i="7"/>
  <c r="G33" i="7"/>
  <c r="D33" i="7"/>
  <c r="W32" i="7"/>
  <c r="V32" i="7"/>
  <c r="O32" i="7"/>
  <c r="L32" i="7"/>
  <c r="G32" i="7"/>
  <c r="D32" i="7"/>
  <c r="W31" i="7"/>
  <c r="V31" i="7"/>
  <c r="O31" i="7"/>
  <c r="G31" i="7"/>
  <c r="D31" i="7"/>
  <c r="W30" i="7"/>
  <c r="V30" i="7"/>
  <c r="O30" i="7"/>
  <c r="W29" i="7"/>
  <c r="V29" i="7"/>
  <c r="O29" i="7"/>
  <c r="L29" i="7"/>
  <c r="G29" i="7"/>
  <c r="D29" i="7"/>
  <c r="W28" i="7"/>
  <c r="V28" i="7"/>
  <c r="O28" i="7"/>
  <c r="L28" i="7"/>
  <c r="G28" i="7"/>
  <c r="D28" i="7"/>
  <c r="W27" i="7"/>
  <c r="V27" i="7"/>
  <c r="O27" i="7"/>
  <c r="G27" i="7"/>
  <c r="D27" i="7"/>
  <c r="W26" i="7"/>
  <c r="V26" i="7"/>
  <c r="O26" i="7"/>
  <c r="G26" i="7"/>
  <c r="D26" i="7"/>
  <c r="W25" i="7"/>
  <c r="V25" i="7"/>
  <c r="O25" i="7"/>
  <c r="G25" i="7"/>
  <c r="D25" i="7"/>
  <c r="W24" i="7"/>
  <c r="V24" i="7"/>
  <c r="O24" i="7"/>
  <c r="G24" i="7"/>
  <c r="D24" i="7"/>
  <c r="W23" i="7"/>
  <c r="V23" i="7"/>
  <c r="O23" i="7"/>
  <c r="G23" i="7"/>
  <c r="D23" i="7"/>
  <c r="W22" i="7"/>
  <c r="V22" i="7"/>
  <c r="O22" i="7"/>
  <c r="L22" i="7"/>
  <c r="G22" i="7"/>
  <c r="D22" i="7"/>
  <c r="W21" i="7"/>
  <c r="V21" i="7"/>
  <c r="O21" i="7"/>
  <c r="G21" i="7"/>
  <c r="D21" i="7"/>
  <c r="W20" i="7"/>
  <c r="V20" i="7"/>
  <c r="Q20" i="7"/>
  <c r="O20" i="7"/>
  <c r="L20" i="7"/>
  <c r="G20" i="7"/>
  <c r="D20" i="7"/>
  <c r="W19" i="7"/>
  <c r="V19" i="7"/>
  <c r="O19" i="7"/>
  <c r="G19" i="7"/>
  <c r="D19" i="7"/>
  <c r="W18" i="7"/>
  <c r="V18" i="7"/>
  <c r="O18" i="7"/>
  <c r="L18" i="7"/>
  <c r="G18" i="7"/>
  <c r="D18" i="7"/>
  <c r="W17" i="7"/>
  <c r="V17" i="7"/>
  <c r="O17" i="7"/>
  <c r="L17" i="7"/>
  <c r="G17" i="7"/>
  <c r="D17" i="7"/>
  <c r="W16" i="7"/>
  <c r="V16" i="7"/>
  <c r="O16" i="7"/>
  <c r="L16" i="7"/>
  <c r="G16" i="7"/>
  <c r="D16" i="7"/>
  <c r="W15" i="7"/>
  <c r="V15" i="7"/>
  <c r="O15" i="7"/>
  <c r="L15" i="7"/>
  <c r="G15" i="7"/>
  <c r="D15" i="7"/>
  <c r="W14" i="7"/>
  <c r="V14" i="7"/>
  <c r="O14" i="7"/>
  <c r="L14" i="7"/>
  <c r="G14" i="7"/>
  <c r="D14" i="7"/>
  <c r="W13" i="7"/>
  <c r="V13" i="7"/>
  <c r="O13" i="7"/>
  <c r="L13" i="7"/>
  <c r="G13" i="7"/>
  <c r="D13" i="7"/>
  <c r="W12" i="7"/>
  <c r="V12" i="7"/>
  <c r="O12" i="7"/>
  <c r="L12" i="7"/>
  <c r="G12" i="7"/>
  <c r="D12" i="7"/>
  <c r="W11" i="7"/>
  <c r="V11" i="7"/>
  <c r="P65" i="7" s="1"/>
  <c r="O11" i="7"/>
  <c r="G11" i="7"/>
  <c r="D11" i="7"/>
  <c r="W10" i="7"/>
  <c r="V10" i="7"/>
  <c r="P34" i="7" s="1"/>
  <c r="O10" i="7"/>
  <c r="G10" i="7"/>
  <c r="D10" i="7"/>
  <c r="W9" i="7"/>
  <c r="V9" i="7"/>
  <c r="P66" i="7" s="1"/>
  <c r="O9" i="7"/>
  <c r="G9" i="7"/>
  <c r="D9" i="7"/>
  <c r="W8" i="7"/>
  <c r="V8" i="7"/>
  <c r="O8" i="7"/>
  <c r="G8" i="7"/>
  <c r="D8" i="7"/>
  <c r="W7" i="7"/>
  <c r="V7" i="7"/>
  <c r="O7" i="7"/>
  <c r="G7" i="7"/>
  <c r="D7" i="7"/>
  <c r="W6" i="7"/>
  <c r="V6" i="7"/>
  <c r="O6" i="7"/>
  <c r="L6" i="7"/>
  <c r="G6" i="7"/>
  <c r="D6" i="7"/>
  <c r="W5" i="7"/>
  <c r="V5" i="7"/>
  <c r="O5" i="7"/>
  <c r="G5" i="7"/>
  <c r="D5" i="7"/>
  <c r="W4" i="7"/>
  <c r="V4" i="7"/>
  <c r="P170" i="7" s="1"/>
  <c r="O4" i="7"/>
  <c r="L4" i="7"/>
  <c r="G4" i="7"/>
  <c r="D4" i="7"/>
  <c r="W3" i="7"/>
  <c r="V3" i="7"/>
  <c r="O3" i="7"/>
  <c r="G3" i="7"/>
  <c r="D3" i="7"/>
  <c r="W2" i="7"/>
  <c r="Q186" i="7" s="1"/>
  <c r="V2" i="7"/>
  <c r="P188" i="7" s="1"/>
  <c r="P2" i="7"/>
  <c r="O2" i="7"/>
  <c r="L2" i="7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<sst xmlns="http://schemas.openxmlformats.org/spreadsheetml/2006/main" count="8229" uniqueCount="94">
  <si>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</si>
  <si>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</si>
  <si>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</si>
  <si>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</si>
  <si>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</si>
  <si>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</si>
  <si>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</si>
  <si>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</si>
  <si>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</si>
  <si>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</si>
  <si>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</si>
  <si>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</si>
  <si>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</si>
  <si>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</si>
  <si>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</si>
  <si>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</si>
  <si>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</si>
  <si>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</si>
  <si>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</si>
  <si>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</si>
  <si>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</si>
  <si>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</si>
  <si>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</si>
  <si>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</si>
  <si>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</si>
  <si>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</si>
  <si>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</si>
  <si>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</si>
  <si>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</si>
  <si>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</si>
  <si>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</si>
  <si>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</si>
  <si>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</si>
  <si>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</si>
  <si>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</si>
  <si>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</si>
  <si>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</si>
  <si>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</si>
  <si>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</si>
  <si>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</si>
  <si>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</si>
  <si>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</si>
  <si>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</si>
  <si>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</si>
  <si>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</si>
  <si>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</si>
  <si>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</si>
  <si>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</si>
  <si>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</si>
  <si>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</si>
  <si>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</si>
  <si>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z</t>
  </si>
  <si>
    <t>5-2　断線</t>
  </si>
  <si>
    <t>integrator_num</t>
  </si>
  <si>
    <t>integrator_ch</t>
  </si>
  <si>
    <t>1.07.E+04</t>
  </si>
  <si>
    <t>comment</t>
  </si>
  <si>
    <t>レーザー室抵抗無し→端子台抵抗無し</t>
  </si>
  <si>
    <t>レーザー室抵抗有り</t>
  </si>
  <si>
    <t>断線</t>
  </si>
  <si>
    <t>端子台抵抗なし</t>
  </si>
  <si>
    <t>レーザー室抵抗有り→正常</t>
  </si>
  <si>
    <t>無理</t>
  </si>
  <si>
    <t>5-2 断線</t>
  </si>
  <si>
    <t>レーザー室抵抗有り→端子台抵抗なし</t>
  </si>
  <si>
    <t>レーザー室抵抗低い</t>
  </si>
  <si>
    <t>レーザー室抵抗無し</t>
  </si>
  <si>
    <t>レーザー室抵抗高い</t>
  </si>
  <si>
    <t>ラベル間違い</t>
  </si>
  <si>
    <t>レーザー室抵抗有り、ラベル間違い</t>
  </si>
  <si>
    <t>レーザー室断線</t>
  </si>
  <si>
    <t>レーザー室抵抗小さい？</t>
  </si>
  <si>
    <t>レーザー室抵抗高い、端子台抵抗正常 → レーザ室正常値に復旧</t>
  </si>
  <si>
    <t>レーザー室抵抗高い、端子台抵抗高い　ガラス管内で接触不良の可能性</t>
  </si>
  <si>
    <t>レーザー室抵抗有り、積分器オッケー、端子台抵抗正常</t>
  </si>
  <si>
    <t>レーザ室抵抗あり、積分器オッケー、デジタイザオッケー、端子台抵抗正常</t>
  </si>
  <si>
    <t>レーザー室抵抗あり、積分器・デジタイザオッケー</t>
  </si>
  <si>
    <t>レーザ室断線、端子台抵抗正常 → レーザ室正常値に復旧</t>
  </si>
  <si>
    <t>レーザ室抵抗小さい？端子台少し抵抗小さい　ガラス管内でショートの可能性</t>
  </si>
  <si>
    <t>レーザ室断線、端子台断線、プローブ断線</t>
  </si>
  <si>
    <t>レーザ室抵抗小さい？端子台抵抗正常</t>
  </si>
  <si>
    <t>レーザ室断線、端子台付近で断線確認、線行方不明</t>
  </si>
  <si>
    <t>1.04.E+04</t>
  </si>
  <si>
    <t>1.06.E+04</t>
  </si>
  <si>
    <t>1.05.E+04</t>
  </si>
  <si>
    <t>7.79.E+03</t>
  </si>
  <si>
    <t>1.08.E+04</t>
  </si>
  <si>
    <t>1.10.E+04</t>
  </si>
  <si>
    <t>7.95.E+03</t>
  </si>
  <si>
    <t>1.09.E+04</t>
  </si>
  <si>
    <t>1.03.E+04</t>
  </si>
  <si>
    <t>1.11.E+04</t>
  </si>
  <si>
    <t>3.04.E+03</t>
  </si>
  <si>
    <t>1.12.E+04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</si>
</sst>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77" formatCode="0.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76" fontId="0" fillId="0" borderId="0" xfId="0" applyNumberFormat="1"/>
    <xf numFmtId="0" fontId="2" fillId="0" borderId="0" xfId="0" applyFont="1"/>
    <xf numFmtId="177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176" fontId="2" fillId="0" borderId="0" xfId="0" applyNumberFormat="1" applyFont="1"/>
    <xf numFmtId="2" fontId="2" fillId="0" borderId="0" xfId="0" applyNumberFormat="1" applyFont="1"/>
    <xf numFmtId="177" fontId="2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ECFC-6E17-428C-B382-3D19CD52787F}">
  <dimension ref="A1:Z287"/>
  <sheetViews>
    <sheetView tabSelected="1" topLeftCell="A49" zoomScale="59" zoomScaleNormal="59" workbookViewId="0">
      <selection activeCell="N66" sqref="N66"/>
    </sheetView>
  </sheetViews>
  <sheetFormatPr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0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0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0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0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0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0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0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0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0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7517-F15B-DE46-B796-62F9D20DCE3F}">
  <dimension ref="A1:X207"/>
  <sheetViews>
    <sheetView topLeftCell="A67" workbookViewId="0">
      <selection activeCell="D22" sqref="A1:X207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207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>$S$2</f>
        <v>114.8135129920895</v>
      </c>
      <c r="L194" s="4">
        <f t="shared" si="10"/>
        <v>0.80018420408112689</v>
      </c>
      <c r="M194">
        <v>1</v>
      </c>
      <c r="N194">
        <v>1</v>
      </c>
    </row>
    <row r="195" spans="1:24">
      <c r="A195">
        <v>40</v>
      </c>
      <c r="B195">
        <v>2</v>
      </c>
      <c r="C195">
        <f t="shared" ref="C195:C207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ref="K195:K206" si="12">$S$2</f>
        <v>114.8135129920895</v>
      </c>
      <c r="L195" s="4">
        <f t="shared" si="10"/>
        <v>0.8050278524484823</v>
      </c>
      <c r="M195">
        <v>-1</v>
      </c>
      <c r="N195">
        <v>1</v>
      </c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12"/>
        <v>114.8135129920895</v>
      </c>
      <c r="L196" s="4">
        <f t="shared" si="10"/>
        <v>0.8081756929821593</v>
      </c>
      <c r="M196">
        <v>1</v>
      </c>
      <c r="N196">
        <v>1</v>
      </c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12"/>
        <v>114.8135129920895</v>
      </c>
      <c r="L197" s="4">
        <f t="shared" si="10"/>
        <v>0.8064931391385044</v>
      </c>
      <c r="M197">
        <v>1</v>
      </c>
      <c r="N197">
        <v>1</v>
      </c>
    </row>
    <row r="198" spans="1:24">
      <c r="A198">
        <v>40</v>
      </c>
      <c r="B198">
        <v>5</v>
      </c>
      <c r="C198">
        <f t="shared" si="11"/>
        <v>0.17056083935976926</v>
      </c>
      <c r="D198" s="2">
        <v>10716.653598455199</v>
      </c>
      <c r="E198">
        <v>20</v>
      </c>
      <c r="F198">
        <v>6</v>
      </c>
      <c r="G198">
        <v>196</v>
      </c>
      <c r="H198" t="s">
        <v>27</v>
      </c>
      <c r="I198">
        <v>0.17</v>
      </c>
      <c r="J198">
        <v>0.28000000000000003</v>
      </c>
      <c r="K198" s="1">
        <f t="shared" si="12"/>
        <v>114.8135129920895</v>
      </c>
      <c r="L198" s="4">
        <f t="shared" si="10"/>
        <v>0.8127328269735461</v>
      </c>
      <c r="M198">
        <v>1</v>
      </c>
      <c r="N198">
        <v>1</v>
      </c>
    </row>
    <row r="199" spans="1:24">
      <c r="A199">
        <v>40</v>
      </c>
      <c r="B199">
        <v>6</v>
      </c>
      <c r="C199">
        <f t="shared" si="11"/>
        <v>0.17549730128412128</v>
      </c>
      <c r="D199" s="2">
        <v>11026.8206487806</v>
      </c>
      <c r="E199">
        <v>20</v>
      </c>
      <c r="F199">
        <v>8</v>
      </c>
      <c r="G199">
        <v>198</v>
      </c>
      <c r="H199" t="s">
        <v>27</v>
      </c>
      <c r="I199">
        <v>0.17</v>
      </c>
      <c r="J199">
        <v>0.31</v>
      </c>
      <c r="K199" s="1">
        <f t="shared" si="12"/>
        <v>114.8135129920895</v>
      </c>
      <c r="L199" s="4">
        <f t="shared" si="10"/>
        <v>0.78987193608992723</v>
      </c>
      <c r="M199">
        <v>-1</v>
      </c>
      <c r="N199">
        <v>1</v>
      </c>
    </row>
    <row r="200" spans="1:24">
      <c r="A200">
        <v>40</v>
      </c>
      <c r="B200">
        <v>7</v>
      </c>
      <c r="C200">
        <f t="shared" si="11"/>
        <v>0.17608378622088405</v>
      </c>
      <c r="D200" s="2">
        <v>11063.6705841561</v>
      </c>
      <c r="E200">
        <v>20</v>
      </c>
      <c r="F200">
        <v>10</v>
      </c>
      <c r="G200">
        <v>200</v>
      </c>
      <c r="H200" t="s">
        <v>27</v>
      </c>
      <c r="I200">
        <v>0.17</v>
      </c>
      <c r="J200">
        <v>0.34</v>
      </c>
      <c r="K200" s="1">
        <f t="shared" si="12"/>
        <v>114.8135129920895</v>
      </c>
      <c r="L200" s="4">
        <f t="shared" si="10"/>
        <v>0.78724109765539207</v>
      </c>
      <c r="M200">
        <v>-1</v>
      </c>
      <c r="N200">
        <v>1</v>
      </c>
    </row>
    <row r="201" spans="1:24">
      <c r="A201">
        <v>40</v>
      </c>
      <c r="B201">
        <v>8</v>
      </c>
      <c r="C201">
        <f t="shared" si="11"/>
        <v>0.17287007303228896</v>
      </c>
      <c r="D201" s="2">
        <v>10861.747029275401</v>
      </c>
      <c r="E201">
        <v>1</v>
      </c>
      <c r="F201">
        <v>8</v>
      </c>
      <c r="G201">
        <v>8</v>
      </c>
      <c r="H201" t="s">
        <v>27</v>
      </c>
      <c r="I201">
        <v>-0.17</v>
      </c>
      <c r="J201">
        <v>0.16</v>
      </c>
      <c r="K201" s="1">
        <f t="shared" si="12"/>
        <v>114.8135129920895</v>
      </c>
      <c r="L201" s="4">
        <f t="shared" si="10"/>
        <v>0.80187617620751739</v>
      </c>
      <c r="M201">
        <v>1</v>
      </c>
      <c r="N201">
        <v>1</v>
      </c>
    </row>
    <row r="202" spans="1:24">
      <c r="A202">
        <v>40</v>
      </c>
      <c r="B202">
        <v>9</v>
      </c>
      <c r="C202">
        <f t="shared" si="11"/>
        <v>0.17302232097576228</v>
      </c>
      <c r="D202" s="2">
        <v>10871.313049690199</v>
      </c>
      <c r="E202">
        <v>1</v>
      </c>
      <c r="F202">
        <v>10</v>
      </c>
      <c r="G202">
        <v>10</v>
      </c>
      <c r="H202" t="s">
        <v>27</v>
      </c>
      <c r="I202">
        <v>-0.17</v>
      </c>
      <c r="J202">
        <v>0.19</v>
      </c>
      <c r="K202" s="1">
        <f t="shared" si="12"/>
        <v>114.8135129920895</v>
      </c>
      <c r="L202" s="4">
        <f t="shared" si="10"/>
        <v>0.80117057939168845</v>
      </c>
      <c r="M202">
        <v>1</v>
      </c>
      <c r="N202">
        <v>1</v>
      </c>
    </row>
    <row r="203" spans="1:24">
      <c r="A203">
        <v>40</v>
      </c>
      <c r="B203">
        <v>10</v>
      </c>
      <c r="C203">
        <f t="shared" si="11"/>
        <v>0.1713879596171253</v>
      </c>
      <c r="D203" s="2">
        <v>10768.623096938099</v>
      </c>
      <c r="E203">
        <v>2</v>
      </c>
      <c r="F203">
        <v>2</v>
      </c>
      <c r="G203">
        <v>12</v>
      </c>
      <c r="H203" t="s">
        <v>27</v>
      </c>
      <c r="I203">
        <v>-0.17</v>
      </c>
      <c r="J203">
        <v>0.22</v>
      </c>
      <c r="K203" s="1">
        <f t="shared" si="12"/>
        <v>114.8135129920895</v>
      </c>
      <c r="L203" s="4">
        <f t="shared" si="10"/>
        <v>0.80881056903600024</v>
      </c>
      <c r="M203">
        <v>1</v>
      </c>
      <c r="N203">
        <v>1</v>
      </c>
    </row>
    <row r="204" spans="1:24">
      <c r="A204">
        <v>40</v>
      </c>
      <c r="B204">
        <v>11</v>
      </c>
      <c r="C204">
        <f t="shared" si="11"/>
        <v>0.17116024611015215</v>
      </c>
      <c r="D204" s="2">
        <v>10754.315435325499</v>
      </c>
      <c r="E204">
        <v>2</v>
      </c>
      <c r="F204">
        <v>4</v>
      </c>
      <c r="G204">
        <v>14</v>
      </c>
      <c r="H204" t="s">
        <v>27</v>
      </c>
      <c r="I204">
        <v>-0.17</v>
      </c>
      <c r="J204">
        <v>0.25</v>
      </c>
      <c r="K204" s="1">
        <f t="shared" si="12"/>
        <v>114.8135129920895</v>
      </c>
      <c r="L204" s="4">
        <f t="shared" si="10"/>
        <v>0.80988661966888842</v>
      </c>
      <c r="M204">
        <v>1</v>
      </c>
      <c r="N204">
        <v>1</v>
      </c>
    </row>
    <row r="205" spans="1:24">
      <c r="A205">
        <v>40</v>
      </c>
      <c r="B205">
        <v>12</v>
      </c>
      <c r="C205">
        <f t="shared" si="11"/>
        <v>0.17253789228175384</v>
      </c>
      <c r="D205" s="2">
        <v>10840.875497164499</v>
      </c>
      <c r="E205">
        <v>2</v>
      </c>
      <c r="F205">
        <v>6</v>
      </c>
      <c r="G205">
        <v>16</v>
      </c>
      <c r="H205" t="s">
        <v>27</v>
      </c>
      <c r="I205">
        <v>-0.17</v>
      </c>
      <c r="J205">
        <v>0.28000000000000003</v>
      </c>
      <c r="K205" s="1">
        <f t="shared" si="12"/>
        <v>114.8135129920895</v>
      </c>
      <c r="L205" s="4">
        <f t="shared" si="10"/>
        <v>0.80341999841680856</v>
      </c>
      <c r="M205">
        <v>-1</v>
      </c>
      <c r="N205">
        <v>1</v>
      </c>
    </row>
    <row r="206" spans="1:24">
      <c r="A206">
        <v>40</v>
      </c>
      <c r="B206">
        <v>13</v>
      </c>
      <c r="C206">
        <f t="shared" si="11"/>
        <v>0.16905407601381287</v>
      </c>
      <c r="D206" s="2">
        <v>10621.9808652881</v>
      </c>
      <c r="E206">
        <v>2</v>
      </c>
      <c r="F206">
        <v>8</v>
      </c>
      <c r="G206">
        <v>18</v>
      </c>
      <c r="H206" t="s">
        <v>27</v>
      </c>
      <c r="I206">
        <v>-0.17</v>
      </c>
      <c r="J206">
        <v>0.31</v>
      </c>
      <c r="K206" s="1">
        <f t="shared" si="12"/>
        <v>114.8135129920895</v>
      </c>
      <c r="L206" s="4">
        <f t="shared" si="10"/>
        <v>0.81997663950155164</v>
      </c>
      <c r="M206">
        <v>1</v>
      </c>
      <c r="N206">
        <v>1</v>
      </c>
    </row>
    <row r="207" spans="1:24">
      <c r="A207">
        <v>40</v>
      </c>
      <c r="B207">
        <v>14</v>
      </c>
      <c r="C207">
        <f t="shared" si="11"/>
        <v>0.16971087797208942</v>
      </c>
      <c r="D207" s="2">
        <v>10663.2489494278</v>
      </c>
      <c r="E207">
        <v>2</v>
      </c>
      <c r="F207">
        <v>10</v>
      </c>
      <c r="G207">
        <v>20</v>
      </c>
      <c r="H207" t="s">
        <v>27</v>
      </c>
      <c r="I207">
        <v>-0.17</v>
      </c>
      <c r="J207">
        <v>0.34</v>
      </c>
      <c r="K207" s="1">
        <f>$S$2</f>
        <v>114.8135129920895</v>
      </c>
      <c r="L207" s="4">
        <f t="shared" si="10"/>
        <v>0.81680322911677827</v>
      </c>
      <c r="M207">
        <v>1</v>
      </c>
      <c r="N207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workbookViewId="0">
      <selection activeCell="H19" sqref="A1:X193"/>
    </sheetView>
  </sheetViews>
  <sheetFormatPr defaultColWidth="10.69921875" defaultRowHeight="18"/>
  <cols>
    <col min="4" max="4" width="10.796875" style="5"/>
  </cols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1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0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  <row r="194" spans="1:26">
      <c r="D194" s="2"/>
    </row>
    <row r="195" spans="1:26">
      <c r="D195" s="2"/>
    </row>
    <row r="196" spans="1:26">
      <c r="D196" s="2"/>
    </row>
    <row r="197" spans="1:26">
      <c r="D197" s="2"/>
    </row>
    <row r="198" spans="1:26">
      <c r="D198" s="2"/>
    </row>
    <row r="199" spans="1:26">
      <c r="D199" s="2"/>
    </row>
    <row r="200" spans="1:26">
      <c r="D200" s="2"/>
    </row>
    <row r="201" spans="1:26">
      <c r="D201" s="2"/>
    </row>
    <row r="202" spans="1:26">
      <c r="D202" s="2"/>
    </row>
    <row r="203" spans="1:26">
      <c r="D203" s="2"/>
    </row>
    <row r="204" spans="1:26">
      <c r="D204" s="2"/>
    </row>
    <row r="205" spans="1:26">
      <c r="D205" s="2"/>
    </row>
    <row r="206" spans="1:26">
      <c r="D206" s="2"/>
    </row>
    <row r="207" spans="1:26">
      <c r="D207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1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workbookViewId="0">
      <selection activeCell="L2" sqref="L2:L193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Z1" s="3"/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  <c r="Z2" s="3"/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  <c r="Z3" s="3"/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  <c r="Z4" s="3"/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  <c r="Z5" s="3"/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  <c r="Z6" s="3"/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  <c r="Z7" s="3"/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  <c r="Z8" s="3"/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  <c r="Z9" s="3"/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  <c r="Z10" s="3"/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  <c r="Z11" s="3"/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  <c r="Z12" s="3"/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  <c r="Z13" s="3"/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  <c r="Z14" s="3"/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  <c r="Z15" s="3"/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  <c r="Z16" s="3"/>
    </row>
    <row r="17" spans="1:26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  <c r="Z17" s="3"/>
    </row>
    <row r="18" spans="1:26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  <c r="Z18" s="3"/>
    </row>
    <row r="19" spans="1:26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  <c r="Z19" s="3"/>
    </row>
    <row r="20" spans="1:26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  <c r="Z20" s="3"/>
    </row>
    <row r="21" spans="1:26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  <c r="Z21" s="3"/>
    </row>
    <row r="22" spans="1:26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  <c r="Z22" s="3"/>
    </row>
    <row r="23" spans="1:26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  <c r="Z23" s="3"/>
    </row>
    <row r="24" spans="1:26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  <c r="Z24" s="3"/>
    </row>
    <row r="25" spans="1:26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  <c r="Z25" s="3"/>
    </row>
    <row r="26" spans="1:26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  <c r="Z26" s="3"/>
    </row>
    <row r="27" spans="1:26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  <c r="Z27" s="3"/>
    </row>
    <row r="28" spans="1:26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  <c r="Z28" s="3"/>
    </row>
    <row r="29" spans="1:26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  <c r="Z29" s="3"/>
    </row>
    <row r="30" spans="1:26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  <c r="Z30" s="3"/>
    </row>
    <row r="31" spans="1:26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  <c r="Z31" s="3"/>
    </row>
    <row r="32" spans="1:26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  <c r="Z32" s="3"/>
    </row>
    <row r="33" spans="1:26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  <c r="Z33" s="3"/>
    </row>
    <row r="34" spans="1:26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  <c r="Z34" s="3"/>
    </row>
    <row r="35" spans="1:26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  <c r="Z35" s="3"/>
    </row>
    <row r="36" spans="1:26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  <c r="Z36" s="3"/>
    </row>
    <row r="37" spans="1:26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  <c r="Z37" s="3"/>
    </row>
    <row r="38" spans="1:26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  <c r="Z38" s="3"/>
    </row>
    <row r="39" spans="1:26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  <c r="Z39" s="3"/>
    </row>
    <row r="40" spans="1:26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  <c r="Z40" s="3"/>
    </row>
    <row r="41" spans="1:26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  <c r="Z41" s="3"/>
    </row>
    <row r="42" spans="1:26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  <c r="Z42" s="3"/>
    </row>
    <row r="43" spans="1:26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  <c r="Z43" s="3"/>
    </row>
    <row r="44" spans="1:26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  <c r="Z44" s="3"/>
    </row>
    <row r="45" spans="1:26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  <c r="Z45" s="3"/>
    </row>
    <row r="46" spans="1:26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  <c r="Z46" s="3"/>
    </row>
    <row r="47" spans="1:26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  <c r="Z47" s="3"/>
    </row>
    <row r="48" spans="1:26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  <c r="Z48" s="3"/>
    </row>
    <row r="49" spans="1:26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  <c r="Z49" s="3"/>
    </row>
    <row r="50" spans="1:26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  <c r="Z50" s="3"/>
    </row>
    <row r="51" spans="1:26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  <c r="Z51" s="3"/>
    </row>
    <row r="52" spans="1:26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  <c r="Z52" s="3"/>
    </row>
    <row r="53" spans="1:26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  <c r="Z53" s="3"/>
    </row>
    <row r="54" spans="1:26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  <c r="Z54" s="3"/>
    </row>
    <row r="55" spans="1:26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  <c r="Z55" s="3"/>
    </row>
    <row r="56" spans="1:26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  <c r="Z56" s="3"/>
    </row>
    <row r="57" spans="1:26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  <c r="Z57" s="3"/>
    </row>
    <row r="58" spans="1:26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  <c r="Z58" s="3"/>
    </row>
    <row r="59" spans="1:26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  <c r="Z59" s="3"/>
    </row>
    <row r="60" spans="1:26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  <c r="Z60" s="3"/>
    </row>
    <row r="61" spans="1:26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  <c r="Z61" s="3"/>
    </row>
    <row r="62" spans="1:26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  <c r="Z62" s="3"/>
    </row>
    <row r="63" spans="1:26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  <c r="Z63" s="3"/>
    </row>
    <row r="64" spans="1:26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  <c r="Z64" s="3"/>
    </row>
    <row r="65" spans="1:26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  <c r="Z65" s="3"/>
    </row>
    <row r="66" spans="1:26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  <c r="Z66" s="3"/>
    </row>
    <row r="67" spans="1:26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  <c r="Z67" s="3"/>
    </row>
    <row r="68" spans="1:26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  <c r="Z68" s="3"/>
    </row>
    <row r="69" spans="1:26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  <c r="Z69" s="3"/>
    </row>
    <row r="70" spans="1:26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  <c r="Z70" s="3"/>
    </row>
    <row r="71" spans="1:26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  <c r="Z71" s="3"/>
    </row>
    <row r="72" spans="1:26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  <c r="Z72" s="3"/>
    </row>
    <row r="73" spans="1:26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  <c r="Z73" s="3"/>
    </row>
    <row r="74" spans="1:26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  <c r="Z74" s="3"/>
    </row>
    <row r="75" spans="1:26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  <c r="Z75" s="3"/>
    </row>
    <row r="76" spans="1:26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  <c r="Z76" s="3"/>
    </row>
    <row r="77" spans="1:26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  <c r="Z77" s="3"/>
    </row>
    <row r="78" spans="1:26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  <c r="Z78" s="3"/>
    </row>
    <row r="79" spans="1:26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  <c r="Z79" s="3"/>
    </row>
    <row r="80" spans="1:26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  <c r="Z80" s="3"/>
    </row>
    <row r="81" spans="1:26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  <c r="Z81" s="3"/>
    </row>
    <row r="82" spans="1:26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  <c r="Z82" s="3"/>
    </row>
    <row r="83" spans="1:26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  <c r="Z83" s="3"/>
    </row>
    <row r="84" spans="1:26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  <c r="Z84" s="3"/>
    </row>
    <row r="85" spans="1:26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  <c r="Z85" s="3"/>
    </row>
    <row r="86" spans="1:26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  <c r="Z86" s="3"/>
    </row>
    <row r="87" spans="1:26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  <c r="Z87" s="3"/>
    </row>
    <row r="88" spans="1:26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  <c r="Z88" s="3"/>
    </row>
    <row r="89" spans="1:26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  <c r="Z89" s="3"/>
    </row>
    <row r="90" spans="1:26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  <c r="Z90" s="3"/>
    </row>
    <row r="91" spans="1:26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  <c r="Z91" s="3"/>
    </row>
    <row r="92" spans="1:26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  <c r="Z92" s="3"/>
    </row>
    <row r="93" spans="1:26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  <c r="Z93" s="3"/>
    </row>
    <row r="94" spans="1:26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  <c r="Z94" s="3"/>
    </row>
    <row r="95" spans="1:26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0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  <c r="Z95" s="3"/>
    </row>
    <row r="96" spans="1:26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  <c r="Z96" s="3"/>
    </row>
    <row r="97" spans="1:26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  <c r="Z97" s="3"/>
    </row>
    <row r="98" spans="1:26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  <c r="Z98" s="3"/>
    </row>
    <row r="99" spans="1:26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  <c r="Z99" s="3"/>
    </row>
    <row r="100" spans="1:26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  <c r="Z100" s="3"/>
    </row>
    <row r="101" spans="1:26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  <c r="Z101" s="3"/>
    </row>
    <row r="102" spans="1:26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  <c r="Z102" s="3"/>
    </row>
    <row r="103" spans="1:26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  <c r="Z103" s="3"/>
    </row>
    <row r="104" spans="1:26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  <c r="Z104" s="3"/>
    </row>
    <row r="105" spans="1:26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  <c r="Z105" s="3"/>
    </row>
    <row r="106" spans="1:26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  <c r="Z106" s="3"/>
    </row>
    <row r="107" spans="1:26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  <c r="Z107" s="3"/>
    </row>
    <row r="108" spans="1:26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  <c r="Z108" s="3"/>
    </row>
    <row r="109" spans="1:26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  <c r="Z109" s="3"/>
    </row>
    <row r="110" spans="1:26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  <c r="Z110" s="3"/>
    </row>
    <row r="111" spans="1:26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  <c r="Z111" s="3"/>
    </row>
    <row r="112" spans="1:26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  <c r="Z112" s="3"/>
    </row>
    <row r="113" spans="1:26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  <c r="Z113" s="3"/>
    </row>
    <row r="114" spans="1:26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  <c r="Z114" s="3"/>
    </row>
    <row r="115" spans="1:26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  <c r="Z115" s="3"/>
    </row>
    <row r="116" spans="1:26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  <c r="Z116" s="3"/>
    </row>
    <row r="117" spans="1:26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  <c r="Z117" s="3"/>
    </row>
    <row r="118" spans="1:26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  <c r="Z118" s="3"/>
    </row>
    <row r="119" spans="1:26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  <c r="Z119" s="3"/>
    </row>
    <row r="120" spans="1:26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  <c r="Z120" s="3"/>
    </row>
    <row r="121" spans="1:26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  <c r="Z121" s="3"/>
    </row>
    <row r="122" spans="1:26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  <c r="Z122" s="3"/>
    </row>
    <row r="123" spans="1:26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  <c r="Z123" s="3"/>
    </row>
    <row r="124" spans="1:26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  <c r="Z124" s="3"/>
    </row>
    <row r="125" spans="1:26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  <c r="Z125" s="3"/>
    </row>
    <row r="126" spans="1:26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  <c r="Z126" s="3"/>
    </row>
    <row r="127" spans="1:26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  <c r="Z127" s="3"/>
    </row>
    <row r="128" spans="1:26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  <c r="Z128" s="3"/>
    </row>
    <row r="129" spans="1:26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  <c r="Z129" s="3"/>
    </row>
    <row r="130" spans="1:26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  <c r="Z130" s="3"/>
    </row>
    <row r="131" spans="1:26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  <c r="Z131" s="3"/>
    </row>
    <row r="132" spans="1:26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  <c r="Z132" s="3"/>
    </row>
    <row r="133" spans="1:26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  <c r="Z133" s="3"/>
    </row>
    <row r="134" spans="1:26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  <c r="Z134" s="3"/>
    </row>
    <row r="135" spans="1:26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  <c r="Z135" s="3"/>
    </row>
    <row r="136" spans="1:26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  <c r="Z136" s="3"/>
    </row>
    <row r="137" spans="1:26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  <c r="Z137" s="3"/>
    </row>
    <row r="138" spans="1:26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  <c r="Z138" s="3"/>
    </row>
    <row r="139" spans="1:26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  <c r="Z139" s="3"/>
    </row>
    <row r="140" spans="1:26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  <c r="Z140" s="3"/>
    </row>
    <row r="141" spans="1:26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  <c r="Z141" s="3"/>
    </row>
    <row r="142" spans="1:26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  <c r="Z142" s="3"/>
    </row>
    <row r="143" spans="1:26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  <c r="Z143" s="3"/>
    </row>
    <row r="144" spans="1:26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  <c r="Z144" s="3"/>
    </row>
    <row r="145" spans="1:26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  <c r="Z145" s="3"/>
    </row>
    <row r="146" spans="1:26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  <c r="Z146" s="3"/>
    </row>
    <row r="147" spans="1:26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  <c r="Z147" s="3"/>
    </row>
    <row r="148" spans="1:26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  <c r="Z148" s="3"/>
    </row>
    <row r="149" spans="1:26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  <c r="Z149" s="3"/>
    </row>
    <row r="150" spans="1:26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  <c r="Z150" s="3"/>
    </row>
    <row r="151" spans="1:26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  <c r="Z151" s="3"/>
    </row>
    <row r="152" spans="1:26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  <c r="Z152" s="3"/>
    </row>
    <row r="153" spans="1:26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  <c r="Z153" s="3"/>
    </row>
    <row r="154" spans="1:26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  <c r="Z154" s="3"/>
    </row>
    <row r="155" spans="1:26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  <c r="Z155" s="3"/>
    </row>
    <row r="156" spans="1:26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  <c r="Z156" s="3"/>
    </row>
    <row r="157" spans="1:26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  <c r="Z157" s="3"/>
    </row>
    <row r="158" spans="1:26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  <c r="Z158" s="3"/>
    </row>
    <row r="159" spans="1:26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  <c r="Z159" s="3"/>
    </row>
    <row r="160" spans="1:26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  <c r="Z160" s="3"/>
    </row>
    <row r="161" spans="1:26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  <c r="Z161" s="3"/>
    </row>
    <row r="162" spans="1:26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  <c r="Z162" s="3"/>
    </row>
    <row r="163" spans="1:26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  <c r="Z163" s="3"/>
    </row>
    <row r="164" spans="1:26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  <c r="Z164" s="3"/>
    </row>
    <row r="165" spans="1:26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  <c r="Z165" s="3"/>
    </row>
    <row r="166" spans="1:26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  <c r="Z166" s="3"/>
    </row>
    <row r="167" spans="1:26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  <c r="Z167" s="3"/>
    </row>
    <row r="168" spans="1:26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  <c r="Z168" s="3"/>
    </row>
    <row r="169" spans="1:26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  <c r="Z169" s="3"/>
    </row>
    <row r="170" spans="1:26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  <c r="Z170" s="3"/>
    </row>
    <row r="171" spans="1:26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  <c r="Z171" s="3"/>
    </row>
    <row r="172" spans="1:26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  <c r="Z172" s="3"/>
    </row>
    <row r="173" spans="1:26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  <c r="Z173" s="3"/>
    </row>
    <row r="174" spans="1:26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  <c r="Z174" s="3"/>
    </row>
    <row r="175" spans="1:26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  <c r="Z175" s="3"/>
    </row>
    <row r="176" spans="1:26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  <c r="Z176" s="3"/>
    </row>
    <row r="177" spans="1:26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  <c r="Z177" s="3"/>
    </row>
    <row r="178" spans="1:26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  <c r="Z178" s="3"/>
    </row>
    <row r="179" spans="1:26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  <c r="Z179" s="3"/>
    </row>
    <row r="180" spans="1:26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  <c r="Z180" s="3"/>
    </row>
    <row r="181" spans="1:26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  <c r="Z181" s="3"/>
    </row>
    <row r="182" spans="1:26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  <c r="Z182" s="3"/>
    </row>
    <row r="183" spans="1:26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  <c r="Z183" s="3"/>
    </row>
    <row r="184" spans="1:26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  <c r="Z184" s="3"/>
    </row>
    <row r="185" spans="1:26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  <c r="Z185" s="3"/>
    </row>
    <row r="186" spans="1:26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  <c r="Z186" s="3"/>
    </row>
    <row r="187" spans="1:26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  <c r="Z187" s="3"/>
    </row>
    <row r="188" spans="1:26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  <c r="Z188" s="3"/>
    </row>
    <row r="189" spans="1:26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  <c r="Z189" s="3"/>
    </row>
    <row r="190" spans="1:26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  <c r="Z190" s="3"/>
    </row>
    <row r="191" spans="1:26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  <c r="Z191" s="3"/>
    </row>
    <row r="192" spans="1:26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  <c r="Z192" s="3"/>
    </row>
    <row r="193" spans="1:26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  <c r="Z193" s="3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workbookViewId="0">
      <selection activeCell="P34" sqref="P34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workbookViewId="0">
      <selection activeCell="Q14" sqref="Q14"/>
    </sheetView>
  </sheetViews>
  <sheetFormatPr defaultColWidth="10.69921875" defaultRowHeight="18"/>
  <sheetData>
    <row r="1" spans="1:24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/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</row>
    <row r="2" spans="1:24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/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4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3"/>
      <c r="S3" s="3"/>
      <c r="T3" s="3"/>
      <c r="U3" s="3">
        <v>2</v>
      </c>
      <c r="V3" s="3"/>
      <c r="W3" s="3">
        <v>1</v>
      </c>
      <c r="X3" s="3">
        <v>181</v>
      </c>
    </row>
    <row r="4" spans="1:24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3"/>
      <c r="S4" s="3"/>
      <c r="T4" s="3"/>
      <c r="U4" s="3">
        <v>3</v>
      </c>
      <c r="V4" s="3">
        <v>2</v>
      </c>
      <c r="W4" s="3"/>
      <c r="X4" s="3">
        <v>182</v>
      </c>
    </row>
    <row r="5" spans="1:24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1</v>
      </c>
      <c r="O5" s="3">
        <v>183</v>
      </c>
      <c r="P5" s="3">
        <v>186</v>
      </c>
      <c r="Q5" s="3"/>
      <c r="R5" s="3"/>
      <c r="S5" s="3"/>
      <c r="T5" s="3"/>
      <c r="U5" s="3">
        <v>4</v>
      </c>
      <c r="V5" s="3"/>
      <c r="W5" s="3">
        <v>2</v>
      </c>
      <c r="X5" s="3">
        <v>183</v>
      </c>
    </row>
    <row r="6" spans="1:24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3"/>
      <c r="S6" s="3"/>
      <c r="T6" s="3"/>
      <c r="U6" s="3">
        <v>5</v>
      </c>
      <c r="V6" s="3">
        <v>3</v>
      </c>
      <c r="W6" s="3"/>
      <c r="X6" s="3">
        <v>184</v>
      </c>
    </row>
    <row r="7" spans="1:24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1</v>
      </c>
      <c r="O7" s="3">
        <v>185</v>
      </c>
      <c r="P7" s="3">
        <v>188</v>
      </c>
      <c r="Q7" s="3"/>
      <c r="R7" s="3"/>
      <c r="S7" s="3"/>
      <c r="T7" s="3"/>
      <c r="U7" s="3">
        <v>6</v>
      </c>
      <c r="V7" s="3"/>
      <c r="W7" s="3">
        <v>3</v>
      </c>
      <c r="X7" s="3">
        <v>185</v>
      </c>
    </row>
    <row r="8" spans="1:24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3"/>
      <c r="S8" s="3"/>
      <c r="T8" s="3"/>
      <c r="U8" s="3">
        <v>7</v>
      </c>
      <c r="V8" s="3">
        <v>4</v>
      </c>
      <c r="W8" s="3"/>
      <c r="X8" s="3">
        <v>186</v>
      </c>
    </row>
    <row r="9" spans="1:24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3"/>
      <c r="S9" s="3"/>
      <c r="T9" s="3"/>
      <c r="U9" s="3">
        <v>9</v>
      </c>
      <c r="V9" s="3">
        <v>5</v>
      </c>
      <c r="W9" s="3"/>
      <c r="X9" s="3">
        <v>187</v>
      </c>
    </row>
    <row r="10" spans="1:24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3"/>
      <c r="S10" s="3"/>
      <c r="T10" s="3"/>
      <c r="U10" s="3">
        <v>11</v>
      </c>
      <c r="V10" s="3">
        <v>6</v>
      </c>
      <c r="W10" s="3"/>
      <c r="X10" s="3">
        <v>188</v>
      </c>
    </row>
    <row r="11" spans="1:24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3"/>
      <c r="S11" s="3"/>
      <c r="T11" s="3"/>
      <c r="U11" s="3">
        <v>13</v>
      </c>
      <c r="V11" s="3">
        <v>7</v>
      </c>
      <c r="W11" s="3"/>
      <c r="X11" s="3">
        <v>189</v>
      </c>
    </row>
    <row r="12" spans="1:24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/>
      <c r="S12" s="3"/>
      <c r="T12" s="3"/>
      <c r="U12" s="3">
        <v>15</v>
      </c>
      <c r="V12" s="3">
        <v>8</v>
      </c>
      <c r="W12" s="3"/>
      <c r="X12" s="3">
        <v>190</v>
      </c>
    </row>
    <row r="13" spans="1:24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3"/>
      <c r="S13" s="3"/>
      <c r="T13" s="3"/>
      <c r="U13" s="3">
        <v>17</v>
      </c>
      <c r="V13" s="3">
        <v>9</v>
      </c>
      <c r="W13" s="3"/>
      <c r="X13" s="3">
        <v>191</v>
      </c>
    </row>
    <row r="14" spans="1:24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3"/>
      <c r="S14" s="3"/>
      <c r="T14" s="3"/>
      <c r="U14" s="3">
        <v>19</v>
      </c>
      <c r="V14" s="3">
        <v>10</v>
      </c>
      <c r="W14" s="3"/>
      <c r="X14" s="3">
        <v>192</v>
      </c>
    </row>
    <row r="15" spans="1:24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1</v>
      </c>
      <c r="O15" s="3"/>
      <c r="P15" s="3">
        <v>7</v>
      </c>
      <c r="Q15" s="3">
        <v>8</v>
      </c>
      <c r="R15" s="3"/>
      <c r="S15" s="3"/>
      <c r="T15" s="3"/>
      <c r="U15" s="3">
        <v>21</v>
      </c>
      <c r="V15" s="3">
        <v>11</v>
      </c>
      <c r="W15" s="3"/>
      <c r="X15" s="3">
        <v>1</v>
      </c>
    </row>
    <row r="16" spans="1:24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3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3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3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3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3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3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3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/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3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3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3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3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/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3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3" t="s">
        <v>52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3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/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3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/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/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3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3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3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3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3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/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/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1</v>
      </c>
      <c r="O43" s="3"/>
      <c r="P43" s="3">
        <v>63</v>
      </c>
      <c r="Q43" s="3">
        <v>64</v>
      </c>
      <c r="R43" s="3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3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3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/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3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3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3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/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3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/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3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3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/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3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3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/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3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3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3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3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/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/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/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3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0</v>
      </c>
      <c r="O67" s="3">
        <v>46</v>
      </c>
      <c r="P67" s="3">
        <v>113</v>
      </c>
      <c r="Q67" s="3">
        <v>114</v>
      </c>
      <c r="R67" s="3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3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3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3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3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3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3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3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3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3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3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3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3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3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1</v>
      </c>
      <c r="N81" s="3">
        <v>0</v>
      </c>
      <c r="O81" s="3">
        <v>60</v>
      </c>
      <c r="P81" s="3">
        <v>145</v>
      </c>
      <c r="Q81" s="3">
        <v>146</v>
      </c>
      <c r="R81" s="3"/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3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3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3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3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3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3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3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/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3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3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3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/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3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3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3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3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3"/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3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3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3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3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1</v>
      </c>
      <c r="O103" s="3">
        <v>84</v>
      </c>
      <c r="P103" s="3"/>
      <c r="Q103" s="3"/>
      <c r="R103" s="3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0</v>
      </c>
      <c r="O104" s="3">
        <v>85</v>
      </c>
      <c r="P104" s="3"/>
      <c r="Q104" s="3"/>
      <c r="R104" s="3"/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3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3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3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3"/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3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3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3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3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0</v>
      </c>
      <c r="O113" s="3">
        <v>94</v>
      </c>
      <c r="P113" s="3"/>
      <c r="Q113" s="3"/>
      <c r="R113" s="3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3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3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3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3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3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3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3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3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3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3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0</v>
      </c>
      <c r="O124" s="3">
        <v>105</v>
      </c>
      <c r="P124" s="3"/>
      <c r="Q124" s="3"/>
      <c r="R124" s="3"/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3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3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3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3"/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3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3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3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3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3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1</v>
      </c>
      <c r="O134" s="3">
        <v>116</v>
      </c>
      <c r="P134" s="3"/>
      <c r="Q134" s="3"/>
      <c r="R134" s="3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3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3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3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3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3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3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3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3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3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193" si="9">IF(ISODD(F144),$S$2,$T$2)</f>
        <v>114.8135129920895</v>
      </c>
      <c r="L144" s="4">
        <f t="shared" ref="L144:L193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3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3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3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3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3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3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3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3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3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3"/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3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3"/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3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3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3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3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3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3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3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3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3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3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3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3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3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3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3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0</v>
      </c>
      <c r="O171" s="3">
        <v>156</v>
      </c>
      <c r="P171" s="3"/>
      <c r="Q171" s="3"/>
      <c r="R171" s="3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3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3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3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0</v>
      </c>
      <c r="O175" s="3">
        <v>160</v>
      </c>
      <c r="P175" s="3"/>
      <c r="Q175" s="3"/>
      <c r="R175" s="3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3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3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3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3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3"/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3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1</v>
      </c>
      <c r="O182" s="3">
        <v>167</v>
      </c>
      <c r="P182" s="3"/>
      <c r="Q182" s="3"/>
      <c r="R182" s="3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3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3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3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1</v>
      </c>
      <c r="O186" s="3">
        <v>171</v>
      </c>
      <c r="P186" s="3"/>
      <c r="Q186" s="3"/>
      <c r="R186" s="3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3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3"/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3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3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3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3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3"/>
      <c r="S193" s="3"/>
      <c r="T193" s="3"/>
      <c r="U193" s="3"/>
      <c r="V193" s="3"/>
      <c r="W193" s="3">
        <v>0</v>
      </c>
      <c r="X193" s="3">
        <v>126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2" activePane="bottomLeft" state="frozen"/>
      <selection pane="bottomLeft" activeCell="L2" sqref="L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12" max="12" width="8.796875" style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7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3" t="s">
        <v>43</v>
      </c>
    </row>
    <row r="2" spans="1:27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 s="1">
        <f>IF(ISODD(F2),$S$2,$T$2)</f>
        <v>114.8135129920895</v>
      </c>
      <c r="L2" s="1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3">
        <v>1</v>
      </c>
      <c r="AA2" t="b">
        <f>(N2=Z2)</f>
        <v>1</v>
      </c>
    </row>
    <row r="3" spans="1:27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 s="1">
        <f t="shared" ref="K3:K29" si="3">IF(ISODD(F3),$S$2,$T$2)</f>
        <v>35.981763849070248</v>
      </c>
      <c r="L3" s="1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3">
        <v>1</v>
      </c>
      <c r="AA3" t="b">
        <f t="shared" ref="AA3:AA66" si="9">(N3=Z3)</f>
        <v>1</v>
      </c>
    </row>
    <row r="4" spans="1:27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 s="1">
        <f t="shared" si="3"/>
        <v>114.8135129920895</v>
      </c>
      <c r="L4" s="1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3">
        <v>1</v>
      </c>
      <c r="AA4" t="b">
        <f t="shared" si="9"/>
        <v>1</v>
      </c>
    </row>
    <row r="5" spans="1:27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 s="1">
        <f t="shared" si="3"/>
        <v>35.981763849070248</v>
      </c>
      <c r="L5" s="1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3">
        <v>1</v>
      </c>
      <c r="AA5" t="b">
        <f t="shared" si="9"/>
        <v>1</v>
      </c>
    </row>
    <row r="6" spans="1:27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 s="1">
        <f t="shared" si="3"/>
        <v>114.8135129920895</v>
      </c>
      <c r="L6" s="1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3">
        <v>1</v>
      </c>
      <c r="AA6" t="b">
        <f t="shared" si="9"/>
        <v>1</v>
      </c>
    </row>
    <row r="7" spans="1:27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 s="1">
        <f t="shared" si="3"/>
        <v>35.981763849070248</v>
      </c>
      <c r="L7" s="1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3">
        <v>1</v>
      </c>
      <c r="AA7" t="b">
        <f t="shared" si="9"/>
        <v>1</v>
      </c>
    </row>
    <row r="8" spans="1:27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 s="1">
        <f t="shared" si="3"/>
        <v>114.8135129920895</v>
      </c>
      <c r="L8" s="1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3">
        <v>1</v>
      </c>
      <c r="AA8" t="b">
        <f t="shared" si="9"/>
        <v>1</v>
      </c>
    </row>
    <row r="9" spans="1:27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 s="1">
        <f t="shared" si="3"/>
        <v>35.981763849070248</v>
      </c>
      <c r="L9" s="1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3">
        <v>1</v>
      </c>
      <c r="AA9" t="b">
        <f t="shared" si="9"/>
        <v>1</v>
      </c>
    </row>
    <row r="10" spans="1:27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 s="1">
        <f t="shared" si="3"/>
        <v>114.8135129920895</v>
      </c>
      <c r="L10" s="1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3">
        <v>1</v>
      </c>
      <c r="AA10" t="b">
        <f t="shared" si="9"/>
        <v>1</v>
      </c>
    </row>
    <row r="11" spans="1:27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 s="1">
        <f t="shared" si="3"/>
        <v>35.981763849070248</v>
      </c>
      <c r="L11" s="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3">
        <v>0</v>
      </c>
      <c r="AA11" t="b">
        <f t="shared" si="9"/>
        <v>0</v>
      </c>
    </row>
    <row r="12" spans="1:27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 s="1">
        <f t="shared" si="3"/>
        <v>114.8135129920895</v>
      </c>
      <c r="L12" s="1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3">
        <v>0</v>
      </c>
      <c r="AA12" t="b">
        <f t="shared" si="9"/>
        <v>1</v>
      </c>
    </row>
    <row r="13" spans="1:27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 s="1">
        <f t="shared" si="3"/>
        <v>35.981763849070248</v>
      </c>
      <c r="L13" s="1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3">
        <v>1</v>
      </c>
      <c r="AA13" t="b">
        <f t="shared" si="9"/>
        <v>1</v>
      </c>
    </row>
    <row r="14" spans="1:27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 s="1">
        <f t="shared" si="3"/>
        <v>114.8135129920895</v>
      </c>
      <c r="L14" s="1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3">
        <v>1</v>
      </c>
      <c r="AA14" t="b">
        <f t="shared" si="9"/>
        <v>1</v>
      </c>
    </row>
    <row r="15" spans="1:27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 s="1">
        <f t="shared" si="3"/>
        <v>35.981763849070248</v>
      </c>
      <c r="L15" s="1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3">
        <v>1</v>
      </c>
      <c r="AA15" t="b">
        <f t="shared" si="9"/>
        <v>1</v>
      </c>
    </row>
    <row r="16" spans="1:27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 s="1">
        <f t="shared" si="3"/>
        <v>114.8135129920895</v>
      </c>
      <c r="L16" s="1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3">
        <v>1</v>
      </c>
      <c r="AA16" t="b">
        <f t="shared" si="9"/>
        <v>1</v>
      </c>
    </row>
    <row r="17" spans="1:27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 s="1">
        <f t="shared" si="3"/>
        <v>35.981763849070248</v>
      </c>
      <c r="L17" s="1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3">
        <v>1</v>
      </c>
      <c r="AA17" t="b">
        <f t="shared" si="9"/>
        <v>1</v>
      </c>
    </row>
    <row r="18" spans="1:27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 s="1">
        <f t="shared" si="3"/>
        <v>114.8135129920895</v>
      </c>
      <c r="L18" s="1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3">
        <v>1</v>
      </c>
      <c r="AA18" t="b">
        <f t="shared" si="9"/>
        <v>1</v>
      </c>
    </row>
    <row r="19" spans="1:27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 s="1">
        <f t="shared" si="3"/>
        <v>35.981763849070248</v>
      </c>
      <c r="L19" s="1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3">
        <v>1</v>
      </c>
      <c r="AA19" t="b">
        <f t="shared" si="9"/>
        <v>1</v>
      </c>
    </row>
    <row r="20" spans="1:27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 s="1">
        <f t="shared" si="3"/>
        <v>114.8135129920895</v>
      </c>
      <c r="L20" s="1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3">
        <v>1</v>
      </c>
      <c r="AA20" t="b">
        <f t="shared" si="9"/>
        <v>1</v>
      </c>
    </row>
    <row r="21" spans="1:27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 s="1">
        <f t="shared" si="3"/>
        <v>35.981763849070248</v>
      </c>
      <c r="L21" s="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3">
        <v>1</v>
      </c>
      <c r="AA21" t="b">
        <f t="shared" si="9"/>
        <v>1</v>
      </c>
    </row>
    <row r="22" spans="1:27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 s="1">
        <f t="shared" si="3"/>
        <v>114.8135129920895</v>
      </c>
      <c r="L22" s="1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3">
        <v>1</v>
      </c>
      <c r="AA22" t="b">
        <f t="shared" si="9"/>
        <v>1</v>
      </c>
    </row>
    <row r="23" spans="1:27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 s="1">
        <f t="shared" si="3"/>
        <v>114.8135129920895</v>
      </c>
      <c r="L23" s="1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3">
        <v>0</v>
      </c>
      <c r="AA23" t="b">
        <f t="shared" si="9"/>
        <v>1</v>
      </c>
    </row>
    <row r="24" spans="1:27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 s="1">
        <f t="shared" si="3"/>
        <v>35.981763849070248</v>
      </c>
      <c r="L24" s="1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3">
        <v>1</v>
      </c>
      <c r="AA24" t="b">
        <f t="shared" si="9"/>
        <v>1</v>
      </c>
    </row>
    <row r="25" spans="1:27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 s="1">
        <f t="shared" si="3"/>
        <v>114.8135129920895</v>
      </c>
      <c r="L25" s="1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3">
        <v>1</v>
      </c>
      <c r="AA25" t="b">
        <f t="shared" si="9"/>
        <v>1</v>
      </c>
    </row>
    <row r="26" spans="1:27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 s="1">
        <f t="shared" si="3"/>
        <v>35.981763849070248</v>
      </c>
      <c r="L26" s="1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3">
        <v>1</v>
      </c>
      <c r="AA26" t="b">
        <f t="shared" si="9"/>
        <v>1</v>
      </c>
    </row>
    <row r="27" spans="1:27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 s="1">
        <f t="shared" si="3"/>
        <v>114.8135129920895</v>
      </c>
      <c r="L27" s="1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3">
        <v>1</v>
      </c>
      <c r="AA27" t="b">
        <f t="shared" si="9"/>
        <v>1</v>
      </c>
    </row>
    <row r="28" spans="1:27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 s="1">
        <f t="shared" si="3"/>
        <v>35.981763849070248</v>
      </c>
      <c r="L28" s="1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3">
        <v>1</v>
      </c>
      <c r="AA28" t="b">
        <f t="shared" si="9"/>
        <v>1</v>
      </c>
    </row>
    <row r="29" spans="1:27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 s="1">
        <f t="shared" si="3"/>
        <v>114.8135129920895</v>
      </c>
      <c r="L29" s="1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3">
        <v>1</v>
      </c>
      <c r="AA29" t="b">
        <f t="shared" si="9"/>
        <v>1</v>
      </c>
    </row>
    <row r="30" spans="1:27">
      <c r="B30">
        <v>29</v>
      </c>
      <c r="D30" s="2"/>
      <c r="I30">
        <v>-8.5000000000000006E-2</v>
      </c>
      <c r="J30">
        <v>7.0000000000000007E-2</v>
      </c>
      <c r="K30" s="1"/>
      <c r="L30" s="1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3">
        <v>0</v>
      </c>
      <c r="AA30" t="b">
        <f t="shared" si="9"/>
        <v>1</v>
      </c>
    </row>
    <row r="31" spans="1:27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 s="1">
        <f t="shared" ref="K31:K77" si="10">IF(ISODD(F31),$S$2,$T$2)</f>
        <v>35.981763849070248</v>
      </c>
      <c r="L31" s="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3">
        <v>1</v>
      </c>
      <c r="AA31" t="b">
        <f t="shared" si="9"/>
        <v>1</v>
      </c>
    </row>
    <row r="32" spans="1:27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 s="1">
        <f t="shared" si="10"/>
        <v>114.8135129920895</v>
      </c>
      <c r="L32" s="1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3">
        <v>0</v>
      </c>
      <c r="AA32" t="b">
        <f t="shared" si="9"/>
        <v>1</v>
      </c>
    </row>
    <row r="33" spans="1:27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 s="1">
        <f t="shared" si="10"/>
        <v>35.981763849070248</v>
      </c>
      <c r="L33" s="1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3">
        <v>1</v>
      </c>
      <c r="AA33" t="b">
        <f t="shared" si="9"/>
        <v>1</v>
      </c>
    </row>
    <row r="34" spans="1:27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 s="1">
        <f t="shared" si="10"/>
        <v>114.8135129920895</v>
      </c>
      <c r="L34" s="1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3">
        <v>0</v>
      </c>
      <c r="AA34" t="b">
        <f t="shared" si="9"/>
        <v>1</v>
      </c>
    </row>
    <row r="35" spans="1:27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 s="1">
        <f t="shared" si="10"/>
        <v>35.981763849070248</v>
      </c>
      <c r="L35" s="1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3">
        <v>0</v>
      </c>
      <c r="AA35" t="b">
        <f t="shared" si="9"/>
        <v>0</v>
      </c>
    </row>
    <row r="36" spans="1:27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 s="1">
        <f t="shared" si="10"/>
        <v>114.8135129920895</v>
      </c>
      <c r="L36" s="1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3">
        <v>0</v>
      </c>
      <c r="AA36" t="b">
        <f t="shared" si="9"/>
        <v>0</v>
      </c>
    </row>
    <row r="37" spans="1:27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 s="1">
        <f t="shared" si="10"/>
        <v>35.981763849070248</v>
      </c>
      <c r="L37" s="1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3">
        <v>1</v>
      </c>
      <c r="AA37" t="b">
        <f t="shared" si="9"/>
        <v>1</v>
      </c>
    </row>
    <row r="38" spans="1:27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 s="1">
        <f t="shared" si="10"/>
        <v>114.8135129920895</v>
      </c>
      <c r="L38" s="1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3">
        <v>1</v>
      </c>
      <c r="AA38" t="b">
        <f t="shared" si="9"/>
        <v>1</v>
      </c>
    </row>
    <row r="39" spans="1:27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 s="1">
        <f t="shared" si="10"/>
        <v>35.981763849070248</v>
      </c>
      <c r="L39" s="1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3">
        <v>1</v>
      </c>
      <c r="AA39" t="b">
        <f t="shared" si="9"/>
        <v>1</v>
      </c>
    </row>
    <row r="40" spans="1:27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 s="1">
        <f t="shared" si="10"/>
        <v>114.8135129920895</v>
      </c>
      <c r="L40" s="1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3">
        <v>1</v>
      </c>
      <c r="AA40" t="b">
        <f t="shared" si="9"/>
        <v>1</v>
      </c>
    </row>
    <row r="41" spans="1:27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 s="1">
        <f t="shared" si="10"/>
        <v>35.981763849070248</v>
      </c>
      <c r="L41" s="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3">
        <v>0</v>
      </c>
      <c r="AA41" t="b">
        <f t="shared" si="9"/>
        <v>0</v>
      </c>
    </row>
    <row r="42" spans="1:27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 s="1">
        <f t="shared" si="10"/>
        <v>114.8135129920895</v>
      </c>
      <c r="L42" s="1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3">
        <v>0</v>
      </c>
      <c r="AA42" t="b">
        <f t="shared" si="9"/>
        <v>1</v>
      </c>
    </row>
    <row r="43" spans="1:27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 s="1">
        <f t="shared" si="10"/>
        <v>35.981763849070248</v>
      </c>
      <c r="L43" s="1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3">
        <v>1</v>
      </c>
      <c r="AA43" t="b">
        <f t="shared" si="9"/>
        <v>1</v>
      </c>
    </row>
    <row r="44" spans="1:27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 s="1">
        <f t="shared" si="10"/>
        <v>114.8135129920895</v>
      </c>
      <c r="L44" s="1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3">
        <v>0</v>
      </c>
      <c r="AA44" t="b">
        <f t="shared" si="9"/>
        <v>1</v>
      </c>
    </row>
    <row r="45" spans="1:27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 s="1">
        <f t="shared" si="10"/>
        <v>35.981763849070248</v>
      </c>
      <c r="L45" s="1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3">
        <v>1</v>
      </c>
      <c r="AA45" t="b">
        <f t="shared" si="9"/>
        <v>1</v>
      </c>
    </row>
    <row r="46" spans="1:27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 s="1">
        <f t="shared" si="10"/>
        <v>114.8135129920895</v>
      </c>
      <c r="L46" s="1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3">
        <v>0</v>
      </c>
      <c r="AA46" t="b">
        <f t="shared" si="9"/>
        <v>1</v>
      </c>
    </row>
    <row r="47" spans="1:27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 s="1">
        <f t="shared" si="10"/>
        <v>35.981763849070248</v>
      </c>
      <c r="L47" s="1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3">
        <v>1</v>
      </c>
      <c r="AA47" t="b">
        <f t="shared" si="9"/>
        <v>1</v>
      </c>
    </row>
    <row r="48" spans="1:27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 s="1">
        <f t="shared" si="10"/>
        <v>114.8135129920895</v>
      </c>
      <c r="L48" s="1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3">
        <v>1</v>
      </c>
      <c r="AA48" t="b">
        <f t="shared" si="9"/>
        <v>1</v>
      </c>
    </row>
    <row r="49" spans="1:27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 s="1">
        <f t="shared" si="10"/>
        <v>35.981763849070248</v>
      </c>
      <c r="L49" s="1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3">
        <v>1</v>
      </c>
      <c r="AA49" t="b">
        <f t="shared" si="9"/>
        <v>1</v>
      </c>
    </row>
    <row r="50" spans="1:27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 s="1">
        <f t="shared" si="10"/>
        <v>114.8135129920895</v>
      </c>
      <c r="L50" s="1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3">
        <v>0</v>
      </c>
      <c r="AA50" t="b">
        <f t="shared" si="9"/>
        <v>1</v>
      </c>
    </row>
    <row r="51" spans="1:27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 s="1">
        <f t="shared" si="10"/>
        <v>35.981763849070248</v>
      </c>
      <c r="L51" s="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3">
        <v>1</v>
      </c>
      <c r="AA51" t="b">
        <f t="shared" si="9"/>
        <v>1</v>
      </c>
    </row>
    <row r="52" spans="1:27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 s="1">
        <f t="shared" si="10"/>
        <v>114.8135129920895</v>
      </c>
      <c r="L52" s="1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3">
        <v>1</v>
      </c>
      <c r="AA52" t="b">
        <f t="shared" si="9"/>
        <v>1</v>
      </c>
    </row>
    <row r="53" spans="1:27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 s="1">
        <f t="shared" si="10"/>
        <v>35.981763849070248</v>
      </c>
      <c r="L53" s="1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3">
        <v>1</v>
      </c>
      <c r="AA53" t="b">
        <f t="shared" si="9"/>
        <v>1</v>
      </c>
    </row>
    <row r="54" spans="1:27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 s="1">
        <f t="shared" si="10"/>
        <v>114.8135129920895</v>
      </c>
      <c r="L54" s="1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3">
        <v>1</v>
      </c>
      <c r="AA54" t="b">
        <f t="shared" si="9"/>
        <v>1</v>
      </c>
    </row>
    <row r="55" spans="1:27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 s="1">
        <f t="shared" si="10"/>
        <v>35.981763849070248</v>
      </c>
      <c r="L55" s="1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3">
        <v>0</v>
      </c>
      <c r="AA55" t="b">
        <f t="shared" si="9"/>
        <v>0</v>
      </c>
    </row>
    <row r="56" spans="1:27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 s="1">
        <f t="shared" si="10"/>
        <v>114.8135129920895</v>
      </c>
      <c r="L56" s="1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3">
        <v>1</v>
      </c>
      <c r="AA56" t="b">
        <f t="shared" si="9"/>
        <v>1</v>
      </c>
    </row>
    <row r="57" spans="1:27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 s="1">
        <f t="shared" si="10"/>
        <v>35.981763849070248</v>
      </c>
      <c r="L57" s="1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3">
        <v>1</v>
      </c>
      <c r="AA57" t="b">
        <f t="shared" si="9"/>
        <v>1</v>
      </c>
    </row>
    <row r="58" spans="1:27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 s="1">
        <f t="shared" si="10"/>
        <v>114.8135129920895</v>
      </c>
      <c r="L58" s="1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3">
        <v>0</v>
      </c>
      <c r="AA58" t="b">
        <f t="shared" si="9"/>
        <v>1</v>
      </c>
    </row>
    <row r="59" spans="1:27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 s="1">
        <f t="shared" si="10"/>
        <v>35.981763849070248</v>
      </c>
      <c r="L59" s="1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3">
        <v>1</v>
      </c>
      <c r="AA59" t="b">
        <f t="shared" si="9"/>
        <v>1</v>
      </c>
    </row>
    <row r="60" spans="1:27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 s="1">
        <f t="shared" si="10"/>
        <v>114.8135129920895</v>
      </c>
      <c r="L60" s="1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3">
        <v>1</v>
      </c>
      <c r="AA60" t="b">
        <f t="shared" si="9"/>
        <v>1</v>
      </c>
    </row>
    <row r="61" spans="1:27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 s="1">
        <f t="shared" si="10"/>
        <v>35.981763849070248</v>
      </c>
      <c r="L61" s="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3">
        <v>1</v>
      </c>
      <c r="AA61" t="b">
        <f t="shared" si="9"/>
        <v>1</v>
      </c>
    </row>
    <row r="62" spans="1:27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 s="1">
        <f t="shared" si="10"/>
        <v>114.8135129920895</v>
      </c>
      <c r="L62" s="1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3">
        <v>1</v>
      </c>
      <c r="AA62" t="b">
        <f t="shared" si="9"/>
        <v>1</v>
      </c>
    </row>
    <row r="63" spans="1:27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 s="1">
        <f t="shared" si="10"/>
        <v>35.981763849070248</v>
      </c>
      <c r="L63" s="1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3">
        <v>0</v>
      </c>
      <c r="AA63" t="b">
        <f t="shared" si="9"/>
        <v>0</v>
      </c>
    </row>
    <row r="64" spans="1:27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 s="1">
        <f t="shared" si="10"/>
        <v>114.8135129920895</v>
      </c>
      <c r="L64" s="1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3">
        <v>0</v>
      </c>
      <c r="AA64" t="b">
        <f t="shared" si="9"/>
        <v>1</v>
      </c>
    </row>
    <row r="65" spans="1:27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 s="1">
        <f t="shared" si="10"/>
        <v>35.981763849070248</v>
      </c>
      <c r="L65" s="1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3">
        <v>0</v>
      </c>
      <c r="AA65" t="b">
        <f t="shared" si="9"/>
        <v>0</v>
      </c>
    </row>
    <row r="66" spans="1:27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 s="1">
        <f t="shared" si="10"/>
        <v>114.8135129920895</v>
      </c>
      <c r="L66" s="1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3">
        <v>1</v>
      </c>
      <c r="AA66" t="b">
        <f t="shared" si="9"/>
        <v>1</v>
      </c>
    </row>
    <row r="67" spans="1:27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 s="1">
        <f t="shared" si="10"/>
        <v>35.981763849070248</v>
      </c>
      <c r="L67" s="1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3">
        <v>1</v>
      </c>
      <c r="AA67" t="b">
        <f t="shared" ref="AA67:AA130" si="19">(N67=Z67)</f>
        <v>1</v>
      </c>
    </row>
    <row r="68" spans="1:27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 s="1">
        <f t="shared" si="10"/>
        <v>114.8135129920895</v>
      </c>
      <c r="L68" s="1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3">
        <v>1</v>
      </c>
      <c r="AA68" t="b">
        <f t="shared" si="19"/>
        <v>1</v>
      </c>
    </row>
    <row r="69" spans="1:27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 s="1">
        <f t="shared" si="10"/>
        <v>35.981763849070248</v>
      </c>
      <c r="L69" s="1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3">
        <v>1</v>
      </c>
      <c r="AA69" t="b">
        <f t="shared" si="19"/>
        <v>1</v>
      </c>
    </row>
    <row r="70" spans="1:27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 s="1">
        <f t="shared" si="10"/>
        <v>114.8135129920895</v>
      </c>
      <c r="L70" s="1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3">
        <v>1</v>
      </c>
      <c r="AA70" t="b">
        <f t="shared" si="19"/>
        <v>1</v>
      </c>
    </row>
    <row r="71" spans="1:27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 s="1">
        <f t="shared" si="10"/>
        <v>35.981763849070248</v>
      </c>
      <c r="L71" s="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3">
        <v>1</v>
      </c>
      <c r="AA71" t="b">
        <f t="shared" si="19"/>
        <v>1</v>
      </c>
    </row>
    <row r="72" spans="1:27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 s="1">
        <f t="shared" si="10"/>
        <v>114.8135129920895</v>
      </c>
      <c r="L72" s="1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3">
        <v>1</v>
      </c>
      <c r="AA72" t="b">
        <f t="shared" si="19"/>
        <v>1</v>
      </c>
    </row>
    <row r="73" spans="1:27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 s="1">
        <f t="shared" si="10"/>
        <v>35.981763849070248</v>
      </c>
      <c r="L73" s="1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3">
        <v>1</v>
      </c>
      <c r="AA73" t="b">
        <f t="shared" si="19"/>
        <v>1</v>
      </c>
    </row>
    <row r="74" spans="1:27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 s="1">
        <f t="shared" si="10"/>
        <v>114.8135129920895</v>
      </c>
      <c r="L74" s="1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3">
        <v>1</v>
      </c>
      <c r="AA74" t="b">
        <f t="shared" si="19"/>
        <v>1</v>
      </c>
    </row>
    <row r="75" spans="1:27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 s="1">
        <f t="shared" si="10"/>
        <v>35.981763849070248</v>
      </c>
      <c r="L75" s="1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3">
        <v>1</v>
      </c>
      <c r="AA75" t="b">
        <f t="shared" si="19"/>
        <v>1</v>
      </c>
    </row>
    <row r="76" spans="1:27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 s="1">
        <f t="shared" si="10"/>
        <v>114.8135129920895</v>
      </c>
      <c r="L76" s="1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3">
        <v>1</v>
      </c>
      <c r="AA76" t="b">
        <f t="shared" si="19"/>
        <v>1</v>
      </c>
    </row>
    <row r="77" spans="1:27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 s="1">
        <f t="shared" si="10"/>
        <v>35.981763849070248</v>
      </c>
      <c r="L77" s="1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3">
        <v>1</v>
      </c>
      <c r="AA77" t="b">
        <f t="shared" si="19"/>
        <v>1</v>
      </c>
    </row>
    <row r="78" spans="1:27">
      <c r="B78">
        <v>77</v>
      </c>
      <c r="D78" s="2"/>
      <c r="K78" s="1"/>
      <c r="L78" s="1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3">
        <v>0</v>
      </c>
      <c r="AA78" t="b">
        <f t="shared" si="19"/>
        <v>1</v>
      </c>
    </row>
    <row r="79" spans="1:27">
      <c r="B79">
        <v>78</v>
      </c>
      <c r="D79" s="2"/>
      <c r="K79" s="1"/>
      <c r="L79" s="1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3">
        <v>0</v>
      </c>
      <c r="AA79" t="b">
        <f t="shared" si="19"/>
        <v>1</v>
      </c>
    </row>
    <row r="80" spans="1:27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 s="1">
        <f t="shared" ref="K80:K115" si="20">IF(ISODD(F80),$S$2,$T$2)</f>
        <v>114.8135129920895</v>
      </c>
      <c r="L80" s="1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3">
        <v>1</v>
      </c>
      <c r="AA80" t="b">
        <f t="shared" si="19"/>
        <v>1</v>
      </c>
    </row>
    <row r="81" spans="1:27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 s="1">
        <f t="shared" si="20"/>
        <v>35.981763849070248</v>
      </c>
      <c r="L81" s="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3">
        <v>0</v>
      </c>
      <c r="AA81" t="b">
        <f t="shared" si="19"/>
        <v>0</v>
      </c>
    </row>
    <row r="82" spans="1:27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 s="1">
        <f t="shared" si="20"/>
        <v>114.8135129920895</v>
      </c>
      <c r="L82" s="1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3">
        <v>1</v>
      </c>
      <c r="AA82" t="b">
        <f t="shared" si="19"/>
        <v>1</v>
      </c>
    </row>
    <row r="83" spans="1:27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 s="1">
        <f t="shared" si="20"/>
        <v>35.981763849070248</v>
      </c>
      <c r="L83" s="1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3">
        <v>1</v>
      </c>
      <c r="AA83" t="b">
        <f t="shared" si="19"/>
        <v>1</v>
      </c>
    </row>
    <row r="84" spans="1:27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 s="1">
        <f t="shared" si="20"/>
        <v>114.8135129920895</v>
      </c>
      <c r="L84" s="1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3">
        <v>1</v>
      </c>
      <c r="AA84" t="b">
        <f t="shared" si="19"/>
        <v>1</v>
      </c>
    </row>
    <row r="85" spans="1:27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 s="1">
        <f t="shared" si="20"/>
        <v>35.981763849070248</v>
      </c>
      <c r="L85" s="1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3">
        <v>1</v>
      </c>
      <c r="AA85" t="b">
        <f t="shared" si="19"/>
        <v>1</v>
      </c>
    </row>
    <row r="86" spans="1:27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 s="1">
        <f t="shared" si="20"/>
        <v>114.8135129920895</v>
      </c>
      <c r="L86" s="1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3">
        <v>1</v>
      </c>
      <c r="AA86" t="b">
        <f t="shared" si="19"/>
        <v>1</v>
      </c>
    </row>
    <row r="87" spans="1:27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 s="1">
        <f t="shared" si="20"/>
        <v>35.981763849070248</v>
      </c>
      <c r="L87" s="1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3">
        <v>1</v>
      </c>
      <c r="AA87" t="b">
        <f t="shared" si="19"/>
        <v>1</v>
      </c>
    </row>
    <row r="88" spans="1:27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 s="1">
        <f t="shared" si="20"/>
        <v>114.8135129920895</v>
      </c>
      <c r="L88" s="1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3">
        <v>1</v>
      </c>
      <c r="AA88" t="b">
        <f t="shared" si="19"/>
        <v>1</v>
      </c>
    </row>
    <row r="89" spans="1:27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 s="1">
        <f t="shared" si="20"/>
        <v>35.981763849070248</v>
      </c>
      <c r="L89" s="1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3">
        <v>0</v>
      </c>
      <c r="AA89" t="b">
        <f t="shared" si="19"/>
        <v>0</v>
      </c>
    </row>
    <row r="90" spans="1:27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 s="1">
        <f t="shared" si="20"/>
        <v>114.8135129920895</v>
      </c>
      <c r="L90" s="1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3">
        <v>1</v>
      </c>
      <c r="AA90" t="b">
        <f t="shared" si="19"/>
        <v>1</v>
      </c>
    </row>
    <row r="91" spans="1:27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 s="1">
        <f t="shared" si="20"/>
        <v>35.981763849070248</v>
      </c>
      <c r="L91" s="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3">
        <v>1</v>
      </c>
      <c r="AA91" t="b">
        <f t="shared" si="19"/>
        <v>1</v>
      </c>
    </row>
    <row r="92" spans="1:27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 s="1">
        <f t="shared" si="20"/>
        <v>114.8135129920895</v>
      </c>
      <c r="L92" s="1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3">
        <v>1</v>
      </c>
      <c r="AA92" t="b">
        <f t="shared" si="19"/>
        <v>1</v>
      </c>
    </row>
    <row r="93" spans="1:27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 s="1">
        <f t="shared" si="20"/>
        <v>35.981763849070248</v>
      </c>
      <c r="L93" s="1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3">
        <v>1</v>
      </c>
      <c r="AA93" t="b">
        <f t="shared" si="19"/>
        <v>1</v>
      </c>
    </row>
    <row r="94" spans="1:27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 s="1">
        <f t="shared" si="20"/>
        <v>114.8135129920895</v>
      </c>
      <c r="L94" s="1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3">
        <v>1</v>
      </c>
      <c r="AA94" t="b">
        <f t="shared" si="19"/>
        <v>1</v>
      </c>
    </row>
    <row r="95" spans="1:27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 s="1">
        <f t="shared" si="20"/>
        <v>35.981763849070248</v>
      </c>
      <c r="L95" s="1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3">
        <v>0</v>
      </c>
      <c r="AA95" t="b">
        <f t="shared" si="19"/>
        <v>0</v>
      </c>
    </row>
    <row r="96" spans="1:27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 s="1">
        <f t="shared" si="20"/>
        <v>114.8135129920895</v>
      </c>
      <c r="L96" s="1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3">
        <v>1</v>
      </c>
      <c r="AA96" t="b">
        <f t="shared" si="19"/>
        <v>1</v>
      </c>
    </row>
    <row r="97" spans="1:27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 s="1">
        <f t="shared" si="20"/>
        <v>35.981763849070248</v>
      </c>
      <c r="L97" s="1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3">
        <v>1</v>
      </c>
      <c r="AA97" t="b">
        <f t="shared" si="19"/>
        <v>1</v>
      </c>
    </row>
    <row r="98" spans="1:27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 s="1">
        <f t="shared" si="20"/>
        <v>114.8135129920895</v>
      </c>
      <c r="L98" s="1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3">
        <v>0</v>
      </c>
      <c r="AA98" t="b">
        <f t="shared" si="19"/>
        <v>1</v>
      </c>
    </row>
    <row r="99" spans="1:27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 s="1">
        <f t="shared" si="20"/>
        <v>35.981763849070248</v>
      </c>
      <c r="L99" s="1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3">
        <v>1</v>
      </c>
      <c r="AA99" t="b">
        <f t="shared" si="19"/>
        <v>1</v>
      </c>
    </row>
    <row r="100" spans="1:27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 s="1">
        <f t="shared" si="20"/>
        <v>114.8135129920895</v>
      </c>
      <c r="L100" s="1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3">
        <v>1</v>
      </c>
      <c r="AA100" t="b">
        <f t="shared" si="19"/>
        <v>1</v>
      </c>
    </row>
    <row r="101" spans="1:27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 s="1">
        <f t="shared" si="20"/>
        <v>35.981763849070248</v>
      </c>
      <c r="L101" s="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3">
        <v>1</v>
      </c>
      <c r="AA101" t="b">
        <f t="shared" si="19"/>
        <v>1</v>
      </c>
    </row>
    <row r="102" spans="1:27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 s="1">
        <f t="shared" si="20"/>
        <v>114.8135129920895</v>
      </c>
      <c r="L102" s="1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3">
        <v>1</v>
      </c>
      <c r="AA102" t="b">
        <f t="shared" si="19"/>
        <v>1</v>
      </c>
    </row>
    <row r="103" spans="1:27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 s="1">
        <f t="shared" si="20"/>
        <v>35.981763849070248</v>
      </c>
      <c r="L103" s="1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3">
        <v>1</v>
      </c>
      <c r="AA103" t="b">
        <f t="shared" si="19"/>
        <v>1</v>
      </c>
    </row>
    <row r="104" spans="1:27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 s="1">
        <f t="shared" si="20"/>
        <v>114.8135129920895</v>
      </c>
      <c r="L104" s="1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3">
        <v>0</v>
      </c>
      <c r="AA104" t="b">
        <f t="shared" si="19"/>
        <v>1</v>
      </c>
    </row>
    <row r="105" spans="1:27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 s="1">
        <f t="shared" si="20"/>
        <v>35.981763849070248</v>
      </c>
      <c r="L105" s="1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3">
        <v>1</v>
      </c>
      <c r="AA105" t="b">
        <f t="shared" si="19"/>
        <v>1</v>
      </c>
    </row>
    <row r="106" spans="1:27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 s="1">
        <f t="shared" si="20"/>
        <v>114.8135129920895</v>
      </c>
      <c r="L106" s="1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3">
        <v>1</v>
      </c>
      <c r="AA106" t="b">
        <f t="shared" si="19"/>
        <v>1</v>
      </c>
    </row>
    <row r="107" spans="1:27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 s="1">
        <f t="shared" si="20"/>
        <v>35.981763849070248</v>
      </c>
      <c r="L107" s="1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3">
        <v>1</v>
      </c>
      <c r="AA107" t="b">
        <f t="shared" si="19"/>
        <v>1</v>
      </c>
    </row>
    <row r="108" spans="1:27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 s="1">
        <f t="shared" si="20"/>
        <v>114.8135129920895</v>
      </c>
      <c r="L108" s="1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3">
        <v>0</v>
      </c>
      <c r="AA108" t="b">
        <f t="shared" si="19"/>
        <v>1</v>
      </c>
    </row>
    <row r="109" spans="1:27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 s="1">
        <f t="shared" si="20"/>
        <v>35.981763849070248</v>
      </c>
      <c r="L109" s="1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3">
        <v>1</v>
      </c>
      <c r="AA109" t="b">
        <f t="shared" si="19"/>
        <v>1</v>
      </c>
    </row>
    <row r="110" spans="1:27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 s="1">
        <f t="shared" si="20"/>
        <v>114.8135129920895</v>
      </c>
      <c r="L110" s="1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3">
        <v>1</v>
      </c>
      <c r="AA110" t="b">
        <f t="shared" si="19"/>
        <v>1</v>
      </c>
    </row>
    <row r="111" spans="1:27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 s="1">
        <f t="shared" si="20"/>
        <v>35.981763849070248</v>
      </c>
      <c r="L111" s="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3">
        <v>1</v>
      </c>
      <c r="AA111" t="b">
        <f t="shared" si="19"/>
        <v>1</v>
      </c>
    </row>
    <row r="112" spans="1:27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 s="1">
        <f t="shared" si="20"/>
        <v>114.8135129920895</v>
      </c>
      <c r="L112" s="1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3">
        <v>1</v>
      </c>
      <c r="AA112" t="b">
        <f t="shared" si="19"/>
        <v>1</v>
      </c>
    </row>
    <row r="113" spans="1:27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 s="1">
        <f t="shared" si="20"/>
        <v>35.981763849070248</v>
      </c>
      <c r="L113" s="1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3">
        <v>1</v>
      </c>
      <c r="AA113" t="b">
        <f t="shared" si="19"/>
        <v>1</v>
      </c>
    </row>
    <row r="114" spans="1:27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 s="1">
        <f t="shared" si="20"/>
        <v>114.8135129920895</v>
      </c>
      <c r="L114" s="1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3">
        <v>1</v>
      </c>
      <c r="AA114" t="b">
        <f t="shared" si="19"/>
        <v>1</v>
      </c>
    </row>
    <row r="115" spans="1:27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 s="1">
        <f t="shared" si="20"/>
        <v>35.981763849070248</v>
      </c>
      <c r="L115" s="1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3">
        <v>1</v>
      </c>
      <c r="AA115" t="b">
        <f t="shared" si="19"/>
        <v>1</v>
      </c>
    </row>
    <row r="116" spans="1:27">
      <c r="B116">
        <v>115</v>
      </c>
      <c r="D116" s="2"/>
      <c r="K116" s="1"/>
      <c r="L116" s="1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3">
        <v>0</v>
      </c>
      <c r="AA116" t="b">
        <f t="shared" si="19"/>
        <v>1</v>
      </c>
    </row>
    <row r="117" spans="1:27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 s="1">
        <f>IF(ISODD(F117),$S$2,$T$2)</f>
        <v>114.8135129920895</v>
      </c>
      <c r="L117" s="1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3">
        <v>1</v>
      </c>
      <c r="AA117" t="b">
        <f t="shared" si="19"/>
        <v>1</v>
      </c>
    </row>
    <row r="118" spans="1:27">
      <c r="B118">
        <v>117</v>
      </c>
      <c r="D118" s="2"/>
      <c r="K118" s="1"/>
      <c r="L118" s="1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3">
        <v>0</v>
      </c>
      <c r="AA118" t="b">
        <f t="shared" si="19"/>
        <v>1</v>
      </c>
    </row>
    <row r="119" spans="1:27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 s="1">
        <f>IF(ISODD(F119),$S$2,$T$2)</f>
        <v>35.981763849070248</v>
      </c>
      <c r="L119" s="1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3">
        <v>1</v>
      </c>
      <c r="AA119" t="b">
        <f t="shared" si="19"/>
        <v>1</v>
      </c>
    </row>
    <row r="120" spans="1:27">
      <c r="B120">
        <v>119</v>
      </c>
      <c r="D120" s="2"/>
      <c r="K120" s="1"/>
      <c r="L120" s="1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3">
        <v>0</v>
      </c>
      <c r="AA120" t="b">
        <f t="shared" si="19"/>
        <v>1</v>
      </c>
    </row>
    <row r="121" spans="1:27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 s="1">
        <f t="shared" ref="K121:K126" si="22">IF(ISODD(F121),$S$2,$T$2)</f>
        <v>114.8135129920895</v>
      </c>
      <c r="L121" s="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3">
        <v>1</v>
      </c>
      <c r="AA121" t="b">
        <f t="shared" si="19"/>
        <v>0</v>
      </c>
    </row>
    <row r="122" spans="1:27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 s="1">
        <f t="shared" si="22"/>
        <v>35.981763849070248</v>
      </c>
      <c r="L122" s="1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3">
        <v>1</v>
      </c>
      <c r="AA122" t="b">
        <f t="shared" si="19"/>
        <v>1</v>
      </c>
    </row>
    <row r="123" spans="1:27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 s="1">
        <f t="shared" si="22"/>
        <v>114.8135129920895</v>
      </c>
      <c r="L123" s="1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3">
        <v>1</v>
      </c>
      <c r="AA123" t="b">
        <f t="shared" si="19"/>
        <v>1</v>
      </c>
    </row>
    <row r="124" spans="1:27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 s="1">
        <f t="shared" si="22"/>
        <v>35.981763849070248</v>
      </c>
      <c r="L124" s="1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3">
        <v>0</v>
      </c>
      <c r="AA124" t="b">
        <f t="shared" si="19"/>
        <v>0</v>
      </c>
    </row>
    <row r="125" spans="1:27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 s="1">
        <f t="shared" si="22"/>
        <v>114.8135129920895</v>
      </c>
      <c r="L125" s="1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3">
        <v>1</v>
      </c>
      <c r="AA125" t="b">
        <f t="shared" si="19"/>
        <v>1</v>
      </c>
    </row>
    <row r="126" spans="1:27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 s="1">
        <f t="shared" si="22"/>
        <v>35.981763849070248</v>
      </c>
      <c r="L126" s="1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3">
        <v>1</v>
      </c>
      <c r="AA126" t="b">
        <f t="shared" si="19"/>
        <v>1</v>
      </c>
    </row>
    <row r="127" spans="1:27">
      <c r="B127">
        <v>126</v>
      </c>
      <c r="D127" s="2"/>
      <c r="K127" s="1"/>
      <c r="L127" s="1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3">
        <v>0</v>
      </c>
      <c r="AA127" t="b">
        <f t="shared" si="19"/>
        <v>1</v>
      </c>
    </row>
    <row r="128" spans="1:27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 s="1">
        <f t="shared" ref="K128:K191" si="24">IF(ISODD(F128),$S$2,$T$2)</f>
        <v>114.8135129920895</v>
      </c>
      <c r="L128" s="1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3">
        <v>0</v>
      </c>
      <c r="AA128" t="b">
        <f t="shared" si="19"/>
        <v>1</v>
      </c>
    </row>
    <row r="129" spans="1:27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 s="1">
        <f t="shared" si="24"/>
        <v>35.981763849070248</v>
      </c>
      <c r="L129" s="1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3">
        <v>1</v>
      </c>
      <c r="AA129" t="b">
        <f t="shared" si="19"/>
        <v>1</v>
      </c>
    </row>
    <row r="130" spans="1:27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 s="1">
        <f t="shared" si="24"/>
        <v>114.8135129920895</v>
      </c>
      <c r="L130" s="1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3">
        <v>1</v>
      </c>
      <c r="AA130" t="b">
        <f t="shared" si="19"/>
        <v>1</v>
      </c>
    </row>
    <row r="131" spans="1:27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 s="1">
        <f t="shared" si="24"/>
        <v>35.981763849070248</v>
      </c>
      <c r="L131" s="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3">
        <v>1</v>
      </c>
      <c r="AA131" t="b">
        <f t="shared" ref="AA131:AA193" si="33">(N131=Z131)</f>
        <v>1</v>
      </c>
    </row>
    <row r="132" spans="1:27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 s="1">
        <f t="shared" si="24"/>
        <v>114.8135129920895</v>
      </c>
      <c r="L132" s="1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3">
        <v>1</v>
      </c>
      <c r="AA132" t="b">
        <f t="shared" si="33"/>
        <v>1</v>
      </c>
    </row>
    <row r="133" spans="1:27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 s="1">
        <f t="shared" si="24"/>
        <v>35.981763849070248</v>
      </c>
      <c r="L133" s="1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3">
        <v>1</v>
      </c>
      <c r="AA133" t="b">
        <f t="shared" si="33"/>
        <v>1</v>
      </c>
    </row>
    <row r="134" spans="1:27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 s="1">
        <f t="shared" si="24"/>
        <v>114.8135129920895</v>
      </c>
      <c r="L134" s="1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3">
        <v>1</v>
      </c>
      <c r="AA134" t="b">
        <f t="shared" si="33"/>
        <v>1</v>
      </c>
    </row>
    <row r="135" spans="1:27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 s="1">
        <f t="shared" si="24"/>
        <v>35.981763849070248</v>
      </c>
      <c r="L135" s="1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3">
        <v>1</v>
      </c>
      <c r="AA135" t="b">
        <f t="shared" si="33"/>
        <v>1</v>
      </c>
    </row>
    <row r="136" spans="1:27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 s="1">
        <f t="shared" si="24"/>
        <v>114.8135129920895</v>
      </c>
      <c r="L136" s="1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3">
        <v>1</v>
      </c>
      <c r="AA136" t="b">
        <f t="shared" si="33"/>
        <v>1</v>
      </c>
    </row>
    <row r="137" spans="1:27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 s="1">
        <f t="shared" si="24"/>
        <v>35.981763849070248</v>
      </c>
      <c r="L137" s="1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3">
        <v>1</v>
      </c>
      <c r="AA137" t="b">
        <f t="shared" si="33"/>
        <v>1</v>
      </c>
    </row>
    <row r="138" spans="1:27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 s="1">
        <f t="shared" si="24"/>
        <v>114.8135129920895</v>
      </c>
      <c r="L138" s="1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3">
        <v>1</v>
      </c>
      <c r="AA138" t="b">
        <f t="shared" si="33"/>
        <v>1</v>
      </c>
    </row>
    <row r="139" spans="1:27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 s="1">
        <f t="shared" si="24"/>
        <v>35.981763849070248</v>
      </c>
      <c r="L139" s="1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3">
        <v>1</v>
      </c>
      <c r="AA139" t="b">
        <f t="shared" si="33"/>
        <v>1</v>
      </c>
    </row>
    <row r="140" spans="1:27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 s="1">
        <f t="shared" si="24"/>
        <v>114.8135129920895</v>
      </c>
      <c r="L140" s="1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3">
        <v>1</v>
      </c>
      <c r="AA140" t="b">
        <f t="shared" si="33"/>
        <v>1</v>
      </c>
    </row>
    <row r="141" spans="1:27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 s="1">
        <f t="shared" si="24"/>
        <v>35.981763849070248</v>
      </c>
      <c r="L141" s="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3">
        <v>1</v>
      </c>
      <c r="AA141" t="b">
        <f t="shared" si="33"/>
        <v>1</v>
      </c>
    </row>
    <row r="142" spans="1:27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 s="1">
        <f t="shared" si="24"/>
        <v>114.8135129920895</v>
      </c>
      <c r="L142" s="1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3">
        <v>1</v>
      </c>
      <c r="AA142" t="b">
        <f t="shared" si="33"/>
        <v>1</v>
      </c>
    </row>
    <row r="143" spans="1:27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 s="1">
        <f t="shared" si="24"/>
        <v>35.981763849070248</v>
      </c>
      <c r="L143" s="1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3">
        <v>1</v>
      </c>
      <c r="AA143" t="b">
        <f t="shared" si="33"/>
        <v>1</v>
      </c>
    </row>
    <row r="144" spans="1:27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 s="1">
        <f t="shared" si="24"/>
        <v>114.8135129920895</v>
      </c>
      <c r="L144" s="1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3">
        <v>1</v>
      </c>
      <c r="AA144" t="b">
        <f t="shared" si="33"/>
        <v>1</v>
      </c>
    </row>
    <row r="145" spans="1:27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 s="1">
        <f t="shared" si="24"/>
        <v>35.981763849070248</v>
      </c>
      <c r="L145" s="1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3">
        <v>1</v>
      </c>
      <c r="AA145" t="b">
        <f t="shared" si="33"/>
        <v>1</v>
      </c>
    </row>
    <row r="146" spans="1:27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 s="1">
        <f t="shared" si="24"/>
        <v>114.8135129920895</v>
      </c>
      <c r="L146" s="1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3">
        <v>1</v>
      </c>
      <c r="AA146" t="b">
        <f t="shared" si="33"/>
        <v>1</v>
      </c>
    </row>
    <row r="147" spans="1:27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 s="1">
        <f t="shared" si="24"/>
        <v>35.981763849070248</v>
      </c>
      <c r="L147" s="1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3">
        <v>1</v>
      </c>
      <c r="AA147" t="b">
        <f t="shared" si="33"/>
        <v>1</v>
      </c>
    </row>
    <row r="148" spans="1:27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 s="1">
        <f t="shared" si="24"/>
        <v>114.8135129920895</v>
      </c>
      <c r="L148" s="1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3">
        <v>1</v>
      </c>
      <c r="AA148" t="b">
        <f t="shared" si="33"/>
        <v>1</v>
      </c>
    </row>
    <row r="149" spans="1:27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 s="1">
        <f t="shared" si="24"/>
        <v>35.981763849070248</v>
      </c>
      <c r="L149" s="1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3">
        <v>1</v>
      </c>
      <c r="AA149" t="b">
        <f t="shared" si="33"/>
        <v>1</v>
      </c>
    </row>
    <row r="150" spans="1:27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 s="1">
        <f t="shared" si="24"/>
        <v>114.8135129920895</v>
      </c>
      <c r="L150" s="1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3">
        <v>1</v>
      </c>
      <c r="AA150" t="b">
        <f t="shared" si="33"/>
        <v>1</v>
      </c>
    </row>
    <row r="151" spans="1:27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 s="1">
        <f t="shared" si="24"/>
        <v>35.981763849070248</v>
      </c>
      <c r="L151" s="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3">
        <v>1</v>
      </c>
      <c r="AA151" t="b">
        <f t="shared" si="33"/>
        <v>1</v>
      </c>
    </row>
    <row r="152" spans="1:27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 s="1">
        <f t="shared" si="24"/>
        <v>114.8135129920895</v>
      </c>
      <c r="L152" s="1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3">
        <v>1</v>
      </c>
      <c r="AA152" t="b">
        <f t="shared" si="33"/>
        <v>1</v>
      </c>
    </row>
    <row r="153" spans="1:27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 s="1">
        <f t="shared" si="24"/>
        <v>35.981763849070248</v>
      </c>
      <c r="L153" s="1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3">
        <v>1</v>
      </c>
      <c r="AA153" t="b">
        <f t="shared" si="33"/>
        <v>1</v>
      </c>
    </row>
    <row r="154" spans="1:27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 s="1">
        <f t="shared" si="24"/>
        <v>114.8135129920895</v>
      </c>
      <c r="L154" s="1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3">
        <v>1</v>
      </c>
      <c r="AA154" t="b">
        <f t="shared" si="33"/>
        <v>1</v>
      </c>
    </row>
    <row r="155" spans="1:27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 s="1">
        <f t="shared" si="24"/>
        <v>35.981763849070248</v>
      </c>
      <c r="L155" s="1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3">
        <v>0</v>
      </c>
      <c r="AA155" t="b">
        <f t="shared" si="33"/>
        <v>0</v>
      </c>
    </row>
    <row r="156" spans="1:27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 s="1">
        <f t="shared" si="24"/>
        <v>114.8135129920895</v>
      </c>
      <c r="L156" s="1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3">
        <v>1</v>
      </c>
      <c r="AA156" t="b">
        <f t="shared" si="33"/>
        <v>1</v>
      </c>
    </row>
    <row r="157" spans="1:27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 s="1">
        <f t="shared" si="24"/>
        <v>35.981763849070248</v>
      </c>
      <c r="L157" s="1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3">
        <v>1</v>
      </c>
      <c r="AA157" t="b">
        <f t="shared" si="33"/>
        <v>1</v>
      </c>
    </row>
    <row r="158" spans="1:27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 s="1">
        <f t="shared" si="24"/>
        <v>114.8135129920895</v>
      </c>
      <c r="L158" s="1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3">
        <v>1</v>
      </c>
      <c r="AA158" t="b">
        <f t="shared" si="33"/>
        <v>1</v>
      </c>
    </row>
    <row r="159" spans="1:27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 s="1">
        <f t="shared" si="24"/>
        <v>35.981763849070248</v>
      </c>
      <c r="L159" s="1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3">
        <v>1</v>
      </c>
      <c r="AA159" t="b">
        <f t="shared" si="33"/>
        <v>1</v>
      </c>
    </row>
    <row r="160" spans="1:27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 s="1">
        <f t="shared" si="24"/>
        <v>114.8135129920895</v>
      </c>
      <c r="L160" s="1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3">
        <v>1</v>
      </c>
      <c r="AA160" t="b">
        <f t="shared" si="33"/>
        <v>1</v>
      </c>
    </row>
    <row r="161" spans="1:27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 s="1">
        <f t="shared" si="24"/>
        <v>35.981763849070248</v>
      </c>
      <c r="L161" s="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3">
        <v>0</v>
      </c>
      <c r="AA161" t="b">
        <f t="shared" si="33"/>
        <v>0</v>
      </c>
    </row>
    <row r="162" spans="1:27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 s="1">
        <f t="shared" si="24"/>
        <v>114.8135129920895</v>
      </c>
      <c r="L162" s="1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3">
        <v>1</v>
      </c>
      <c r="AA162" t="b">
        <f t="shared" si="33"/>
        <v>1</v>
      </c>
    </row>
    <row r="163" spans="1:27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 s="1">
        <f t="shared" si="24"/>
        <v>35.981763849070248</v>
      </c>
      <c r="L163" s="1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3">
        <v>1</v>
      </c>
      <c r="AA163" t="b">
        <f t="shared" si="33"/>
        <v>1</v>
      </c>
    </row>
    <row r="164" spans="1:27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 s="1">
        <f t="shared" si="24"/>
        <v>114.8135129920895</v>
      </c>
      <c r="L164" s="1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3">
        <v>1</v>
      </c>
      <c r="AA164" t="b">
        <f t="shared" si="33"/>
        <v>1</v>
      </c>
    </row>
    <row r="165" spans="1:27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 s="1">
        <f t="shared" si="24"/>
        <v>35.981763849070248</v>
      </c>
      <c r="L165" s="1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3">
        <v>1</v>
      </c>
      <c r="AA165" t="b">
        <f t="shared" si="33"/>
        <v>1</v>
      </c>
    </row>
    <row r="166" spans="1:27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 s="1">
        <f t="shared" si="24"/>
        <v>114.8135129920895</v>
      </c>
      <c r="L166" s="1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3">
        <v>1</v>
      </c>
      <c r="AA166" t="b">
        <f t="shared" si="33"/>
        <v>1</v>
      </c>
    </row>
    <row r="167" spans="1:27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 s="1">
        <f t="shared" si="24"/>
        <v>35.981763849070248</v>
      </c>
      <c r="L167" s="1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3">
        <v>1</v>
      </c>
      <c r="AA167" t="b">
        <f t="shared" si="33"/>
        <v>1</v>
      </c>
    </row>
    <row r="168" spans="1:27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 s="1">
        <f t="shared" si="24"/>
        <v>114.8135129920895</v>
      </c>
      <c r="L168" s="1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3">
        <v>1</v>
      </c>
      <c r="AA168" t="b">
        <f t="shared" si="33"/>
        <v>1</v>
      </c>
    </row>
    <row r="169" spans="1:27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 s="1">
        <f t="shared" si="24"/>
        <v>35.981763849070248</v>
      </c>
      <c r="L169" s="1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3">
        <v>1</v>
      </c>
      <c r="AA169" t="b">
        <f t="shared" si="33"/>
        <v>1</v>
      </c>
    </row>
    <row r="170" spans="1:27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 s="1">
        <f t="shared" si="24"/>
        <v>114.8135129920895</v>
      </c>
      <c r="L170" s="1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3">
        <v>1</v>
      </c>
      <c r="AA170" t="b">
        <f t="shared" si="33"/>
        <v>1</v>
      </c>
    </row>
    <row r="171" spans="1:27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 s="1">
        <f t="shared" si="24"/>
        <v>35.981763849070248</v>
      </c>
      <c r="L171" s="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3">
        <v>0</v>
      </c>
      <c r="AA171" t="b">
        <f t="shared" si="33"/>
        <v>0</v>
      </c>
    </row>
    <row r="172" spans="1:27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 s="1">
        <f t="shared" si="24"/>
        <v>114.8135129920895</v>
      </c>
      <c r="L172" s="1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3">
        <v>1</v>
      </c>
      <c r="AA172" t="b">
        <f t="shared" si="33"/>
        <v>1</v>
      </c>
    </row>
    <row r="173" spans="1:27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 s="1">
        <f t="shared" si="24"/>
        <v>35.981763849070248</v>
      </c>
      <c r="L173" s="1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3">
        <v>1</v>
      </c>
      <c r="AA173" t="b">
        <f t="shared" si="33"/>
        <v>1</v>
      </c>
    </row>
    <row r="174" spans="1:27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 s="1">
        <f t="shared" si="24"/>
        <v>114.8135129920895</v>
      </c>
      <c r="L174" s="1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3">
        <v>1</v>
      </c>
      <c r="AA174" t="b">
        <f t="shared" si="33"/>
        <v>1</v>
      </c>
    </row>
    <row r="175" spans="1:27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 s="1">
        <f t="shared" si="24"/>
        <v>114.8135129920895</v>
      </c>
      <c r="L175" s="1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3">
        <v>0</v>
      </c>
      <c r="AA175" t="b">
        <f t="shared" si="33"/>
        <v>1</v>
      </c>
    </row>
    <row r="176" spans="1:27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 s="1">
        <f t="shared" si="24"/>
        <v>114.8135129920895</v>
      </c>
      <c r="L176" s="1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3">
        <v>1</v>
      </c>
      <c r="AA176" t="b">
        <f t="shared" si="33"/>
        <v>1</v>
      </c>
    </row>
    <row r="177" spans="1:27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 s="1">
        <f t="shared" si="24"/>
        <v>114.8135129920895</v>
      </c>
      <c r="L177" s="1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3">
        <v>1</v>
      </c>
      <c r="AA177" t="b">
        <f t="shared" si="33"/>
        <v>1</v>
      </c>
    </row>
    <row r="178" spans="1:27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 s="1">
        <f t="shared" si="24"/>
        <v>114.8135129920895</v>
      </c>
      <c r="L178" s="1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3">
        <v>1</v>
      </c>
      <c r="AA178" t="b">
        <f t="shared" si="33"/>
        <v>1</v>
      </c>
    </row>
    <row r="179" spans="1:27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 s="1">
        <f t="shared" si="24"/>
        <v>114.8135129920895</v>
      </c>
      <c r="L179" s="1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3">
        <v>1</v>
      </c>
      <c r="AA179" t="b">
        <f t="shared" si="33"/>
        <v>1</v>
      </c>
    </row>
    <row r="180" spans="1:27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 s="1">
        <f t="shared" si="24"/>
        <v>114.8135129920895</v>
      </c>
      <c r="L180" s="1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3">
        <v>0</v>
      </c>
      <c r="AA180" t="b">
        <f t="shared" si="33"/>
        <v>1</v>
      </c>
    </row>
    <row r="181" spans="1:27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 s="1">
        <f t="shared" si="24"/>
        <v>114.8135129920895</v>
      </c>
      <c r="L181" s="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3">
        <v>1</v>
      </c>
      <c r="AA181" t="b">
        <f t="shared" si="33"/>
        <v>1</v>
      </c>
    </row>
    <row r="182" spans="1:27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 s="1">
        <f t="shared" si="24"/>
        <v>35.981763849070248</v>
      </c>
      <c r="L182" s="1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3">
        <v>1</v>
      </c>
      <c r="AA182" t="b">
        <f t="shared" si="33"/>
        <v>1</v>
      </c>
    </row>
    <row r="183" spans="1:27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 s="1">
        <f t="shared" si="24"/>
        <v>114.8135129920895</v>
      </c>
      <c r="L183" s="1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3">
        <v>1</v>
      </c>
      <c r="AA183" t="b">
        <f t="shared" si="33"/>
        <v>1</v>
      </c>
    </row>
    <row r="184" spans="1:27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 s="1">
        <f t="shared" si="24"/>
        <v>35.981763849070248</v>
      </c>
      <c r="L184" s="1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3">
        <v>1</v>
      </c>
      <c r="AA184" t="b">
        <f t="shared" si="33"/>
        <v>1</v>
      </c>
    </row>
    <row r="185" spans="1:27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 s="1">
        <f t="shared" si="24"/>
        <v>114.8135129920895</v>
      </c>
      <c r="L185" s="1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3">
        <v>1</v>
      </c>
      <c r="AA185" t="b">
        <f t="shared" si="33"/>
        <v>1</v>
      </c>
    </row>
    <row r="186" spans="1:27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 s="1">
        <f t="shared" si="24"/>
        <v>35.981763849070248</v>
      </c>
      <c r="L186" s="1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3">
        <v>1</v>
      </c>
      <c r="AA186" t="b">
        <f t="shared" si="33"/>
        <v>1</v>
      </c>
    </row>
    <row r="187" spans="1:27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 s="1">
        <f t="shared" si="24"/>
        <v>114.8135129920895</v>
      </c>
      <c r="L187" s="1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3">
        <v>1</v>
      </c>
      <c r="AA187" t="b">
        <f t="shared" si="33"/>
        <v>1</v>
      </c>
    </row>
    <row r="188" spans="1:27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 s="1">
        <f t="shared" si="24"/>
        <v>114.8135129920895</v>
      </c>
      <c r="L188" s="1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3">
        <v>0</v>
      </c>
      <c r="AA188" t="b">
        <f t="shared" si="33"/>
        <v>1</v>
      </c>
    </row>
    <row r="189" spans="1:27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 s="1">
        <f t="shared" si="24"/>
        <v>114.8135129920895</v>
      </c>
      <c r="L189" s="1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3">
        <v>0</v>
      </c>
      <c r="AA189" t="b">
        <f t="shared" si="33"/>
        <v>1</v>
      </c>
    </row>
    <row r="190" spans="1:27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 s="1">
        <f t="shared" si="24"/>
        <v>114.8135129920895</v>
      </c>
      <c r="L190" s="1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3">
        <v>1</v>
      </c>
      <c r="AA190" t="b">
        <f t="shared" si="33"/>
        <v>1</v>
      </c>
    </row>
    <row r="191" spans="1:27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 s="1">
        <f t="shared" si="24"/>
        <v>114.8135129920895</v>
      </c>
      <c r="L191" s="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3">
        <v>1</v>
      </c>
      <c r="AA191" t="b">
        <f t="shared" si="33"/>
        <v>1</v>
      </c>
    </row>
    <row r="192" spans="1:27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 s="1">
        <f t="shared" ref="K192:K193" si="35">IF(ISODD(F192),$S$2,$T$2)</f>
        <v>114.8135129920895</v>
      </c>
      <c r="L192" s="1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3">
        <v>1</v>
      </c>
      <c r="AA192" t="b">
        <f t="shared" si="33"/>
        <v>0</v>
      </c>
    </row>
    <row r="193" spans="1:27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 s="1">
        <f t="shared" si="35"/>
        <v>114.8135129920895</v>
      </c>
      <c r="L193" s="1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3">
        <v>1</v>
      </c>
      <c r="AA193" t="b">
        <f t="shared" si="33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88C8-3437-4780-92CF-02FF8D6D3370}">
  <dimension ref="A1:AC287"/>
  <sheetViews>
    <sheetView topLeftCell="A31" zoomScale="56" workbookViewId="0">
      <selection activeCell="E56" sqref="A1:Z287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0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0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0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0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0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0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0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0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0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defaultColWidth="8.796875" defaultRowHeight="18"/>
  <cols>
    <col min="1" max="1" width="10.69921875" bestFit="1" customWidth="1"/>
    <col min="2" max="2" width="8.796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defaultColWidth="8.796875" defaultRowHeight="18"/>
  <cols>
    <col min="1" max="1" width="10.69921875" bestFit="1" customWidth="1"/>
    <col min="2" max="2" width="8.796875" bestFit="1" customWidth="1"/>
    <col min="4" max="4" width="10.19921875" bestFit="1" customWidth="1"/>
    <col min="5" max="5" width="10.69921875" bestFit="1" customWidth="1"/>
    <col min="6" max="6" width="8.796875" bestFit="1" customWidth="1"/>
    <col min="7" max="7" width="8.796875" customWidth="1"/>
    <col min="9" max="9" width="8" bestFit="1" customWidth="1"/>
    <col min="10" max="10" width="5.19921875" bestFit="1" customWidth="1"/>
    <col min="11" max="11" width="10.19921875" bestFit="1" customWidth="1"/>
    <col min="20" max="20" width="8.69921875" customWidth="1"/>
    <col min="21" max="21" width="4.69921875" bestFit="1" customWidth="1"/>
    <col min="22" max="22" width="7" bestFit="1" customWidth="1"/>
    <col min="23" max="23" width="6.699218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F501-6E92-40A7-A5F5-600C6E8239D4}">
  <dimension ref="A1:AC287"/>
  <sheetViews>
    <sheetView topLeftCell="A145" zoomScale="56" workbookViewId="0">
      <selection activeCell="G160" sqref="G160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0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D9AA-9559-4273-A240-D2306C1346A3}">
  <dimension ref="A1:AC287"/>
  <sheetViews>
    <sheetView zoomScale="64" workbookViewId="0">
      <selection activeCell="N64" sqref="N64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0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0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0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0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0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0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0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0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0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0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0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0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0A59-E5CC-4EFC-958D-64379A55FEB8}">
  <dimension ref="A1:AC287"/>
  <sheetViews>
    <sheetView topLeftCell="A42" zoomScale="56" workbookViewId="0">
      <selection activeCell="N149" sqref="N149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0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0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3E984-ACF0-40DE-B351-CAA286DDB2B5}">
  <dimension ref="A1:AC287"/>
  <sheetViews>
    <sheetView topLeftCell="T10" workbookViewId="0">
      <selection activeCell="AE18" sqref="AE18"/>
    </sheetView>
  </sheetViews>
  <sheetFormatPr defaultColWidth="10.69921875" defaultRowHeight="18"/>
  <sheetData>
    <row r="1" spans="1:29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9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  <c r="AB2" s="3">
        <v>1</v>
      </c>
      <c r="AC2">
        <f t="shared" ref="AC2:AC21" si="0">$AB2*-1</f>
        <v>-1</v>
      </c>
    </row>
    <row r="3" spans="1:29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  <c r="AB3" s="3">
        <v>0</v>
      </c>
      <c r="AC3">
        <f t="shared" si="0"/>
        <v>0</v>
      </c>
    </row>
    <row r="4" spans="1:29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  <c r="AB4" s="3">
        <v>1</v>
      </c>
      <c r="AC4">
        <f t="shared" si="0"/>
        <v>-1</v>
      </c>
    </row>
    <row r="5" spans="1:29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  <c r="AB5" s="3">
        <v>1</v>
      </c>
      <c r="AC5">
        <f t="shared" si="0"/>
        <v>-1</v>
      </c>
    </row>
    <row r="6" spans="1:29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  <c r="AB6" s="3">
        <v>-1</v>
      </c>
      <c r="AC6">
        <f t="shared" si="0"/>
        <v>1</v>
      </c>
    </row>
    <row r="7" spans="1:29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  <c r="AB7" s="3">
        <v>-1</v>
      </c>
      <c r="AC7">
        <f t="shared" si="0"/>
        <v>1</v>
      </c>
    </row>
    <row r="8" spans="1:29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  <c r="AB8" s="3">
        <v>-1</v>
      </c>
      <c r="AC8">
        <f t="shared" si="0"/>
        <v>1</v>
      </c>
    </row>
    <row r="9" spans="1:29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  <c r="AB9" s="3">
        <v>-1</v>
      </c>
      <c r="AC9">
        <f t="shared" si="0"/>
        <v>1</v>
      </c>
    </row>
    <row r="10" spans="1:29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  <c r="AB10" s="3">
        <v>0</v>
      </c>
      <c r="AC10">
        <f t="shared" si="0"/>
        <v>0</v>
      </c>
    </row>
    <row r="11" spans="1:29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  <c r="AB11" s="3">
        <v>1</v>
      </c>
      <c r="AC11">
        <f t="shared" si="0"/>
        <v>-1</v>
      </c>
    </row>
    <row r="12" spans="1:29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  <c r="AB12" s="3">
        <v>0</v>
      </c>
      <c r="AC12">
        <f t="shared" si="0"/>
        <v>0</v>
      </c>
    </row>
    <row r="13" spans="1:29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  <c r="AB13" s="3">
        <v>-1</v>
      </c>
      <c r="AC13">
        <f t="shared" si="0"/>
        <v>1</v>
      </c>
    </row>
    <row r="14" spans="1:29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  <c r="AB14" s="3">
        <v>1</v>
      </c>
      <c r="AC14">
        <f t="shared" si="0"/>
        <v>-1</v>
      </c>
    </row>
    <row r="15" spans="1:29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  <c r="AB15" s="3">
        <v>1</v>
      </c>
      <c r="AC15">
        <f t="shared" si="0"/>
        <v>-1</v>
      </c>
    </row>
    <row r="16" spans="1:29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  <c r="AB16" s="3">
        <v>-1</v>
      </c>
      <c r="AC16">
        <f t="shared" si="0"/>
        <v>1</v>
      </c>
    </row>
    <row r="17" spans="1:29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  <c r="AB17" s="3">
        <v>1</v>
      </c>
      <c r="AC17">
        <f t="shared" si="0"/>
        <v>-1</v>
      </c>
    </row>
    <row r="18" spans="1:29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  <c r="AB18" s="3">
        <v>-1</v>
      </c>
      <c r="AC18">
        <f t="shared" si="0"/>
        <v>1</v>
      </c>
    </row>
    <row r="19" spans="1:29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  <c r="AB19" s="3">
        <v>1</v>
      </c>
      <c r="AC19">
        <f t="shared" si="0"/>
        <v>-1</v>
      </c>
    </row>
    <row r="20" spans="1:29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  <c r="AB20" s="3">
        <v>1</v>
      </c>
      <c r="AC20">
        <f t="shared" si="0"/>
        <v>-1</v>
      </c>
    </row>
    <row r="21" spans="1:29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  <c r="AB21" s="3">
        <v>1</v>
      </c>
      <c r="AC21">
        <f t="shared" si="0"/>
        <v>-1</v>
      </c>
    </row>
    <row r="22" spans="1:29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-1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9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9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-1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9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-1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9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9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9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9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9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9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-1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9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-1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-1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-1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1</v>
      </c>
      <c r="N38" s="3">
        <v>0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-1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-1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-1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1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0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0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0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0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1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0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0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0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0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01094-1F9D-284F-90A3-41A1F14F33A2}">
  <dimension ref="A1:Z287"/>
  <sheetViews>
    <sheetView topLeftCell="A57" workbookViewId="0">
      <selection activeCell="B87" sqref="B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0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0B4-A63C-2745-9983-90B8834DE9E3}">
  <dimension ref="A1:Z287"/>
  <sheetViews>
    <sheetView topLeftCell="A57" workbookViewId="0">
      <selection activeCell="D86" sqref="A1:Z2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8" t="s">
        <v>82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9">
        <v>114.81</v>
      </c>
      <c r="L2" s="10">
        <v>0.83699999999999997</v>
      </c>
      <c r="M2" s="3">
        <v>1</v>
      </c>
      <c r="N2" s="3">
        <v>1</v>
      </c>
      <c r="O2" s="3">
        <v>180</v>
      </c>
      <c r="P2" s="3">
        <v>180</v>
      </c>
      <c r="Q2" s="3">
        <v>181</v>
      </c>
      <c r="R2" s="3" t="s">
        <v>57</v>
      </c>
      <c r="S2" s="9">
        <v>114.81</v>
      </c>
      <c r="T2" s="9">
        <v>35.979999999999997</v>
      </c>
      <c r="U2" s="3">
        <v>1</v>
      </c>
      <c r="V2" s="3">
        <v>1</v>
      </c>
      <c r="W2" s="3"/>
      <c r="X2" s="3">
        <v>180</v>
      </c>
      <c r="Y2" s="3"/>
      <c r="Z2" s="3"/>
    </row>
    <row r="3" spans="1:26">
      <c r="A3" s="3">
        <v>39</v>
      </c>
      <c r="B3" s="3">
        <v>2</v>
      </c>
      <c r="C3" s="3">
        <v>0.16930972</v>
      </c>
      <c r="D3" s="8" t="s">
        <v>83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9">
        <v>35.979999999999997</v>
      </c>
      <c r="L3" s="10">
        <v>2.6120000000000001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11"/>
      <c r="S3" s="3"/>
      <c r="T3" s="3"/>
      <c r="U3" s="3">
        <v>2</v>
      </c>
      <c r="V3" s="3"/>
      <c r="W3" s="3">
        <v>1</v>
      </c>
      <c r="X3" s="3">
        <v>181</v>
      </c>
      <c r="Y3" s="3"/>
      <c r="Z3" s="3"/>
    </row>
    <row r="4" spans="1:26">
      <c r="A4" s="3">
        <v>39</v>
      </c>
      <c r="B4" s="3">
        <v>3</v>
      </c>
      <c r="C4" s="3">
        <v>0.16608422</v>
      </c>
      <c r="D4" s="8" t="s">
        <v>82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9">
        <v>114.81</v>
      </c>
      <c r="L4" s="10">
        <v>0.83499999999999996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11"/>
      <c r="S4" s="3"/>
      <c r="T4" s="3"/>
      <c r="U4" s="3">
        <v>3</v>
      </c>
      <c r="V4" s="3">
        <v>2</v>
      </c>
      <c r="W4" s="3"/>
      <c r="X4" s="3">
        <v>182</v>
      </c>
      <c r="Y4" s="3"/>
      <c r="Z4" s="3"/>
    </row>
    <row r="5" spans="1:26">
      <c r="A5" s="3">
        <v>39</v>
      </c>
      <c r="B5" s="3">
        <v>4</v>
      </c>
      <c r="C5" s="3">
        <v>0.16908277999999999</v>
      </c>
      <c r="D5" s="8" t="s">
        <v>83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9">
        <v>35.979999999999997</v>
      </c>
      <c r="L5" s="10">
        <v>2.6160000000000001</v>
      </c>
      <c r="M5" s="3">
        <v>1</v>
      </c>
      <c r="N5" s="3">
        <v>0</v>
      </c>
      <c r="O5" s="3">
        <v>183</v>
      </c>
      <c r="P5" s="3">
        <v>186</v>
      </c>
      <c r="Q5" s="3"/>
      <c r="R5" s="11"/>
      <c r="S5" s="3"/>
      <c r="T5" s="3"/>
      <c r="U5" s="3">
        <v>4</v>
      </c>
      <c r="V5" s="3"/>
      <c r="W5" s="3">
        <v>2</v>
      </c>
      <c r="X5" s="3">
        <v>183</v>
      </c>
      <c r="Y5" s="3"/>
      <c r="Z5" s="3"/>
    </row>
    <row r="6" spans="1:26">
      <c r="A6" s="3">
        <v>39</v>
      </c>
      <c r="B6" s="3">
        <v>5</v>
      </c>
      <c r="C6" s="3">
        <v>0.16902587999999999</v>
      </c>
      <c r="D6" s="8" t="s">
        <v>83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9">
        <v>114.81</v>
      </c>
      <c r="L6" s="10">
        <v>0.82</v>
      </c>
      <c r="M6" s="3">
        <v>1</v>
      </c>
      <c r="N6" s="3">
        <v>1</v>
      </c>
      <c r="O6" s="3">
        <v>184</v>
      </c>
      <c r="P6" s="3">
        <v>187</v>
      </c>
      <c r="Q6" s="3"/>
      <c r="R6" s="11"/>
      <c r="S6" s="3"/>
      <c r="T6" s="3"/>
      <c r="U6" s="3">
        <v>5</v>
      </c>
      <c r="V6" s="3">
        <v>3</v>
      </c>
      <c r="W6" s="3"/>
      <c r="X6" s="3">
        <v>184</v>
      </c>
      <c r="Y6" s="3"/>
      <c r="Z6" s="3"/>
    </row>
    <row r="7" spans="1:26">
      <c r="A7" s="3">
        <v>39</v>
      </c>
      <c r="B7" s="3">
        <v>6</v>
      </c>
      <c r="C7" s="3">
        <v>0.1657816</v>
      </c>
      <c r="D7" s="8" t="s">
        <v>82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9">
        <v>35.979999999999997</v>
      </c>
      <c r="L7" s="10">
        <v>2.6680000000000001</v>
      </c>
      <c r="M7" s="3">
        <v>1</v>
      </c>
      <c r="N7" s="3">
        <v>0</v>
      </c>
      <c r="O7" s="3">
        <v>185</v>
      </c>
      <c r="P7" s="3">
        <v>188</v>
      </c>
      <c r="Q7" s="3"/>
      <c r="R7" s="3" t="s">
        <v>58</v>
      </c>
      <c r="S7" s="3"/>
      <c r="T7" s="3"/>
      <c r="U7" s="3">
        <v>6</v>
      </c>
      <c r="V7" s="3"/>
      <c r="W7" s="3">
        <v>3</v>
      </c>
      <c r="X7" s="3">
        <v>185</v>
      </c>
      <c r="Y7" s="3"/>
      <c r="Z7" s="3"/>
    </row>
    <row r="8" spans="1:26">
      <c r="A8" s="3">
        <v>39</v>
      </c>
      <c r="B8" s="3">
        <v>7</v>
      </c>
      <c r="C8" s="3">
        <v>0.16931752</v>
      </c>
      <c r="D8" s="8" t="s">
        <v>83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9">
        <v>114.81</v>
      </c>
      <c r="L8" s="10">
        <v>0.81899999999999995</v>
      </c>
      <c r="M8" s="3">
        <v>-1</v>
      </c>
      <c r="N8" s="3">
        <v>1</v>
      </c>
      <c r="O8" s="3">
        <v>186</v>
      </c>
      <c r="P8" s="3">
        <v>189</v>
      </c>
      <c r="Q8" s="3"/>
      <c r="R8" s="11"/>
      <c r="S8" s="3"/>
      <c r="T8" s="3"/>
      <c r="U8" s="3">
        <v>7</v>
      </c>
      <c r="V8" s="3">
        <v>4</v>
      </c>
      <c r="W8" s="3"/>
      <c r="X8" s="3">
        <v>186</v>
      </c>
      <c r="Y8" s="3"/>
      <c r="Z8" s="3"/>
    </row>
    <row r="9" spans="1:26">
      <c r="A9" s="3">
        <v>39</v>
      </c>
      <c r="B9" s="3">
        <v>8</v>
      </c>
      <c r="C9" s="3">
        <v>0.16973882000000001</v>
      </c>
      <c r="D9" s="8" t="s">
        <v>55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9">
        <v>35.979999999999997</v>
      </c>
      <c r="L9" s="10">
        <v>2.6059999999999999</v>
      </c>
      <c r="M9" s="3">
        <v>1</v>
      </c>
      <c r="N9" s="3">
        <v>1</v>
      </c>
      <c r="O9" s="3"/>
      <c r="P9" s="3">
        <v>190</v>
      </c>
      <c r="Q9" s="3"/>
      <c r="R9" s="11"/>
      <c r="S9" s="3"/>
      <c r="T9" s="3"/>
      <c r="U9" s="3">
        <v>9</v>
      </c>
      <c r="V9" s="3">
        <v>5</v>
      </c>
      <c r="W9" s="3"/>
      <c r="X9" s="3">
        <v>187</v>
      </c>
      <c r="Y9" s="3"/>
      <c r="Z9" s="3"/>
    </row>
    <row r="10" spans="1:26">
      <c r="A10" s="3">
        <v>39</v>
      </c>
      <c r="B10" s="3">
        <v>9</v>
      </c>
      <c r="C10" s="3">
        <v>0.16671438</v>
      </c>
      <c r="D10" s="8" t="s">
        <v>84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9">
        <v>114.81</v>
      </c>
      <c r="L10" s="10">
        <v>0.83099999999999996</v>
      </c>
      <c r="M10" s="3">
        <v>-1</v>
      </c>
      <c r="N10" s="3">
        <v>1</v>
      </c>
      <c r="O10" s="3">
        <v>187</v>
      </c>
      <c r="P10" s="3">
        <v>191</v>
      </c>
      <c r="Q10" s="3"/>
      <c r="R10" s="11"/>
      <c r="S10" s="3"/>
      <c r="T10" s="3"/>
      <c r="U10" s="3">
        <v>11</v>
      </c>
      <c r="V10" s="3">
        <v>6</v>
      </c>
      <c r="W10" s="3"/>
      <c r="X10" s="3">
        <v>188</v>
      </c>
      <c r="Y10" s="3"/>
      <c r="Z10" s="3"/>
    </row>
    <row r="11" spans="1:26">
      <c r="A11" s="3">
        <v>39</v>
      </c>
      <c r="B11" s="3">
        <v>10</v>
      </c>
      <c r="C11" s="3">
        <v>0.16868031</v>
      </c>
      <c r="D11" s="8" t="s">
        <v>83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9">
        <v>35.979999999999997</v>
      </c>
      <c r="L11" s="10">
        <v>2.6219999999999999</v>
      </c>
      <c r="M11" s="3">
        <v>1</v>
      </c>
      <c r="N11" s="3">
        <v>0</v>
      </c>
      <c r="O11" s="3"/>
      <c r="P11" s="3">
        <v>192</v>
      </c>
      <c r="Q11" s="3"/>
      <c r="R11" s="3" t="s">
        <v>58</v>
      </c>
      <c r="S11" s="3"/>
      <c r="T11" s="3"/>
      <c r="U11" s="3">
        <v>13</v>
      </c>
      <c r="V11" s="3">
        <v>7</v>
      </c>
      <c r="W11" s="3"/>
      <c r="X11" s="3">
        <v>189</v>
      </c>
      <c r="Y11" s="3"/>
      <c r="Z11" s="3"/>
    </row>
    <row r="12" spans="1:26">
      <c r="A12" s="3">
        <v>39</v>
      </c>
      <c r="B12" s="3">
        <v>11</v>
      </c>
      <c r="C12" s="3">
        <v>0.12399594</v>
      </c>
      <c r="D12" s="8" t="s">
        <v>85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9">
        <v>114.81</v>
      </c>
      <c r="L12" s="10">
        <v>1.1180000000000001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3" t="s">
        <v>58</v>
      </c>
      <c r="S12" s="3"/>
      <c r="T12" s="3"/>
      <c r="U12" s="3">
        <v>15</v>
      </c>
      <c r="V12" s="3">
        <v>8</v>
      </c>
      <c r="W12" s="3"/>
      <c r="X12" s="3">
        <v>190</v>
      </c>
      <c r="Y12" s="3"/>
      <c r="Z12" s="3"/>
    </row>
    <row r="13" spans="1:26">
      <c r="A13" s="3">
        <v>39</v>
      </c>
      <c r="B13" s="3">
        <v>12</v>
      </c>
      <c r="C13" s="3">
        <v>0.16761690000000001</v>
      </c>
      <c r="D13" s="8" t="s">
        <v>84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9">
        <v>35.979999999999997</v>
      </c>
      <c r="L13" s="10">
        <v>2.6389999999999998</v>
      </c>
      <c r="M13" s="3">
        <v>-1</v>
      </c>
      <c r="N13" s="3">
        <v>1</v>
      </c>
      <c r="O13" s="3"/>
      <c r="P13" s="3">
        <v>3</v>
      </c>
      <c r="Q13" s="3">
        <v>4</v>
      </c>
      <c r="R13" s="11"/>
      <c r="S13" s="3"/>
      <c r="T13" s="3"/>
      <c r="U13" s="3">
        <v>17</v>
      </c>
      <c r="V13" s="3">
        <v>9</v>
      </c>
      <c r="W13" s="3"/>
      <c r="X13" s="3">
        <v>191</v>
      </c>
      <c r="Y13" s="3"/>
      <c r="Z13" s="3"/>
    </row>
    <row r="14" spans="1:26">
      <c r="A14" s="3">
        <v>39</v>
      </c>
      <c r="B14" s="3">
        <v>13</v>
      </c>
      <c r="C14" s="3">
        <v>0.16626850000000001</v>
      </c>
      <c r="D14" s="8" t="s">
        <v>82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9">
        <v>114.81</v>
      </c>
      <c r="L14" s="10">
        <v>0.83399999999999996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11"/>
      <c r="S14" s="3"/>
      <c r="T14" s="3"/>
      <c r="U14" s="3">
        <v>19</v>
      </c>
      <c r="V14" s="3">
        <v>10</v>
      </c>
      <c r="W14" s="3"/>
      <c r="X14" s="3">
        <v>192</v>
      </c>
      <c r="Y14" s="3"/>
      <c r="Z14" s="3"/>
    </row>
    <row r="15" spans="1:26">
      <c r="A15" s="3">
        <v>39</v>
      </c>
      <c r="B15" s="3">
        <v>14</v>
      </c>
      <c r="C15" s="3">
        <v>0.17006545000000001</v>
      </c>
      <c r="D15" s="8" t="s">
        <v>55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9">
        <v>35.979999999999997</v>
      </c>
      <c r="L15" s="10">
        <v>2.601</v>
      </c>
      <c r="M15" s="3">
        <v>-1</v>
      </c>
      <c r="N15" s="3">
        <v>1</v>
      </c>
      <c r="O15" s="3"/>
      <c r="P15" s="3">
        <v>7</v>
      </c>
      <c r="Q15" s="3">
        <v>8</v>
      </c>
      <c r="R15" s="3" t="s">
        <v>60</v>
      </c>
      <c r="S15" s="3"/>
      <c r="T15" s="3"/>
      <c r="U15" s="3">
        <v>21</v>
      </c>
      <c r="V15" s="3">
        <v>11</v>
      </c>
      <c r="W15" s="3"/>
      <c r="X15" s="3">
        <v>1</v>
      </c>
      <c r="Y15" s="3"/>
      <c r="Z15" s="3"/>
    </row>
    <row r="16" spans="1:26">
      <c r="A16" s="3">
        <v>39</v>
      </c>
      <c r="B16" s="3">
        <v>15</v>
      </c>
      <c r="C16" s="3">
        <v>0.16624702</v>
      </c>
      <c r="D16" s="8" t="s">
        <v>82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9">
        <v>114.81</v>
      </c>
      <c r="L16" s="10">
        <v>0.83399999999999996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11"/>
      <c r="S16" s="3"/>
      <c r="T16" s="3"/>
      <c r="U16" s="3">
        <v>22</v>
      </c>
      <c r="V16" s="3"/>
      <c r="W16" s="3">
        <v>11</v>
      </c>
      <c r="X16" s="3">
        <v>2</v>
      </c>
      <c r="Y16" s="3"/>
      <c r="Z16" s="3"/>
    </row>
    <row r="17" spans="1:26">
      <c r="A17" s="3">
        <v>39</v>
      </c>
      <c r="B17" s="3">
        <v>16</v>
      </c>
      <c r="C17" s="3">
        <v>0.16981167999999999</v>
      </c>
      <c r="D17" s="8" t="s">
        <v>55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9">
        <v>35.979999999999997</v>
      </c>
      <c r="L17" s="10">
        <v>2.605</v>
      </c>
      <c r="M17" s="3">
        <v>-1</v>
      </c>
      <c r="N17" s="3">
        <v>1</v>
      </c>
      <c r="O17" s="3"/>
      <c r="P17" s="3">
        <v>11</v>
      </c>
      <c r="Q17" s="3">
        <v>12</v>
      </c>
      <c r="R17" s="11"/>
      <c r="S17" s="3"/>
      <c r="T17" s="3"/>
      <c r="U17" s="3">
        <v>23</v>
      </c>
      <c r="V17" s="3">
        <v>12</v>
      </c>
      <c r="W17" s="3"/>
      <c r="X17" s="3">
        <v>3</v>
      </c>
      <c r="Y17" s="3"/>
      <c r="Z17" s="3"/>
    </row>
    <row r="18" spans="1:26">
      <c r="A18" s="3">
        <v>39</v>
      </c>
      <c r="B18" s="3">
        <v>17</v>
      </c>
      <c r="C18" s="3">
        <v>0.16776526</v>
      </c>
      <c r="D18" s="8" t="s">
        <v>84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9">
        <v>114.81</v>
      </c>
      <c r="L18" s="10">
        <v>0.82599999999999996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11"/>
      <c r="S18" s="3"/>
      <c r="T18" s="3"/>
      <c r="U18" s="3">
        <v>24</v>
      </c>
      <c r="V18" s="3"/>
      <c r="W18" s="3">
        <v>12</v>
      </c>
      <c r="X18" s="3">
        <v>4</v>
      </c>
      <c r="Y18" s="3"/>
      <c r="Z18" s="3"/>
    </row>
    <row r="19" spans="1:26">
      <c r="A19" s="3">
        <v>39</v>
      </c>
      <c r="B19" s="3">
        <v>18</v>
      </c>
      <c r="C19" s="3">
        <v>0.16783840999999999</v>
      </c>
      <c r="D19" s="8" t="s">
        <v>84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9">
        <v>35.979999999999997</v>
      </c>
      <c r="L19" s="10">
        <v>2.6349999999999998</v>
      </c>
      <c r="M19" s="3">
        <v>1</v>
      </c>
      <c r="N19" s="3">
        <v>1</v>
      </c>
      <c r="O19" s="3"/>
      <c r="P19" s="3">
        <v>15</v>
      </c>
      <c r="Q19" s="3">
        <v>16</v>
      </c>
      <c r="R19" s="11"/>
      <c r="S19" s="3"/>
      <c r="T19" s="3"/>
      <c r="U19" s="3">
        <v>25</v>
      </c>
      <c r="V19" s="3">
        <v>13</v>
      </c>
      <c r="W19" s="3"/>
      <c r="X19" s="3">
        <v>5</v>
      </c>
      <c r="Y19" s="3"/>
      <c r="Z19" s="3"/>
    </row>
    <row r="20" spans="1:26">
      <c r="A20" s="3">
        <v>39</v>
      </c>
      <c r="B20" s="3">
        <v>19</v>
      </c>
      <c r="C20" s="3">
        <v>0.16839153000000001</v>
      </c>
      <c r="D20" s="8" t="s">
        <v>83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9">
        <v>114.81</v>
      </c>
      <c r="L20" s="10">
        <v>0.82299999999999995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11"/>
      <c r="S20" s="3"/>
      <c r="T20" s="3"/>
      <c r="U20" s="3">
        <v>26</v>
      </c>
      <c r="V20" s="3"/>
      <c r="W20" s="3">
        <v>13</v>
      </c>
      <c r="X20" s="3">
        <v>6</v>
      </c>
      <c r="Y20" s="3"/>
      <c r="Z20" s="3"/>
    </row>
    <row r="21" spans="1:26">
      <c r="A21" s="3">
        <v>39</v>
      </c>
      <c r="B21" s="3">
        <v>20</v>
      </c>
      <c r="C21" s="3">
        <v>0.17005635999999999</v>
      </c>
      <c r="D21" s="8" t="s">
        <v>55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9">
        <v>35.979999999999997</v>
      </c>
      <c r="L21" s="10">
        <v>2.601</v>
      </c>
      <c r="M21" s="3">
        <v>-1</v>
      </c>
      <c r="N21" s="3">
        <v>1</v>
      </c>
      <c r="O21" s="3"/>
      <c r="P21" s="3">
        <v>19</v>
      </c>
      <c r="Q21" s="3">
        <v>20</v>
      </c>
      <c r="R21" s="11"/>
      <c r="S21" s="3"/>
      <c r="T21" s="3"/>
      <c r="U21" s="3">
        <v>27</v>
      </c>
      <c r="V21" s="3">
        <v>14</v>
      </c>
      <c r="W21" s="3"/>
      <c r="X21" s="3">
        <v>7</v>
      </c>
      <c r="Y21" s="3"/>
      <c r="Z21" s="3"/>
    </row>
    <row r="22" spans="1:26">
      <c r="A22" s="3">
        <v>39</v>
      </c>
      <c r="B22" s="3">
        <v>21</v>
      </c>
      <c r="C22" s="3">
        <v>0.17243401999999999</v>
      </c>
      <c r="D22" s="8" t="s">
        <v>86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9">
        <v>114.81</v>
      </c>
      <c r="L22" s="10">
        <v>0.80400000000000005</v>
      </c>
      <c r="M22" s="3">
        <v>1</v>
      </c>
      <c r="N22" s="3">
        <v>1</v>
      </c>
      <c r="O22" s="3">
        <v>1</v>
      </c>
      <c r="P22" s="3">
        <v>21</v>
      </c>
      <c r="Q22" s="3"/>
      <c r="R22" s="11"/>
      <c r="S22" s="3"/>
      <c r="T22" s="3"/>
      <c r="U22" s="3">
        <v>28</v>
      </c>
      <c r="V22" s="3"/>
      <c r="W22" s="3">
        <v>14</v>
      </c>
      <c r="X22" s="3">
        <v>8</v>
      </c>
      <c r="Y22" s="3"/>
      <c r="Z22" s="3"/>
    </row>
    <row r="23" spans="1:26">
      <c r="A23" s="3">
        <v>39</v>
      </c>
      <c r="B23" s="3">
        <v>22</v>
      </c>
      <c r="C23" s="3">
        <v>0.17163228999999999</v>
      </c>
      <c r="D23" s="8" t="s">
        <v>86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9">
        <v>114.81</v>
      </c>
      <c r="L23" s="10">
        <v>0.80800000000000005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3" t="s">
        <v>61</v>
      </c>
      <c r="S23" s="3"/>
      <c r="T23" s="3"/>
      <c r="U23" s="3">
        <v>29</v>
      </c>
      <c r="V23" s="3">
        <v>15</v>
      </c>
      <c r="W23" s="3"/>
      <c r="X23" s="3">
        <v>9</v>
      </c>
      <c r="Y23" s="3"/>
      <c r="Z23" s="3"/>
    </row>
    <row r="24" spans="1:26">
      <c r="A24" s="3">
        <v>39</v>
      </c>
      <c r="B24" s="3">
        <v>23</v>
      </c>
      <c r="C24" s="3">
        <v>0.17522239000000001</v>
      </c>
      <c r="D24" s="8" t="s">
        <v>87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9">
        <v>35.979999999999997</v>
      </c>
      <c r="L24" s="10">
        <v>2.524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11"/>
      <c r="S24" s="3"/>
      <c r="T24" s="3"/>
      <c r="U24" s="3">
        <v>30</v>
      </c>
      <c r="V24" s="3"/>
      <c r="W24" s="3">
        <v>15</v>
      </c>
      <c r="X24" s="3">
        <v>10</v>
      </c>
      <c r="Y24" s="3"/>
      <c r="Z24" s="3"/>
    </row>
    <row r="25" spans="1:26">
      <c r="A25" s="3">
        <v>39</v>
      </c>
      <c r="B25" s="3">
        <v>24</v>
      </c>
      <c r="C25" s="3">
        <v>0.17182897</v>
      </c>
      <c r="D25" s="8" t="s">
        <v>86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9">
        <v>114.81</v>
      </c>
      <c r="L25" s="10">
        <v>0.80700000000000005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11"/>
      <c r="S25" s="3"/>
      <c r="T25" s="3"/>
      <c r="U25" s="3">
        <v>31</v>
      </c>
      <c r="V25" s="3">
        <v>16</v>
      </c>
      <c r="W25" s="3"/>
      <c r="X25" s="3">
        <v>11</v>
      </c>
      <c r="Y25" s="3"/>
      <c r="Z25" s="3"/>
    </row>
    <row r="26" spans="1:26">
      <c r="A26" s="3">
        <v>39</v>
      </c>
      <c r="B26" s="3">
        <v>25</v>
      </c>
      <c r="C26" s="3">
        <v>0.16859603000000001</v>
      </c>
      <c r="D26" s="8" t="s">
        <v>83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9">
        <v>35.979999999999997</v>
      </c>
      <c r="L26" s="10">
        <v>2.6240000000000001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11"/>
      <c r="S26" s="3"/>
      <c r="T26" s="3"/>
      <c r="U26" s="3">
        <v>32</v>
      </c>
      <c r="V26" s="3"/>
      <c r="W26" s="3">
        <v>16</v>
      </c>
      <c r="X26" s="3">
        <v>12</v>
      </c>
      <c r="Y26" s="3"/>
      <c r="Z26" s="3"/>
    </row>
    <row r="27" spans="1:26">
      <c r="A27" s="3">
        <v>39</v>
      </c>
      <c r="B27" s="3">
        <v>26</v>
      </c>
      <c r="C27" s="3">
        <v>0.17138993999999999</v>
      </c>
      <c r="D27" s="8" t="s">
        <v>86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9">
        <v>114.81</v>
      </c>
      <c r="L27" s="10">
        <v>0.80900000000000005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11"/>
      <c r="S27" s="3"/>
      <c r="T27" s="3"/>
      <c r="U27" s="3">
        <v>33</v>
      </c>
      <c r="V27" s="3">
        <v>17</v>
      </c>
      <c r="W27" s="3"/>
      <c r="X27" s="3">
        <v>13</v>
      </c>
      <c r="Y27" s="3"/>
      <c r="Z27" s="3"/>
    </row>
    <row r="28" spans="1:26">
      <c r="A28" s="3">
        <v>39</v>
      </c>
      <c r="B28" s="3">
        <v>27</v>
      </c>
      <c r="C28" s="3">
        <v>0.16893531000000001</v>
      </c>
      <c r="D28" s="8" t="s">
        <v>83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9">
        <v>35.979999999999997</v>
      </c>
      <c r="L28" s="10">
        <v>2.6179999999999999</v>
      </c>
      <c r="M28" s="3">
        <v>-1</v>
      </c>
      <c r="N28" s="3">
        <v>1</v>
      </c>
      <c r="O28" s="3">
        <v>7</v>
      </c>
      <c r="P28" s="3">
        <v>33</v>
      </c>
      <c r="Q28" s="3">
        <v>34</v>
      </c>
      <c r="R28" s="3" t="s">
        <v>62</v>
      </c>
      <c r="S28" s="3"/>
      <c r="T28" s="3"/>
      <c r="U28" s="3">
        <v>34</v>
      </c>
      <c r="V28" s="3"/>
      <c r="W28" s="3">
        <v>17</v>
      </c>
      <c r="X28" s="3">
        <v>14</v>
      </c>
      <c r="Y28" s="3"/>
      <c r="Z28" s="3"/>
    </row>
    <row r="29" spans="1:26">
      <c r="A29" s="3">
        <v>39</v>
      </c>
      <c r="B29" s="3">
        <v>28</v>
      </c>
      <c r="C29" s="3">
        <v>0.16891149</v>
      </c>
      <c r="D29" s="8" t="s">
        <v>83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9">
        <v>114.81</v>
      </c>
      <c r="L29" s="10">
        <v>0.82099999999999995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11"/>
      <c r="S29" s="3"/>
      <c r="T29" s="3"/>
      <c r="U29" s="3">
        <v>35</v>
      </c>
      <c r="V29" s="3">
        <v>18</v>
      </c>
      <c r="W29" s="3"/>
      <c r="X29" s="3">
        <v>15</v>
      </c>
      <c r="Y29" s="3"/>
      <c r="Z29" s="3"/>
    </row>
    <row r="30" spans="1:26">
      <c r="A30" s="3">
        <v>39</v>
      </c>
      <c r="B30" s="3">
        <v>29</v>
      </c>
      <c r="C30" s="3"/>
      <c r="D30" s="8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11" t="s">
        <v>63</v>
      </c>
      <c r="S30" s="3"/>
      <c r="T30" s="3"/>
      <c r="U30" s="3">
        <v>36</v>
      </c>
      <c r="V30" s="3"/>
      <c r="W30" s="3">
        <v>18</v>
      </c>
      <c r="X30" s="3">
        <v>16</v>
      </c>
      <c r="Y30" s="3"/>
      <c r="Z30" s="3"/>
    </row>
    <row r="31" spans="1:26">
      <c r="A31" s="3">
        <v>39</v>
      </c>
      <c r="B31" s="3">
        <v>30</v>
      </c>
      <c r="C31" s="3">
        <v>0.16690257999999999</v>
      </c>
      <c r="D31" s="8" t="s">
        <v>84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9">
        <v>35.979999999999997</v>
      </c>
      <c r="L31" s="10">
        <v>2.65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11"/>
      <c r="S31" s="3"/>
      <c r="T31" s="3"/>
      <c r="U31" s="3">
        <v>37</v>
      </c>
      <c r="V31" s="3">
        <v>19</v>
      </c>
      <c r="W31" s="3"/>
      <c r="X31" s="3">
        <v>17</v>
      </c>
      <c r="Y31" s="3"/>
      <c r="Z31" s="3"/>
    </row>
    <row r="32" spans="1:26">
      <c r="A32" s="3">
        <v>39</v>
      </c>
      <c r="B32" s="3">
        <v>31</v>
      </c>
      <c r="C32" s="3">
        <v>0.16912188</v>
      </c>
      <c r="D32" s="8" t="s">
        <v>83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9">
        <v>114.81</v>
      </c>
      <c r="L32" s="10">
        <v>0.82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3" t="s">
        <v>64</v>
      </c>
      <c r="S32" s="3"/>
      <c r="T32" s="3"/>
      <c r="U32" s="3">
        <v>38</v>
      </c>
      <c r="V32" s="3"/>
      <c r="W32" s="3">
        <v>19</v>
      </c>
      <c r="X32" s="3">
        <v>18</v>
      </c>
      <c r="Y32" s="3"/>
      <c r="Z32" s="3"/>
    </row>
    <row r="33" spans="1:26">
      <c r="A33" s="3">
        <v>39</v>
      </c>
      <c r="B33" s="3">
        <v>32</v>
      </c>
      <c r="C33" s="3">
        <v>0.16788797</v>
      </c>
      <c r="D33" s="8" t="s">
        <v>84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9">
        <v>35.979999999999997</v>
      </c>
      <c r="L33" s="10">
        <v>2.6349999999999998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11"/>
      <c r="S33" s="3"/>
      <c r="T33" s="3"/>
      <c r="U33" s="3">
        <v>39</v>
      </c>
      <c r="V33" s="3">
        <v>20</v>
      </c>
      <c r="W33" s="3"/>
      <c r="X33" s="3">
        <v>19</v>
      </c>
      <c r="Y33" s="3"/>
      <c r="Z33" s="3"/>
    </row>
    <row r="34" spans="1:26">
      <c r="A34" s="3">
        <v>39</v>
      </c>
      <c r="B34" s="3">
        <v>33</v>
      </c>
      <c r="C34" s="3">
        <v>0.16933228</v>
      </c>
      <c r="D34" s="8" t="s">
        <v>83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9">
        <v>114.81</v>
      </c>
      <c r="L34" s="10">
        <v>0.81899999999999995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3" t="s">
        <v>58</v>
      </c>
      <c r="S34" s="3"/>
      <c r="T34" s="3"/>
      <c r="U34" s="3">
        <v>40</v>
      </c>
      <c r="V34" s="3"/>
      <c r="W34" s="3">
        <v>20</v>
      </c>
      <c r="X34" s="3">
        <v>20</v>
      </c>
      <c r="Y34" s="3"/>
      <c r="Z34" s="3"/>
    </row>
    <row r="35" spans="1:26">
      <c r="A35" s="3">
        <v>39</v>
      </c>
      <c r="B35" s="3">
        <v>34</v>
      </c>
      <c r="C35" s="3">
        <v>0.16888017999999999</v>
      </c>
      <c r="D35" s="8" t="s">
        <v>83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9">
        <v>35.979999999999997</v>
      </c>
      <c r="L35" s="10">
        <v>2.6190000000000002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3" t="s">
        <v>65</v>
      </c>
      <c r="S35" s="3"/>
      <c r="T35" s="3"/>
      <c r="U35" s="3">
        <v>41</v>
      </c>
      <c r="V35" s="3">
        <v>21</v>
      </c>
      <c r="W35" s="3"/>
      <c r="X35" s="3">
        <v>21</v>
      </c>
      <c r="Y35" s="3"/>
      <c r="Z35" s="3"/>
    </row>
    <row r="36" spans="1:26">
      <c r="A36" s="3">
        <v>39</v>
      </c>
      <c r="B36" s="3">
        <v>35</v>
      </c>
      <c r="C36" s="3">
        <v>0.16980894999999999</v>
      </c>
      <c r="D36" s="8" t="s">
        <v>55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9">
        <v>114.81</v>
      </c>
      <c r="L36" s="10">
        <v>0.81599999999999995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11"/>
      <c r="S36" s="3"/>
      <c r="T36" s="3"/>
      <c r="U36" s="3">
        <v>43</v>
      </c>
      <c r="V36" s="3">
        <v>22</v>
      </c>
      <c r="W36" s="3"/>
      <c r="X36" s="3">
        <v>22</v>
      </c>
      <c r="Y36" s="3"/>
      <c r="Z36" s="3"/>
    </row>
    <row r="37" spans="1:26">
      <c r="A37" s="3">
        <v>39</v>
      </c>
      <c r="B37" s="3">
        <v>36</v>
      </c>
      <c r="C37" s="3">
        <v>0.17052433</v>
      </c>
      <c r="D37" s="8" t="s">
        <v>55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9">
        <v>35.979999999999997</v>
      </c>
      <c r="L37" s="10">
        <v>2.5939999999999999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11"/>
      <c r="S37" s="3"/>
      <c r="T37" s="3"/>
      <c r="U37" s="3">
        <v>44</v>
      </c>
      <c r="V37" s="3"/>
      <c r="W37" s="3">
        <v>22</v>
      </c>
      <c r="X37" s="3">
        <v>23</v>
      </c>
      <c r="Y37" s="3"/>
      <c r="Z37" s="3"/>
    </row>
    <row r="38" spans="1:26">
      <c r="A38" s="3">
        <v>39</v>
      </c>
      <c r="B38" s="3">
        <v>37</v>
      </c>
      <c r="C38" s="3">
        <v>0.17028562</v>
      </c>
      <c r="D38" s="8" t="s">
        <v>55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9">
        <v>114.81</v>
      </c>
      <c r="L38" s="10">
        <v>0.81399999999999995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11"/>
      <c r="S38" s="3"/>
      <c r="T38" s="3"/>
      <c r="U38" s="3">
        <v>45</v>
      </c>
      <c r="V38" s="3">
        <v>23</v>
      </c>
      <c r="W38" s="3"/>
      <c r="X38" s="3">
        <v>24</v>
      </c>
      <c r="Y38" s="3"/>
      <c r="Z38" s="3"/>
    </row>
    <row r="39" spans="1:26">
      <c r="A39" s="3">
        <v>39</v>
      </c>
      <c r="B39" s="3">
        <v>38</v>
      </c>
      <c r="C39" s="3">
        <v>0.16816911000000001</v>
      </c>
      <c r="D39" s="8" t="s">
        <v>83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9">
        <v>35.979999999999997</v>
      </c>
      <c r="L39" s="10">
        <v>2.63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11"/>
      <c r="S39" s="3"/>
      <c r="T39" s="3"/>
      <c r="U39" s="3">
        <v>46</v>
      </c>
      <c r="V39" s="3"/>
      <c r="W39" s="3">
        <v>23</v>
      </c>
      <c r="X39" s="3">
        <v>25</v>
      </c>
      <c r="Y39" s="3"/>
      <c r="Z39" s="3"/>
    </row>
    <row r="40" spans="1:26">
      <c r="A40" s="3">
        <v>39</v>
      </c>
      <c r="B40" s="3">
        <v>39</v>
      </c>
      <c r="C40" s="3">
        <v>0.16829744999999999</v>
      </c>
      <c r="D40" s="8" t="s">
        <v>83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9">
        <v>114.81</v>
      </c>
      <c r="L40" s="10">
        <v>0.82399999999999995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11"/>
      <c r="S40" s="3"/>
      <c r="T40" s="3"/>
      <c r="U40" s="3">
        <v>47</v>
      </c>
      <c r="V40" s="3">
        <v>24</v>
      </c>
      <c r="W40" s="3"/>
      <c r="X40" s="3">
        <v>26</v>
      </c>
      <c r="Y40" s="3"/>
      <c r="Z40" s="3"/>
    </row>
    <row r="41" spans="1:26">
      <c r="A41" s="3">
        <v>39</v>
      </c>
      <c r="B41" s="3">
        <v>40</v>
      </c>
      <c r="C41" s="3">
        <v>0.12650317</v>
      </c>
      <c r="D41" s="8" t="s">
        <v>88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9">
        <v>35.979999999999997</v>
      </c>
      <c r="L41" s="10">
        <v>3.4969999999999999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3" t="s">
        <v>58</v>
      </c>
      <c r="S41" s="3"/>
      <c r="T41" s="3"/>
      <c r="U41" s="3">
        <v>48</v>
      </c>
      <c r="V41" s="3"/>
      <c r="W41" s="3">
        <v>24</v>
      </c>
      <c r="X41" s="3">
        <v>27</v>
      </c>
      <c r="Y41" s="3"/>
      <c r="Z41" s="3"/>
    </row>
    <row r="42" spans="1:26">
      <c r="A42" s="3">
        <v>39</v>
      </c>
      <c r="B42" s="3">
        <v>41</v>
      </c>
      <c r="C42" s="3">
        <v>0.16647690000000001</v>
      </c>
      <c r="D42" s="8" t="s">
        <v>84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9">
        <v>114.81</v>
      </c>
      <c r="L42" s="10">
        <v>0.83299999999999996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3" t="s">
        <v>65</v>
      </c>
      <c r="S42" s="3"/>
      <c r="T42" s="3"/>
      <c r="U42" s="3">
        <v>49</v>
      </c>
      <c r="V42" s="3">
        <v>25</v>
      </c>
      <c r="W42" s="3"/>
      <c r="X42" s="3">
        <v>28</v>
      </c>
      <c r="Y42" s="3"/>
      <c r="Z42" s="3"/>
    </row>
    <row r="43" spans="1:26">
      <c r="A43" s="3">
        <v>39</v>
      </c>
      <c r="B43" s="3">
        <v>42</v>
      </c>
      <c r="C43" s="3">
        <v>0.16964884999999999</v>
      </c>
      <c r="D43" s="8" t="s">
        <v>55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9">
        <v>35.979999999999997</v>
      </c>
      <c r="L43" s="10">
        <v>2.6070000000000002</v>
      </c>
      <c r="M43" s="3">
        <v>1</v>
      </c>
      <c r="N43" s="3">
        <v>1</v>
      </c>
      <c r="O43" s="3"/>
      <c r="P43" s="3">
        <v>63</v>
      </c>
      <c r="Q43" s="3">
        <v>64</v>
      </c>
      <c r="R43" s="11"/>
      <c r="S43" s="3"/>
      <c r="T43" s="3"/>
      <c r="U43" s="3">
        <v>50</v>
      </c>
      <c r="V43" s="3"/>
      <c r="W43" s="3">
        <v>25</v>
      </c>
      <c r="X43" s="3">
        <v>30</v>
      </c>
      <c r="Y43" s="3"/>
      <c r="Z43" s="3"/>
    </row>
    <row r="44" spans="1:26">
      <c r="A44" s="3">
        <v>39</v>
      </c>
      <c r="B44" s="3">
        <v>43</v>
      </c>
      <c r="C44" s="3">
        <v>0.16689374000000001</v>
      </c>
      <c r="D44" s="8" t="s">
        <v>84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9">
        <v>114.81</v>
      </c>
      <c r="L44" s="10">
        <v>0.83099999999999996</v>
      </c>
      <c r="M44" s="3">
        <v>1</v>
      </c>
      <c r="N44" s="3">
        <v>1</v>
      </c>
      <c r="O44" s="3">
        <v>22</v>
      </c>
      <c r="P44" s="3">
        <v>65</v>
      </c>
      <c r="Q44" s="3">
        <v>66</v>
      </c>
      <c r="R44" s="11"/>
      <c r="S44" s="3"/>
      <c r="T44" s="3"/>
      <c r="U44" s="3">
        <v>51</v>
      </c>
      <c r="V44" s="3">
        <v>26</v>
      </c>
      <c r="W44" s="3"/>
      <c r="X44" s="3">
        <v>31</v>
      </c>
      <c r="Y44" s="3"/>
      <c r="Z44" s="3"/>
    </row>
    <row r="45" spans="1:26">
      <c r="A45" s="3">
        <v>39</v>
      </c>
      <c r="B45" s="3">
        <v>44</v>
      </c>
      <c r="C45" s="3">
        <v>0.16958782</v>
      </c>
      <c r="D45" s="8" t="s">
        <v>55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9">
        <v>35.979999999999997</v>
      </c>
      <c r="L45" s="10">
        <v>2.6080000000000001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11"/>
      <c r="S45" s="3"/>
      <c r="T45" s="3"/>
      <c r="U45" s="3">
        <v>52</v>
      </c>
      <c r="V45" s="3"/>
      <c r="W45" s="3">
        <v>26</v>
      </c>
      <c r="X45" s="3">
        <v>32</v>
      </c>
      <c r="Y45" s="3"/>
      <c r="Z45" s="3"/>
    </row>
    <row r="46" spans="1:26">
      <c r="A46" s="3">
        <v>39</v>
      </c>
      <c r="B46" s="3">
        <v>45</v>
      </c>
      <c r="C46" s="3">
        <v>0.16716897</v>
      </c>
      <c r="D46" s="8" t="s">
        <v>84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9">
        <v>114.81</v>
      </c>
      <c r="L46" s="10">
        <v>0.82899999999999996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3" t="s">
        <v>65</v>
      </c>
      <c r="S46" s="3"/>
      <c r="T46" s="3"/>
      <c r="U46" s="3">
        <v>53</v>
      </c>
      <c r="V46" s="3">
        <v>27</v>
      </c>
      <c r="W46" s="3"/>
      <c r="X46" s="3">
        <v>33</v>
      </c>
      <c r="Y46" s="3"/>
      <c r="Z46" s="3"/>
    </row>
    <row r="47" spans="1:26">
      <c r="A47" s="3">
        <v>39</v>
      </c>
      <c r="B47" s="3">
        <v>46</v>
      </c>
      <c r="C47" s="3">
        <v>0.16951717999999999</v>
      </c>
      <c r="D47" s="8" t="s">
        <v>55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9">
        <v>35.979999999999997</v>
      </c>
      <c r="L47" s="10">
        <v>2.609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11"/>
      <c r="S47" s="3"/>
      <c r="T47" s="3"/>
      <c r="U47" s="3">
        <v>54</v>
      </c>
      <c r="V47" s="3"/>
      <c r="W47" s="3">
        <v>27</v>
      </c>
      <c r="X47" s="3">
        <v>34</v>
      </c>
      <c r="Y47" s="3"/>
      <c r="Z47" s="3"/>
    </row>
    <row r="48" spans="1:26">
      <c r="A48" s="3">
        <v>39</v>
      </c>
      <c r="B48" s="3">
        <v>47</v>
      </c>
      <c r="C48" s="3">
        <v>0.16824507</v>
      </c>
      <c r="D48" s="8" t="s">
        <v>83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9">
        <v>114.81</v>
      </c>
      <c r="L48" s="10">
        <v>0.82399999999999995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11"/>
      <c r="S48" s="3"/>
      <c r="T48" s="3"/>
      <c r="U48" s="3">
        <v>55</v>
      </c>
      <c r="V48" s="3">
        <v>28</v>
      </c>
      <c r="W48" s="3"/>
      <c r="X48" s="3">
        <v>35</v>
      </c>
      <c r="Y48" s="3"/>
      <c r="Z48" s="3"/>
    </row>
    <row r="49" spans="1:26">
      <c r="A49" s="3">
        <v>39</v>
      </c>
      <c r="B49" s="3">
        <v>48</v>
      </c>
      <c r="C49" s="3">
        <v>0.16710504000000001</v>
      </c>
      <c r="D49" s="8" t="s">
        <v>84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9">
        <v>35.979999999999997</v>
      </c>
      <c r="L49" s="10">
        <v>2.6469999999999998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11"/>
      <c r="S49" s="3"/>
      <c r="T49" s="3"/>
      <c r="U49" s="3">
        <v>56</v>
      </c>
      <c r="V49" s="3"/>
      <c r="W49" s="3">
        <v>28</v>
      </c>
      <c r="X49" s="3">
        <v>36</v>
      </c>
      <c r="Y49" s="3"/>
      <c r="Z49" s="3"/>
    </row>
    <row r="50" spans="1:26">
      <c r="A50" s="3">
        <v>39</v>
      </c>
      <c r="B50" s="3">
        <v>49</v>
      </c>
      <c r="C50" s="3">
        <v>0.16778836</v>
      </c>
      <c r="D50" s="8" t="s">
        <v>84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9">
        <v>114.81</v>
      </c>
      <c r="L50" s="10">
        <v>0.82599999999999996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3" t="s">
        <v>66</v>
      </c>
      <c r="S50" s="3"/>
      <c r="T50" s="3"/>
      <c r="U50" s="3">
        <v>57</v>
      </c>
      <c r="V50" s="3">
        <v>29</v>
      </c>
      <c r="W50" s="3"/>
      <c r="X50" s="3">
        <v>37</v>
      </c>
      <c r="Y50" s="3"/>
      <c r="Z50" s="3"/>
    </row>
    <row r="51" spans="1:26">
      <c r="A51" s="3">
        <v>39</v>
      </c>
      <c r="B51" s="3">
        <v>50</v>
      </c>
      <c r="C51" s="3">
        <v>0.16917766000000001</v>
      </c>
      <c r="D51" s="8" t="s">
        <v>83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9">
        <v>35.979999999999997</v>
      </c>
      <c r="L51" s="10">
        <v>2.6150000000000002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11"/>
      <c r="S51" s="3"/>
      <c r="T51" s="3"/>
      <c r="U51" s="3">
        <v>58</v>
      </c>
      <c r="V51" s="3"/>
      <c r="W51" s="3">
        <v>29</v>
      </c>
      <c r="X51" s="3">
        <v>38</v>
      </c>
      <c r="Y51" s="3"/>
      <c r="Z51" s="3"/>
    </row>
    <row r="52" spans="1:26">
      <c r="A52" s="3">
        <v>39</v>
      </c>
      <c r="B52" s="3">
        <v>51</v>
      </c>
      <c r="C52" s="3">
        <v>0.16957052</v>
      </c>
      <c r="D52" s="8" t="s">
        <v>55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9">
        <v>114.81</v>
      </c>
      <c r="L52" s="10">
        <v>0.81699999999999995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3" t="s">
        <v>58</v>
      </c>
      <c r="S52" s="3"/>
      <c r="T52" s="3"/>
      <c r="U52" s="3">
        <v>59</v>
      </c>
      <c r="V52" s="3">
        <v>30</v>
      </c>
      <c r="W52" s="3"/>
      <c r="X52" s="3">
        <v>39</v>
      </c>
      <c r="Y52" s="3"/>
      <c r="Z52" s="3"/>
    </row>
    <row r="53" spans="1:26">
      <c r="A53" s="3">
        <v>39</v>
      </c>
      <c r="B53" s="3">
        <v>52</v>
      </c>
      <c r="C53" s="3">
        <v>0.16913781</v>
      </c>
      <c r="D53" s="8" t="s">
        <v>83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9">
        <v>35.979999999999997</v>
      </c>
      <c r="L53" s="10">
        <v>2.6150000000000002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11"/>
      <c r="S53" s="3"/>
      <c r="T53" s="3"/>
      <c r="U53" s="3">
        <v>60</v>
      </c>
      <c r="V53" s="3"/>
      <c r="W53" s="3">
        <v>30</v>
      </c>
      <c r="X53" s="3">
        <v>40</v>
      </c>
      <c r="Y53" s="3"/>
      <c r="Z53" s="3"/>
    </row>
    <row r="54" spans="1:26">
      <c r="A54" s="3">
        <v>39</v>
      </c>
      <c r="B54" s="3">
        <v>53</v>
      </c>
      <c r="C54" s="3">
        <v>0.16914022000000001</v>
      </c>
      <c r="D54" s="8" t="s">
        <v>83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9">
        <v>114.81</v>
      </c>
      <c r="L54" s="10">
        <v>0.82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11"/>
      <c r="S54" s="3"/>
      <c r="T54" s="3"/>
      <c r="U54" s="3">
        <v>61</v>
      </c>
      <c r="V54" s="3">
        <v>31</v>
      </c>
      <c r="W54" s="3"/>
      <c r="X54" s="3">
        <v>41</v>
      </c>
      <c r="Y54" s="3"/>
      <c r="Z54" s="3"/>
    </row>
    <row r="55" spans="1:26">
      <c r="A55" s="3">
        <v>39</v>
      </c>
      <c r="B55" s="3">
        <v>54</v>
      </c>
      <c r="C55" s="3">
        <v>0.16716022999999999</v>
      </c>
      <c r="D55" s="8" t="s">
        <v>84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9">
        <v>35.979999999999997</v>
      </c>
      <c r="L55" s="10">
        <v>2.6459999999999999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3" t="s">
        <v>66</v>
      </c>
      <c r="S55" s="3"/>
      <c r="T55" s="3"/>
      <c r="U55" s="3">
        <v>62</v>
      </c>
      <c r="V55" s="3"/>
      <c r="W55" s="3">
        <v>31</v>
      </c>
      <c r="X55" s="3">
        <v>42</v>
      </c>
      <c r="Y55" s="3"/>
      <c r="Z55" s="3"/>
    </row>
    <row r="56" spans="1:26">
      <c r="A56" s="3">
        <v>39</v>
      </c>
      <c r="B56" s="3">
        <v>55</v>
      </c>
      <c r="C56" s="3">
        <v>0.17203446999999999</v>
      </c>
      <c r="D56" s="8" t="s">
        <v>86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9">
        <v>114.81</v>
      </c>
      <c r="L56" s="10">
        <v>0.80600000000000005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11"/>
      <c r="S56" s="3"/>
      <c r="T56" s="3"/>
      <c r="U56" s="3">
        <v>63</v>
      </c>
      <c r="V56" s="3">
        <v>32</v>
      </c>
      <c r="W56" s="3"/>
      <c r="X56" s="3">
        <v>43</v>
      </c>
      <c r="Y56" s="3"/>
      <c r="Z56" s="3"/>
    </row>
    <row r="57" spans="1:26">
      <c r="A57" s="3">
        <v>39</v>
      </c>
      <c r="B57" s="3">
        <v>56</v>
      </c>
      <c r="C57" s="3">
        <v>0.17028657999999999</v>
      </c>
      <c r="D57" s="8" t="s">
        <v>55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9">
        <v>35.979999999999997</v>
      </c>
      <c r="L57" s="10">
        <v>2.5979999999999999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11"/>
      <c r="S57" s="3"/>
      <c r="T57" s="3"/>
      <c r="U57" s="3">
        <v>64</v>
      </c>
      <c r="V57" s="3"/>
      <c r="W57" s="3">
        <v>32</v>
      </c>
      <c r="X57" s="3">
        <v>44</v>
      </c>
      <c r="Y57" s="3"/>
      <c r="Z57" s="3"/>
    </row>
    <row r="58" spans="1:26">
      <c r="A58" s="3">
        <v>39</v>
      </c>
      <c r="B58" s="3">
        <v>57</v>
      </c>
      <c r="C58" s="3">
        <v>0.17145235</v>
      </c>
      <c r="D58" s="8" t="s">
        <v>86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9">
        <v>114.81</v>
      </c>
      <c r="L58" s="10">
        <v>0.80900000000000005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3" t="s">
        <v>65</v>
      </c>
      <c r="S58" s="3"/>
      <c r="T58" s="3"/>
      <c r="U58" s="3">
        <v>65</v>
      </c>
      <c r="V58" s="3">
        <v>33</v>
      </c>
      <c r="W58" s="3"/>
      <c r="X58" s="3">
        <v>45</v>
      </c>
      <c r="Y58" s="3"/>
      <c r="Z58" s="3"/>
    </row>
    <row r="59" spans="1:26">
      <c r="A59" s="3">
        <v>39</v>
      </c>
      <c r="B59" s="3">
        <v>58</v>
      </c>
      <c r="C59" s="3">
        <v>0.16801500999999999</v>
      </c>
      <c r="D59" s="8" t="s">
        <v>83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9">
        <v>35.979999999999997</v>
      </c>
      <c r="L59" s="10">
        <v>2.633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11"/>
      <c r="S59" s="3"/>
      <c r="T59" s="3"/>
      <c r="U59" s="3">
        <v>66</v>
      </c>
      <c r="V59" s="3"/>
      <c r="W59" s="3">
        <v>33</v>
      </c>
      <c r="X59" s="3">
        <v>46</v>
      </c>
      <c r="Y59" s="3"/>
      <c r="Z59" s="3"/>
    </row>
    <row r="60" spans="1:26">
      <c r="A60" s="3">
        <v>39</v>
      </c>
      <c r="B60" s="3">
        <v>59</v>
      </c>
      <c r="C60" s="3">
        <v>0.17087023000000001</v>
      </c>
      <c r="D60" s="8" t="s">
        <v>55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9">
        <v>114.81</v>
      </c>
      <c r="L60" s="10">
        <v>0.81100000000000005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11"/>
      <c r="S60" s="3"/>
      <c r="T60" s="3"/>
      <c r="U60" s="3">
        <v>67</v>
      </c>
      <c r="V60" s="3">
        <v>34</v>
      </c>
      <c r="W60" s="3"/>
      <c r="X60" s="3">
        <v>47</v>
      </c>
      <c r="Y60" s="3"/>
      <c r="Z60" s="3"/>
    </row>
    <row r="61" spans="1:26">
      <c r="A61" s="3">
        <v>39</v>
      </c>
      <c r="B61" s="3">
        <v>60</v>
      </c>
      <c r="C61" s="3">
        <v>0.16840062</v>
      </c>
      <c r="D61" s="8" t="s">
        <v>83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9">
        <v>35.979999999999997</v>
      </c>
      <c r="L61" s="10">
        <v>2.6269999999999998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11"/>
      <c r="S61" s="3"/>
      <c r="T61" s="3"/>
      <c r="U61" s="3">
        <v>68</v>
      </c>
      <c r="V61" s="3"/>
      <c r="W61" s="3">
        <v>34</v>
      </c>
      <c r="X61" s="3">
        <v>48</v>
      </c>
      <c r="Y61" s="3"/>
      <c r="Z61" s="3"/>
    </row>
    <row r="62" spans="1:26">
      <c r="A62" s="3">
        <v>39</v>
      </c>
      <c r="B62" s="3">
        <v>61</v>
      </c>
      <c r="C62" s="3">
        <v>0.16849465</v>
      </c>
      <c r="D62" s="8" t="s">
        <v>83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9">
        <v>114.81</v>
      </c>
      <c r="L62" s="10">
        <v>0.82299999999999995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11"/>
      <c r="S62" s="3"/>
      <c r="T62" s="3"/>
      <c r="U62" s="3">
        <v>69</v>
      </c>
      <c r="V62" s="3">
        <v>35</v>
      </c>
      <c r="W62" s="3"/>
      <c r="X62" s="3">
        <v>49</v>
      </c>
      <c r="Y62" s="3"/>
      <c r="Z62" s="3"/>
    </row>
    <row r="63" spans="1:26">
      <c r="A63" s="3">
        <v>39</v>
      </c>
      <c r="B63" s="3">
        <v>62</v>
      </c>
      <c r="C63" s="3">
        <v>0.16836205000000001</v>
      </c>
      <c r="D63" s="8" t="s">
        <v>83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9">
        <v>35.979999999999997</v>
      </c>
      <c r="L63" s="10">
        <v>2.6269999999999998</v>
      </c>
      <c r="M63" s="3">
        <v>-1</v>
      </c>
      <c r="N63" s="3">
        <v>1</v>
      </c>
      <c r="O63" s="3">
        <v>42</v>
      </c>
      <c r="P63" s="3">
        <v>105</v>
      </c>
      <c r="Q63" s="3">
        <v>106</v>
      </c>
      <c r="R63" s="3" t="s">
        <v>66</v>
      </c>
      <c r="S63" s="3"/>
      <c r="T63" s="3"/>
      <c r="U63" s="3">
        <v>70</v>
      </c>
      <c r="V63" s="3"/>
      <c r="W63" s="3">
        <v>35</v>
      </c>
      <c r="X63" s="3">
        <v>50</v>
      </c>
      <c r="Y63" s="3"/>
      <c r="Z63" s="3"/>
    </row>
    <row r="64" spans="1:26">
      <c r="A64" s="3">
        <v>39</v>
      </c>
      <c r="B64" s="3">
        <v>63</v>
      </c>
      <c r="C64" s="3">
        <v>0.16695283999999999</v>
      </c>
      <c r="D64" s="8" t="s">
        <v>84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9">
        <v>114.81</v>
      </c>
      <c r="L64" s="10">
        <v>0.83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3" t="s">
        <v>66</v>
      </c>
      <c r="S64" s="3"/>
      <c r="T64" s="3"/>
      <c r="U64" s="3">
        <v>71</v>
      </c>
      <c r="V64" s="3">
        <v>36</v>
      </c>
      <c r="W64" s="3"/>
      <c r="X64" s="3">
        <v>51</v>
      </c>
      <c r="Y64" s="3"/>
      <c r="Z64" s="3"/>
    </row>
    <row r="65" spans="1:26">
      <c r="A65" s="3">
        <v>39</v>
      </c>
      <c r="B65" s="3">
        <v>64</v>
      </c>
      <c r="C65" s="3">
        <v>0.16839899999999999</v>
      </c>
      <c r="D65" s="8" t="s">
        <v>83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9">
        <v>35.979999999999997</v>
      </c>
      <c r="L65" s="10">
        <v>2.6269999999999998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3" t="s">
        <v>66</v>
      </c>
      <c r="S65" s="3"/>
      <c r="T65" s="3"/>
      <c r="U65" s="3">
        <v>72</v>
      </c>
      <c r="V65" s="3"/>
      <c r="W65" s="3">
        <v>36</v>
      </c>
      <c r="X65" s="3">
        <v>52</v>
      </c>
      <c r="Y65" s="3"/>
      <c r="Z65" s="3"/>
    </row>
    <row r="66" spans="1:26">
      <c r="A66" s="3">
        <v>39</v>
      </c>
      <c r="B66" s="3">
        <v>65</v>
      </c>
      <c r="C66" s="3">
        <v>0.16553404999999999</v>
      </c>
      <c r="D66" s="8" t="s">
        <v>82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9">
        <v>114.81</v>
      </c>
      <c r="L66" s="10">
        <v>0.83699999999999997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11"/>
      <c r="S66" s="3"/>
      <c r="T66" s="3"/>
      <c r="U66" s="3">
        <v>73</v>
      </c>
      <c r="V66" s="3">
        <v>37</v>
      </c>
      <c r="W66" s="3"/>
      <c r="X66" s="3">
        <v>53</v>
      </c>
      <c r="Y66" s="3"/>
      <c r="Z66" s="3"/>
    </row>
    <row r="67" spans="1:26">
      <c r="A67" s="3">
        <v>39</v>
      </c>
      <c r="B67" s="3">
        <v>66</v>
      </c>
      <c r="C67" s="3">
        <v>0.16710095999999999</v>
      </c>
      <c r="D67" s="8" t="s">
        <v>84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9">
        <v>35.979999999999997</v>
      </c>
      <c r="L67" s="10">
        <v>2.6469999999999998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11"/>
      <c r="S67" s="3"/>
      <c r="T67" s="3"/>
      <c r="U67" s="3">
        <v>74</v>
      </c>
      <c r="V67" s="3"/>
      <c r="W67" s="3">
        <v>37</v>
      </c>
      <c r="X67" s="3">
        <v>54</v>
      </c>
      <c r="Y67" s="3"/>
      <c r="Z67" s="3"/>
    </row>
    <row r="68" spans="1:26">
      <c r="A68" s="3">
        <v>39</v>
      </c>
      <c r="B68" s="3">
        <v>67</v>
      </c>
      <c r="C68" s="3">
        <v>0.17012383</v>
      </c>
      <c r="D68" s="8" t="s">
        <v>55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9">
        <v>114.81</v>
      </c>
      <c r="L68" s="10">
        <v>0.81499999999999995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11"/>
      <c r="S68" s="3"/>
      <c r="T68" s="3"/>
      <c r="U68" s="3">
        <v>75</v>
      </c>
      <c r="V68" s="3">
        <v>38</v>
      </c>
      <c r="W68" s="3"/>
      <c r="X68" s="3">
        <v>55</v>
      </c>
      <c r="Y68" s="3"/>
      <c r="Z68" s="3"/>
    </row>
    <row r="69" spans="1:26">
      <c r="A69" s="3">
        <v>39</v>
      </c>
      <c r="B69" s="3">
        <v>68</v>
      </c>
      <c r="C69" s="3">
        <v>0.16870362</v>
      </c>
      <c r="D69" s="8" t="s">
        <v>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9">
        <v>35.979999999999997</v>
      </c>
      <c r="L69" s="10">
        <v>2.6219999999999999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11"/>
      <c r="S69" s="3"/>
      <c r="T69" s="3"/>
      <c r="U69" s="3">
        <v>76</v>
      </c>
      <c r="V69" s="3"/>
      <c r="W69" s="3">
        <v>38</v>
      </c>
      <c r="X69" s="3">
        <v>56</v>
      </c>
      <c r="Y69" s="3"/>
      <c r="Z69" s="3"/>
    </row>
    <row r="70" spans="1:26">
      <c r="A70" s="3">
        <v>39</v>
      </c>
      <c r="B70" s="3">
        <v>69</v>
      </c>
      <c r="C70" s="3">
        <v>0.16676473</v>
      </c>
      <c r="D70" s="8" t="s">
        <v>84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9">
        <v>114.81</v>
      </c>
      <c r="L70" s="10">
        <v>0.83099999999999996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11"/>
      <c r="S70" s="3"/>
      <c r="T70" s="3"/>
      <c r="U70" s="3">
        <v>77</v>
      </c>
      <c r="V70" s="3">
        <v>39</v>
      </c>
      <c r="W70" s="3"/>
      <c r="X70" s="3">
        <v>57</v>
      </c>
      <c r="Y70" s="3"/>
      <c r="Z70" s="3"/>
    </row>
    <row r="71" spans="1:26">
      <c r="A71" s="3">
        <v>39</v>
      </c>
      <c r="B71" s="3">
        <v>70</v>
      </c>
      <c r="C71" s="3">
        <v>0.16939982000000001</v>
      </c>
      <c r="D71" s="8" t="s">
        <v>83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9">
        <v>35.979999999999997</v>
      </c>
      <c r="L71" s="10">
        <v>2.6110000000000002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11"/>
      <c r="S71" s="3"/>
      <c r="T71" s="3"/>
      <c r="U71" s="3">
        <v>78</v>
      </c>
      <c r="V71" s="3"/>
      <c r="W71" s="3">
        <v>39</v>
      </c>
      <c r="X71" s="3">
        <v>58</v>
      </c>
      <c r="Y71" s="3"/>
      <c r="Z71" s="3"/>
    </row>
    <row r="72" spans="1:26">
      <c r="A72" s="3">
        <v>39</v>
      </c>
      <c r="B72" s="3">
        <v>71</v>
      </c>
      <c r="C72" s="3">
        <v>0.16738042</v>
      </c>
      <c r="D72" s="8" t="s">
        <v>84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9">
        <v>114.81</v>
      </c>
      <c r="L72" s="10">
        <v>0.82799999999999996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11"/>
      <c r="S72" s="3"/>
      <c r="T72" s="3"/>
      <c r="U72" s="3">
        <v>79</v>
      </c>
      <c r="V72" s="3">
        <v>40</v>
      </c>
      <c r="W72" s="3"/>
      <c r="X72" s="3">
        <v>59</v>
      </c>
      <c r="Y72" s="3"/>
      <c r="Z72" s="3"/>
    </row>
    <row r="73" spans="1:26">
      <c r="A73" s="3">
        <v>39</v>
      </c>
      <c r="B73" s="3">
        <v>72</v>
      </c>
      <c r="C73" s="3">
        <v>0.16908446999999999</v>
      </c>
      <c r="D73" s="8" t="s">
        <v>83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9">
        <v>35.979999999999997</v>
      </c>
      <c r="L73" s="10">
        <v>2.6160000000000001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11"/>
      <c r="S73" s="3"/>
      <c r="T73" s="3"/>
      <c r="U73" s="3">
        <v>80</v>
      </c>
      <c r="V73" s="3"/>
      <c r="W73" s="3">
        <v>40</v>
      </c>
      <c r="X73" s="3">
        <v>60</v>
      </c>
      <c r="Y73" s="3"/>
      <c r="Z73" s="3"/>
    </row>
    <row r="74" spans="1:26">
      <c r="A74" s="3">
        <v>39</v>
      </c>
      <c r="B74" s="3">
        <v>73</v>
      </c>
      <c r="C74" s="3">
        <v>0.16891038</v>
      </c>
      <c r="D74" s="8" t="s">
        <v>83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9">
        <v>114.81</v>
      </c>
      <c r="L74" s="10">
        <v>0.82099999999999995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11"/>
      <c r="S74" s="3"/>
      <c r="T74" s="3"/>
      <c r="U74" s="3">
        <v>81</v>
      </c>
      <c r="V74" s="3">
        <v>41</v>
      </c>
      <c r="W74" s="3"/>
      <c r="X74" s="3">
        <v>61</v>
      </c>
      <c r="Y74" s="3"/>
      <c r="Z74" s="3"/>
    </row>
    <row r="75" spans="1:26">
      <c r="A75" s="3">
        <v>39</v>
      </c>
      <c r="B75" s="3">
        <v>74</v>
      </c>
      <c r="C75" s="3">
        <v>0.17052042000000001</v>
      </c>
      <c r="D75" s="8" t="s">
        <v>55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9">
        <v>35.979999999999997</v>
      </c>
      <c r="L75" s="10">
        <v>2.5939999999999999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11"/>
      <c r="S75" s="3"/>
      <c r="T75" s="3"/>
      <c r="U75" s="3">
        <v>82</v>
      </c>
      <c r="V75" s="3"/>
      <c r="W75" s="3">
        <v>41</v>
      </c>
      <c r="X75" s="3">
        <v>62</v>
      </c>
      <c r="Y75" s="3"/>
      <c r="Z75" s="3"/>
    </row>
    <row r="76" spans="1:26">
      <c r="A76" s="3">
        <v>39</v>
      </c>
      <c r="B76" s="3">
        <v>75</v>
      </c>
      <c r="C76" s="3">
        <v>0.17094955000000001</v>
      </c>
      <c r="D76" s="8" t="s">
        <v>55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9">
        <v>114.81</v>
      </c>
      <c r="L76" s="10">
        <v>0.81100000000000005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11"/>
      <c r="S76" s="3"/>
      <c r="T76" s="3"/>
      <c r="U76" s="3">
        <v>83</v>
      </c>
      <c r="V76" s="3">
        <v>42</v>
      </c>
      <c r="W76" s="3"/>
      <c r="X76" s="3">
        <v>63</v>
      </c>
      <c r="Y76" s="3"/>
      <c r="Z76" s="3"/>
    </row>
    <row r="77" spans="1:26">
      <c r="A77" s="3">
        <v>39</v>
      </c>
      <c r="B77" s="3">
        <v>76</v>
      </c>
      <c r="C77" s="3">
        <v>0.17005026000000001</v>
      </c>
      <c r="D77" s="8" t="s">
        <v>55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9">
        <v>35.979999999999997</v>
      </c>
      <c r="L77" s="10">
        <v>2.601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11"/>
      <c r="S77" s="3"/>
      <c r="T77" s="3"/>
      <c r="U77" s="3">
        <v>84</v>
      </c>
      <c r="V77" s="3"/>
      <c r="W77" s="3">
        <v>42</v>
      </c>
      <c r="X77" s="3">
        <v>64</v>
      </c>
      <c r="Y77" s="3"/>
      <c r="Z77" s="3"/>
    </row>
    <row r="78" spans="1:26">
      <c r="A78" s="3"/>
      <c r="B78" s="3">
        <v>77</v>
      </c>
      <c r="C78" s="3"/>
      <c r="D78" s="8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11"/>
      <c r="S78" s="3"/>
      <c r="T78" s="3"/>
      <c r="U78" s="3">
        <v>85</v>
      </c>
      <c r="V78" s="3">
        <v>43</v>
      </c>
      <c r="W78" s="3"/>
      <c r="X78" s="3">
        <v>65</v>
      </c>
      <c r="Y78" s="3"/>
      <c r="Z78" s="3"/>
    </row>
    <row r="79" spans="1:26">
      <c r="A79" s="3"/>
      <c r="B79" s="3">
        <v>78</v>
      </c>
      <c r="C79" s="3"/>
      <c r="D79" s="8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11"/>
      <c r="S79" s="3"/>
      <c r="T79" s="3"/>
      <c r="U79" s="3">
        <v>86</v>
      </c>
      <c r="V79" s="3"/>
      <c r="W79" s="3">
        <v>43</v>
      </c>
      <c r="X79" s="3">
        <v>66</v>
      </c>
      <c r="Y79" s="3"/>
      <c r="Z79" s="3"/>
    </row>
    <row r="80" spans="1:26">
      <c r="A80" s="3">
        <v>39</v>
      </c>
      <c r="B80" s="3">
        <v>79</v>
      </c>
      <c r="C80" s="3">
        <v>0.16723557999999999</v>
      </c>
      <c r="D80" s="8" t="s">
        <v>84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9">
        <v>114.81</v>
      </c>
      <c r="L80" s="10">
        <v>0.82899999999999996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11"/>
      <c r="S80" s="3"/>
      <c r="T80" s="3"/>
      <c r="U80" s="3">
        <v>87</v>
      </c>
      <c r="V80" s="3">
        <v>44</v>
      </c>
      <c r="W80" s="3"/>
      <c r="X80" s="3">
        <v>67</v>
      </c>
      <c r="Y80" s="3"/>
      <c r="Z80" s="3"/>
    </row>
    <row r="81" spans="1:26">
      <c r="A81" s="3">
        <v>39</v>
      </c>
      <c r="B81" s="3">
        <v>80</v>
      </c>
      <c r="C81" s="3">
        <v>0.1709196</v>
      </c>
      <c r="D81" s="8" t="s">
        <v>55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9">
        <v>35.979999999999997</v>
      </c>
      <c r="L81" s="10">
        <v>2.5880000000000001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11" t="s">
        <v>58</v>
      </c>
      <c r="S81" s="11"/>
      <c r="T81" s="3"/>
      <c r="U81" s="3">
        <v>88</v>
      </c>
      <c r="V81" s="3"/>
      <c r="W81" s="3">
        <v>44</v>
      </c>
      <c r="X81" s="3">
        <v>68</v>
      </c>
      <c r="Y81" s="3"/>
      <c r="Z81" s="3"/>
    </row>
    <row r="82" spans="1:26">
      <c r="A82" s="3">
        <v>39</v>
      </c>
      <c r="B82" s="3">
        <v>81</v>
      </c>
      <c r="C82" s="3">
        <v>0.16791956</v>
      </c>
      <c r="D82" s="8" t="s">
        <v>83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9">
        <v>114.81</v>
      </c>
      <c r="L82" s="10">
        <v>0.82599999999999996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11"/>
      <c r="S82" s="3"/>
      <c r="T82" s="3"/>
      <c r="U82" s="3">
        <v>89</v>
      </c>
      <c r="V82" s="3">
        <v>45</v>
      </c>
      <c r="W82" s="3"/>
      <c r="X82" s="3">
        <v>69</v>
      </c>
      <c r="Y82" s="3"/>
      <c r="Z82" s="3"/>
    </row>
    <row r="83" spans="1:26">
      <c r="A83" s="3">
        <v>39</v>
      </c>
      <c r="B83" s="3">
        <v>82</v>
      </c>
      <c r="C83" s="3">
        <v>0.16703894999999999</v>
      </c>
      <c r="D83" s="8" t="s">
        <v>84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9">
        <v>35.979999999999997</v>
      </c>
      <c r="L83" s="10">
        <v>2.6480000000000001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11"/>
      <c r="S83" s="3"/>
      <c r="T83" s="3"/>
      <c r="U83" s="3">
        <v>90</v>
      </c>
      <c r="V83" s="3"/>
      <c r="W83" s="3">
        <v>45</v>
      </c>
      <c r="X83" s="3">
        <v>70</v>
      </c>
      <c r="Y83" s="3"/>
      <c r="Z83" s="3"/>
    </row>
    <row r="84" spans="1:26">
      <c r="A84" s="3">
        <v>39</v>
      </c>
      <c r="B84" s="3">
        <v>83</v>
      </c>
      <c r="C84" s="3">
        <v>0.16715857000000001</v>
      </c>
      <c r="D84" s="8" t="s">
        <v>84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9">
        <v>114.81</v>
      </c>
      <c r="L84" s="10">
        <v>0.82899999999999996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11"/>
      <c r="S84" s="3"/>
      <c r="T84" s="3"/>
      <c r="U84" s="3">
        <v>91</v>
      </c>
      <c r="V84" s="3">
        <v>46</v>
      </c>
      <c r="W84" s="3"/>
      <c r="X84" s="3">
        <v>71</v>
      </c>
      <c r="Y84" s="3"/>
      <c r="Z84" s="3"/>
    </row>
    <row r="85" spans="1:26">
      <c r="A85" s="3">
        <v>39</v>
      </c>
      <c r="B85" s="3">
        <v>84</v>
      </c>
      <c r="C85" s="3">
        <v>0.17041445999999999</v>
      </c>
      <c r="D85" s="8" t="s">
        <v>55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9">
        <v>35.979999999999997</v>
      </c>
      <c r="L85" s="10">
        <v>2.5960000000000001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11"/>
      <c r="S85" s="3"/>
      <c r="T85" s="3"/>
      <c r="U85" s="3">
        <v>92</v>
      </c>
      <c r="V85" s="3"/>
      <c r="W85" s="3">
        <v>46</v>
      </c>
      <c r="X85" s="3">
        <v>72</v>
      </c>
      <c r="Y85" s="3"/>
      <c r="Z85" s="3"/>
    </row>
    <row r="86" spans="1:26">
      <c r="A86" s="3">
        <v>39</v>
      </c>
      <c r="B86" s="3">
        <v>85</v>
      </c>
      <c r="C86" s="3">
        <v>0.17093053999999999</v>
      </c>
      <c r="D86" s="8" t="s">
        <v>55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9">
        <v>114.81</v>
      </c>
      <c r="L86" s="10">
        <v>0.81100000000000005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11"/>
      <c r="S86" s="3"/>
      <c r="T86" s="3"/>
      <c r="U86" s="3">
        <v>93</v>
      </c>
      <c r="V86" s="3">
        <v>47</v>
      </c>
      <c r="W86" s="3"/>
      <c r="X86" s="3">
        <v>73</v>
      </c>
      <c r="Y86" s="3"/>
      <c r="Z86" s="3"/>
    </row>
    <row r="87" spans="1:26">
      <c r="A87" s="3">
        <v>39</v>
      </c>
      <c r="B87" s="3">
        <v>86</v>
      </c>
      <c r="C87" s="3">
        <v>0.16769202999999999</v>
      </c>
      <c r="D87" s="8" t="s">
        <v>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9">
        <v>35.979999999999997</v>
      </c>
      <c r="L87" s="10">
        <v>2.6379999999999999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11"/>
      <c r="S87" s="3"/>
      <c r="T87" s="3"/>
      <c r="U87" s="3">
        <v>94</v>
      </c>
      <c r="V87" s="3"/>
      <c r="W87" s="3">
        <v>47</v>
      </c>
      <c r="X87" s="3">
        <v>74</v>
      </c>
      <c r="Y87" s="3"/>
      <c r="Z87" s="3"/>
    </row>
    <row r="88" spans="1:26">
      <c r="A88" s="3">
        <v>39</v>
      </c>
      <c r="B88" s="3">
        <v>87</v>
      </c>
      <c r="C88" s="3">
        <v>0.17043689000000001</v>
      </c>
      <c r="D88" s="8" t="s">
        <v>55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9">
        <v>114.81</v>
      </c>
      <c r="L88" s="10">
        <v>0.81299999999999994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11"/>
      <c r="S88" s="3"/>
      <c r="T88" s="3"/>
      <c r="U88" s="3">
        <v>95</v>
      </c>
      <c r="V88" s="3">
        <v>48</v>
      </c>
      <c r="W88" s="3"/>
      <c r="X88" s="3">
        <v>75</v>
      </c>
      <c r="Y88" s="3"/>
      <c r="Z88" s="3"/>
    </row>
    <row r="89" spans="1:26">
      <c r="A89" s="3">
        <v>39</v>
      </c>
      <c r="B89" s="3">
        <v>88</v>
      </c>
      <c r="C89" s="3">
        <v>0.16996474</v>
      </c>
      <c r="D89" s="8" t="s">
        <v>55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9">
        <v>35.979999999999997</v>
      </c>
      <c r="L89" s="10">
        <v>2.6019999999999999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3" t="s">
        <v>66</v>
      </c>
      <c r="S89" s="3"/>
      <c r="T89" s="3"/>
      <c r="U89" s="3">
        <v>96</v>
      </c>
      <c r="V89" s="3"/>
      <c r="W89" s="3">
        <v>48</v>
      </c>
      <c r="X89" s="3">
        <v>76</v>
      </c>
      <c r="Y89" s="3"/>
      <c r="Z89" s="3"/>
    </row>
    <row r="90" spans="1:26">
      <c r="A90" s="3">
        <v>39</v>
      </c>
      <c r="B90" s="3">
        <v>89</v>
      </c>
      <c r="C90" s="3">
        <v>0.16531628000000001</v>
      </c>
      <c r="D90" s="8" t="s">
        <v>82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9">
        <v>114.81</v>
      </c>
      <c r="L90" s="10">
        <v>0.83899999999999997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11"/>
      <c r="S90" s="3"/>
      <c r="T90" s="3"/>
      <c r="U90" s="3">
        <v>97</v>
      </c>
      <c r="V90" s="3">
        <v>49</v>
      </c>
      <c r="W90" s="3"/>
      <c r="X90" s="3">
        <v>79</v>
      </c>
      <c r="Y90" s="3"/>
      <c r="Z90" s="3"/>
    </row>
    <row r="91" spans="1:26">
      <c r="A91" s="3">
        <v>39</v>
      </c>
      <c r="B91" s="3">
        <v>90</v>
      </c>
      <c r="C91" s="3">
        <v>0.16926098000000001</v>
      </c>
      <c r="D91" s="8" t="s">
        <v>83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9">
        <v>35.979999999999997</v>
      </c>
      <c r="L91" s="10">
        <v>2.613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11"/>
      <c r="S91" s="3"/>
      <c r="T91" s="3"/>
      <c r="U91" s="3">
        <v>98</v>
      </c>
      <c r="V91" s="3"/>
      <c r="W91" s="3">
        <v>49</v>
      </c>
      <c r="X91" s="3">
        <v>80</v>
      </c>
      <c r="Y91" s="3"/>
      <c r="Z91" s="3"/>
    </row>
    <row r="92" spans="1:26">
      <c r="A92" s="3">
        <v>39</v>
      </c>
      <c r="B92" s="3">
        <v>91</v>
      </c>
      <c r="C92" s="3">
        <v>0.16854614000000001</v>
      </c>
      <c r="D92" s="8" t="s">
        <v>83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9">
        <v>114.81</v>
      </c>
      <c r="L92" s="10">
        <v>0.82199999999999995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11"/>
      <c r="S92" s="3"/>
      <c r="T92" s="3"/>
      <c r="U92" s="3">
        <v>99</v>
      </c>
      <c r="V92" s="3">
        <v>50</v>
      </c>
      <c r="W92" s="3"/>
      <c r="X92" s="3">
        <v>81</v>
      </c>
      <c r="Y92" s="3"/>
      <c r="Z92" s="3"/>
    </row>
    <row r="93" spans="1:26">
      <c r="A93" s="3">
        <v>39</v>
      </c>
      <c r="B93" s="3">
        <v>92</v>
      </c>
      <c r="C93" s="3">
        <v>0.16963703999999999</v>
      </c>
      <c r="D93" s="8" t="s">
        <v>55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9">
        <v>35.979999999999997</v>
      </c>
      <c r="L93" s="10">
        <v>2.6070000000000002</v>
      </c>
      <c r="M93" s="3">
        <v>1</v>
      </c>
      <c r="N93" s="3">
        <v>1</v>
      </c>
      <c r="O93" s="3">
        <v>72</v>
      </c>
      <c r="P93" s="3">
        <v>169</v>
      </c>
      <c r="Q93" s="3">
        <v>170</v>
      </c>
      <c r="R93" s="3" t="s">
        <v>67</v>
      </c>
      <c r="S93" s="3"/>
      <c r="T93" s="3"/>
      <c r="U93" s="3">
        <v>100</v>
      </c>
      <c r="V93" s="3"/>
      <c r="W93" s="3">
        <v>50</v>
      </c>
      <c r="X93" s="3">
        <v>82</v>
      </c>
      <c r="Y93" s="3"/>
      <c r="Z93" s="3"/>
    </row>
    <row r="94" spans="1:26">
      <c r="A94" s="3">
        <v>39</v>
      </c>
      <c r="B94" s="3">
        <v>93</v>
      </c>
      <c r="C94" s="3">
        <v>0.17278071</v>
      </c>
      <c r="D94" s="8" t="s">
        <v>89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9">
        <v>114.81</v>
      </c>
      <c r="L94" s="10">
        <v>0.80200000000000005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11"/>
      <c r="S94" s="3"/>
      <c r="T94" s="3"/>
      <c r="U94" s="3">
        <v>101</v>
      </c>
      <c r="V94" s="3">
        <v>51</v>
      </c>
      <c r="W94" s="3"/>
      <c r="X94" s="3">
        <v>83</v>
      </c>
      <c r="Y94" s="3"/>
      <c r="Z94" s="3"/>
    </row>
    <row r="95" spans="1:26">
      <c r="A95" s="3">
        <v>39</v>
      </c>
      <c r="B95" s="3">
        <v>94</v>
      </c>
      <c r="C95" s="3">
        <v>0.1691163</v>
      </c>
      <c r="D95" s="8" t="s">
        <v>83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9">
        <v>35.979999999999997</v>
      </c>
      <c r="L95" s="10">
        <v>2.6150000000000002</v>
      </c>
      <c r="M95" s="3">
        <v>1</v>
      </c>
      <c r="N95" s="3">
        <v>1</v>
      </c>
      <c r="O95" s="3">
        <v>74</v>
      </c>
      <c r="P95" s="3">
        <v>173</v>
      </c>
      <c r="Q95" s="3"/>
      <c r="R95" s="11"/>
      <c r="S95" s="3"/>
      <c r="T95" s="3"/>
      <c r="U95" s="3">
        <v>102</v>
      </c>
      <c r="V95" s="3"/>
      <c r="W95" s="3">
        <v>51</v>
      </c>
      <c r="X95" s="3">
        <v>84</v>
      </c>
      <c r="Y95" s="3"/>
      <c r="Z95" s="3"/>
    </row>
    <row r="96" spans="1:26">
      <c r="A96" s="3">
        <v>39</v>
      </c>
      <c r="B96" s="3">
        <v>95</v>
      </c>
      <c r="C96" s="3">
        <v>0.16966939</v>
      </c>
      <c r="D96" s="8" t="s">
        <v>55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9">
        <v>114.81</v>
      </c>
      <c r="L96" s="10">
        <v>0.81699999999999995</v>
      </c>
      <c r="M96" s="3">
        <v>-1</v>
      </c>
      <c r="N96" s="3">
        <v>1</v>
      </c>
      <c r="O96" s="3">
        <v>75</v>
      </c>
      <c r="P96" s="3">
        <v>174</v>
      </c>
      <c r="Q96" s="3"/>
      <c r="R96" s="11"/>
      <c r="S96" s="3"/>
      <c r="T96" s="3"/>
      <c r="U96" s="3">
        <v>103</v>
      </c>
      <c r="V96" s="3">
        <v>52</v>
      </c>
      <c r="W96" s="3"/>
      <c r="X96" s="3">
        <v>85</v>
      </c>
      <c r="Y96" s="3"/>
      <c r="Z96" s="3"/>
    </row>
    <row r="97" spans="1:26">
      <c r="A97" s="3">
        <v>39</v>
      </c>
      <c r="B97" s="3">
        <v>96</v>
      </c>
      <c r="C97" s="3">
        <v>0.17033785000000001</v>
      </c>
      <c r="D97" s="8" t="s">
        <v>55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9">
        <v>35.979999999999997</v>
      </c>
      <c r="L97" s="10">
        <v>2.597</v>
      </c>
      <c r="M97" s="3">
        <v>1</v>
      </c>
      <c r="N97" s="3">
        <v>1</v>
      </c>
      <c r="O97" s="3">
        <v>76</v>
      </c>
      <c r="P97" s="3">
        <v>175</v>
      </c>
      <c r="Q97" s="3"/>
      <c r="R97" s="11"/>
      <c r="S97" s="3"/>
      <c r="T97" s="3"/>
      <c r="U97" s="3">
        <v>104</v>
      </c>
      <c r="V97" s="3"/>
      <c r="W97" s="3">
        <v>52</v>
      </c>
      <c r="X97" s="3">
        <v>86</v>
      </c>
      <c r="Y97" s="3"/>
      <c r="Z97" s="3"/>
    </row>
    <row r="98" spans="1:26">
      <c r="A98" s="3">
        <v>39</v>
      </c>
      <c r="B98" s="3">
        <v>97</v>
      </c>
      <c r="C98" s="3">
        <v>0.17016534999999999</v>
      </c>
      <c r="D98" s="8" t="s">
        <v>55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9">
        <v>114.81</v>
      </c>
      <c r="L98" s="10">
        <v>0.81499999999999995</v>
      </c>
      <c r="M98" s="3">
        <v>1</v>
      </c>
      <c r="N98" s="3">
        <v>0</v>
      </c>
      <c r="O98" s="3">
        <v>79</v>
      </c>
      <c r="P98" s="3">
        <v>176</v>
      </c>
      <c r="Q98" s="3"/>
      <c r="R98" s="3" t="s">
        <v>58</v>
      </c>
      <c r="S98" s="3"/>
      <c r="T98" s="3"/>
      <c r="U98" s="3">
        <v>105</v>
      </c>
      <c r="V98" s="3">
        <v>53</v>
      </c>
      <c r="W98" s="3"/>
      <c r="X98" s="3">
        <v>87</v>
      </c>
      <c r="Y98" s="3"/>
      <c r="Z98" s="3"/>
    </row>
    <row r="99" spans="1:26">
      <c r="A99" s="3">
        <v>39</v>
      </c>
      <c r="B99" s="3">
        <v>98</v>
      </c>
      <c r="C99" s="3">
        <v>0.16887129000000001</v>
      </c>
      <c r="D99" s="8" t="s">
        <v>83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9">
        <v>35.979999999999997</v>
      </c>
      <c r="L99" s="10">
        <v>2.6190000000000002</v>
      </c>
      <c r="M99" s="3">
        <v>-1</v>
      </c>
      <c r="N99" s="3">
        <v>1</v>
      </c>
      <c r="O99" s="3">
        <v>80</v>
      </c>
      <c r="P99" s="3">
        <v>177</v>
      </c>
      <c r="Q99" s="3"/>
      <c r="R99" s="11"/>
      <c r="S99" s="3"/>
      <c r="T99" s="3"/>
      <c r="U99" s="3">
        <v>106</v>
      </c>
      <c r="V99" s="3"/>
      <c r="W99" s="3">
        <v>53</v>
      </c>
      <c r="X99" s="3">
        <v>88</v>
      </c>
      <c r="Y99" s="3"/>
      <c r="Z99" s="3"/>
    </row>
    <row r="100" spans="1:26">
      <c r="A100" s="3">
        <v>39</v>
      </c>
      <c r="B100" s="3">
        <v>99</v>
      </c>
      <c r="C100" s="3">
        <v>0.16799633</v>
      </c>
      <c r="D100" s="8" t="s">
        <v>83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9">
        <v>114.81</v>
      </c>
      <c r="L100" s="10">
        <v>0.82499999999999996</v>
      </c>
      <c r="M100" s="3">
        <v>1</v>
      </c>
      <c r="N100" s="3">
        <v>1</v>
      </c>
      <c r="O100" s="3">
        <v>81</v>
      </c>
      <c r="P100" s="3">
        <v>178</v>
      </c>
      <c r="Q100" s="3"/>
      <c r="R100" s="11"/>
      <c r="S100" s="3"/>
      <c r="T100" s="3"/>
      <c r="U100" s="3">
        <v>107</v>
      </c>
      <c r="V100" s="3">
        <v>54</v>
      </c>
      <c r="W100" s="3"/>
      <c r="X100" s="3">
        <v>89</v>
      </c>
      <c r="Y100" s="3"/>
      <c r="Z100" s="3"/>
    </row>
    <row r="101" spans="1:26">
      <c r="A101" s="3">
        <v>39</v>
      </c>
      <c r="B101" s="3">
        <v>100</v>
      </c>
      <c r="C101" s="3">
        <v>0.16899275</v>
      </c>
      <c r="D101" s="8" t="s">
        <v>83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9">
        <v>35.979999999999997</v>
      </c>
      <c r="L101" s="10">
        <v>2.617</v>
      </c>
      <c r="M101" s="3">
        <v>-1</v>
      </c>
      <c r="N101" s="3">
        <v>1</v>
      </c>
      <c r="O101" s="3">
        <v>82</v>
      </c>
      <c r="P101" s="3">
        <v>179</v>
      </c>
      <c r="Q101" s="3"/>
      <c r="R101" s="11"/>
      <c r="S101" s="3"/>
      <c r="T101" s="3"/>
      <c r="U101" s="3">
        <v>108</v>
      </c>
      <c r="V101" s="3"/>
      <c r="W101" s="3">
        <v>54</v>
      </c>
      <c r="X101" s="3">
        <v>90</v>
      </c>
      <c r="Y101" s="3"/>
      <c r="Z101" s="3"/>
    </row>
    <row r="102" spans="1:26">
      <c r="A102" s="3">
        <v>39</v>
      </c>
      <c r="B102" s="3">
        <v>101</v>
      </c>
      <c r="C102" s="3">
        <v>0.17153378999999999</v>
      </c>
      <c r="D102" s="8" t="s">
        <v>86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9">
        <v>114.81</v>
      </c>
      <c r="L102" s="10">
        <v>0.80800000000000005</v>
      </c>
      <c r="M102" s="3">
        <v>1</v>
      </c>
      <c r="N102" s="3">
        <v>1</v>
      </c>
      <c r="O102" s="3">
        <v>83</v>
      </c>
      <c r="P102" s="3"/>
      <c r="Q102" s="3"/>
      <c r="R102" s="11"/>
      <c r="S102" s="3"/>
      <c r="T102" s="3"/>
      <c r="U102" s="3">
        <v>109</v>
      </c>
      <c r="V102" s="3">
        <v>55</v>
      </c>
      <c r="W102" s="3"/>
      <c r="X102" s="3">
        <v>91</v>
      </c>
      <c r="Y102" s="3"/>
      <c r="Z102" s="3"/>
    </row>
    <row r="103" spans="1:26">
      <c r="A103" s="3">
        <v>39</v>
      </c>
      <c r="B103" s="3">
        <v>102</v>
      </c>
      <c r="C103" s="3">
        <v>0.16780449</v>
      </c>
      <c r="D103" s="8" t="s">
        <v>84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9">
        <v>35.979999999999997</v>
      </c>
      <c r="L103" s="10">
        <v>2.6360000000000001</v>
      </c>
      <c r="M103" s="3">
        <v>-1</v>
      </c>
      <c r="N103" s="3">
        <v>0</v>
      </c>
      <c r="O103" s="3">
        <v>84</v>
      </c>
      <c r="P103" s="3"/>
      <c r="Q103" s="3"/>
      <c r="R103" s="11"/>
      <c r="S103" s="3"/>
      <c r="T103" s="3"/>
      <c r="U103" s="3">
        <v>110</v>
      </c>
      <c r="V103" s="3"/>
      <c r="W103" s="3">
        <v>55</v>
      </c>
      <c r="X103" s="3">
        <v>92</v>
      </c>
      <c r="Y103" s="3"/>
      <c r="Z103" s="3"/>
    </row>
    <row r="104" spans="1:26">
      <c r="A104" s="3">
        <v>39</v>
      </c>
      <c r="B104" s="3">
        <v>103</v>
      </c>
      <c r="C104" s="3">
        <v>0.16807712999999999</v>
      </c>
      <c r="D104" s="8" t="s">
        <v>83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9">
        <v>114.81</v>
      </c>
      <c r="L104" s="10">
        <v>0.82499999999999996</v>
      </c>
      <c r="M104" s="3">
        <v>1</v>
      </c>
      <c r="N104" s="3">
        <v>1</v>
      </c>
      <c r="O104" s="3">
        <v>85</v>
      </c>
      <c r="P104" s="3"/>
      <c r="Q104" s="3"/>
      <c r="R104" s="3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  <c r="Y104" s="3"/>
      <c r="Z104" s="3"/>
    </row>
    <row r="105" spans="1:26">
      <c r="A105" s="3">
        <v>39</v>
      </c>
      <c r="B105" s="3">
        <v>104</v>
      </c>
      <c r="C105" s="3">
        <v>0.16897809</v>
      </c>
      <c r="D105" s="8" t="s">
        <v>83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9">
        <v>35.979999999999997</v>
      </c>
      <c r="L105" s="10">
        <v>2.6179999999999999</v>
      </c>
      <c r="M105" s="3">
        <v>1</v>
      </c>
      <c r="N105" s="3">
        <v>1</v>
      </c>
      <c r="O105" s="3">
        <v>86</v>
      </c>
      <c r="P105" s="3"/>
      <c r="Q105" s="3"/>
      <c r="R105" s="11"/>
      <c r="S105" s="3"/>
      <c r="T105" s="3"/>
      <c r="U105" s="3">
        <v>112</v>
      </c>
      <c r="V105" s="3"/>
      <c r="W105" s="3">
        <v>56</v>
      </c>
      <c r="X105" s="3">
        <v>94</v>
      </c>
      <c r="Y105" s="3"/>
      <c r="Z105" s="3"/>
    </row>
    <row r="106" spans="1:26">
      <c r="A106" s="3">
        <v>39</v>
      </c>
      <c r="B106" s="3">
        <v>105</v>
      </c>
      <c r="C106" s="3">
        <v>0.16892286000000001</v>
      </c>
      <c r="D106" s="8" t="s">
        <v>83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9">
        <v>114.81</v>
      </c>
      <c r="L106" s="10">
        <v>0.82099999999999995</v>
      </c>
      <c r="M106" s="3">
        <v>1</v>
      </c>
      <c r="N106" s="3">
        <v>1</v>
      </c>
      <c r="O106" s="3">
        <v>87</v>
      </c>
      <c r="P106" s="3"/>
      <c r="Q106" s="3"/>
      <c r="R106" s="11"/>
      <c r="S106" s="3"/>
      <c r="T106" s="3"/>
      <c r="U106" s="3">
        <v>113</v>
      </c>
      <c r="V106" s="3">
        <v>57</v>
      </c>
      <c r="W106" s="3"/>
      <c r="X106" s="3">
        <v>95</v>
      </c>
      <c r="Y106" s="3"/>
      <c r="Z106" s="3"/>
    </row>
    <row r="107" spans="1:26">
      <c r="A107" s="3">
        <v>39</v>
      </c>
      <c r="B107" s="3">
        <v>106</v>
      </c>
      <c r="C107" s="3">
        <v>0.16843659999999999</v>
      </c>
      <c r="D107" s="8" t="s">
        <v>83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9">
        <v>35.979999999999997</v>
      </c>
      <c r="L107" s="10">
        <v>2.6259999999999999</v>
      </c>
      <c r="M107" s="3">
        <v>1</v>
      </c>
      <c r="N107" s="3">
        <v>1</v>
      </c>
      <c r="O107" s="3">
        <v>88</v>
      </c>
      <c r="P107" s="3"/>
      <c r="Q107" s="3"/>
      <c r="R107" s="11"/>
      <c r="S107" s="3"/>
      <c r="T107" s="3"/>
      <c r="U107" s="3">
        <v>114</v>
      </c>
      <c r="V107" s="3"/>
      <c r="W107" s="3">
        <v>57</v>
      </c>
      <c r="X107" s="3">
        <v>96</v>
      </c>
      <c r="Y107" s="3"/>
      <c r="Z107" s="3"/>
    </row>
    <row r="108" spans="1:26">
      <c r="A108" s="3">
        <v>39</v>
      </c>
      <c r="B108" s="3">
        <v>107</v>
      </c>
      <c r="C108" s="3">
        <v>0.16988091999999999</v>
      </c>
      <c r="D108" s="8" t="s">
        <v>55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9">
        <v>114.81</v>
      </c>
      <c r="L108" s="10">
        <v>0.81599999999999995</v>
      </c>
      <c r="M108" s="3">
        <v>-1</v>
      </c>
      <c r="N108" s="3">
        <v>0</v>
      </c>
      <c r="O108" s="3">
        <v>89</v>
      </c>
      <c r="P108" s="3"/>
      <c r="Q108" s="3"/>
      <c r="R108" s="3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  <c r="Y108" s="3"/>
      <c r="Z108" s="3"/>
    </row>
    <row r="109" spans="1:26">
      <c r="A109" s="3">
        <v>39</v>
      </c>
      <c r="B109" s="3">
        <v>108</v>
      </c>
      <c r="C109" s="3">
        <v>0.16706082999999999</v>
      </c>
      <c r="D109" s="8" t="s">
        <v>84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9">
        <v>35.979999999999997</v>
      </c>
      <c r="L109" s="10">
        <v>2.6480000000000001</v>
      </c>
      <c r="M109" s="3">
        <v>1</v>
      </c>
      <c r="N109" s="3">
        <v>1</v>
      </c>
      <c r="O109" s="3">
        <v>90</v>
      </c>
      <c r="P109" s="3"/>
      <c r="Q109" s="3"/>
      <c r="R109" s="11"/>
      <c r="S109" s="3"/>
      <c r="T109" s="3"/>
      <c r="U109" s="3">
        <v>116</v>
      </c>
      <c r="V109" s="3"/>
      <c r="W109" s="3">
        <v>58</v>
      </c>
      <c r="X109" s="3">
        <v>98</v>
      </c>
      <c r="Y109" s="3"/>
      <c r="Z109" s="3"/>
    </row>
    <row r="110" spans="1:26">
      <c r="A110" s="3">
        <v>39</v>
      </c>
      <c r="B110" s="3">
        <v>109</v>
      </c>
      <c r="C110" s="3">
        <v>0.16928243000000001</v>
      </c>
      <c r="D110" s="8" t="s">
        <v>83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9">
        <v>114.81</v>
      </c>
      <c r="L110" s="10">
        <v>0.81899999999999995</v>
      </c>
      <c r="M110" s="3">
        <v>-1</v>
      </c>
      <c r="N110" s="3">
        <v>1</v>
      </c>
      <c r="O110" s="3">
        <v>91</v>
      </c>
      <c r="P110" s="3"/>
      <c r="Q110" s="3"/>
      <c r="R110" s="11"/>
      <c r="S110" s="3"/>
      <c r="T110" s="3"/>
      <c r="U110" s="3">
        <v>117</v>
      </c>
      <c r="V110" s="3">
        <v>59</v>
      </c>
      <c r="W110" s="3"/>
      <c r="X110" s="3">
        <v>99</v>
      </c>
      <c r="Y110" s="3"/>
      <c r="Z110" s="3"/>
    </row>
    <row r="111" spans="1:26">
      <c r="A111" s="3">
        <v>39</v>
      </c>
      <c r="B111" s="3">
        <v>110</v>
      </c>
      <c r="C111" s="3">
        <v>0.17010196999999999</v>
      </c>
      <c r="D111" s="8" t="s">
        <v>55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9">
        <v>35.979999999999997</v>
      </c>
      <c r="L111" s="10">
        <v>2.6</v>
      </c>
      <c r="M111" s="3">
        <v>-1</v>
      </c>
      <c r="N111" s="3">
        <v>1</v>
      </c>
      <c r="O111" s="3">
        <v>92</v>
      </c>
      <c r="P111" s="3"/>
      <c r="Q111" s="3"/>
      <c r="R111" s="11"/>
      <c r="S111" s="3"/>
      <c r="T111" s="3"/>
      <c r="U111" s="3">
        <v>118</v>
      </c>
      <c r="V111" s="3"/>
      <c r="W111" s="3">
        <v>59</v>
      </c>
      <c r="X111" s="3">
        <v>100</v>
      </c>
      <c r="Y111" s="3"/>
      <c r="Z111" s="3"/>
    </row>
    <row r="112" spans="1:26">
      <c r="A112" s="3">
        <v>39</v>
      </c>
      <c r="B112" s="3">
        <v>111</v>
      </c>
      <c r="C112" s="3">
        <v>0.16690489999999999</v>
      </c>
      <c r="D112" s="8" t="s">
        <v>84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9">
        <v>114.81</v>
      </c>
      <c r="L112" s="10">
        <v>0.83099999999999996</v>
      </c>
      <c r="M112" s="3">
        <v>-1</v>
      </c>
      <c r="N112" s="3">
        <v>1</v>
      </c>
      <c r="O112" s="3">
        <v>93</v>
      </c>
      <c r="P112" s="3"/>
      <c r="Q112" s="3"/>
      <c r="R112" s="11"/>
      <c r="S112" s="3"/>
      <c r="T112" s="3"/>
      <c r="U112" s="3">
        <v>119</v>
      </c>
      <c r="V112" s="3">
        <v>60</v>
      </c>
      <c r="W112" s="3"/>
      <c r="X112" s="3">
        <v>101</v>
      </c>
      <c r="Y112" s="3"/>
      <c r="Z112" s="3"/>
    </row>
    <row r="113" spans="1:26">
      <c r="A113" s="3">
        <v>39</v>
      </c>
      <c r="B113" s="3">
        <v>112</v>
      </c>
      <c r="C113" s="3">
        <v>0.17085465999999999</v>
      </c>
      <c r="D113" s="8" t="s">
        <v>55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9">
        <v>35.979999999999997</v>
      </c>
      <c r="L113" s="10">
        <v>2.589</v>
      </c>
      <c r="M113" s="3">
        <v>-1</v>
      </c>
      <c r="N113" s="3">
        <v>0</v>
      </c>
      <c r="O113" s="3">
        <v>94</v>
      </c>
      <c r="P113" s="3"/>
      <c r="Q113" s="3"/>
      <c r="R113" s="11"/>
      <c r="S113" s="3"/>
      <c r="T113" s="3"/>
      <c r="U113" s="3">
        <v>120</v>
      </c>
      <c r="V113" s="3"/>
      <c r="W113" s="3">
        <v>60</v>
      </c>
      <c r="X113" s="3">
        <v>102</v>
      </c>
      <c r="Y113" s="3"/>
      <c r="Z113" s="3"/>
    </row>
    <row r="114" spans="1:26">
      <c r="A114" s="3">
        <v>39</v>
      </c>
      <c r="B114" s="3">
        <v>113</v>
      </c>
      <c r="C114" s="3">
        <v>0.16810811000000001</v>
      </c>
      <c r="D114" s="8" t="s">
        <v>83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9">
        <v>114.81</v>
      </c>
      <c r="L114" s="10">
        <v>0.82499999999999996</v>
      </c>
      <c r="M114" s="3">
        <v>1</v>
      </c>
      <c r="N114" s="3">
        <v>1</v>
      </c>
      <c r="O114" s="3">
        <v>95</v>
      </c>
      <c r="P114" s="3"/>
      <c r="Q114" s="3"/>
      <c r="R114" s="11"/>
      <c r="S114" s="3"/>
      <c r="T114" s="3"/>
      <c r="U114" s="3">
        <v>121</v>
      </c>
      <c r="V114" s="3">
        <v>61</v>
      </c>
      <c r="W114" s="3"/>
      <c r="X114" s="3">
        <v>103</v>
      </c>
      <c r="Y114" s="3"/>
      <c r="Z114" s="3"/>
    </row>
    <row r="115" spans="1:26">
      <c r="A115" s="3">
        <v>39</v>
      </c>
      <c r="B115" s="3">
        <v>114</v>
      </c>
      <c r="C115" s="3">
        <v>0.17116576</v>
      </c>
      <c r="D115" s="8" t="s">
        <v>86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9">
        <v>35.979999999999997</v>
      </c>
      <c r="L115" s="10">
        <v>2.5840000000000001</v>
      </c>
      <c r="M115" s="3">
        <v>1</v>
      </c>
      <c r="N115" s="3">
        <v>1</v>
      </c>
      <c r="O115" s="3">
        <v>96</v>
      </c>
      <c r="P115" s="3"/>
      <c r="Q115" s="3"/>
      <c r="R115" s="11"/>
      <c r="S115" s="3"/>
      <c r="T115" s="3"/>
      <c r="U115" s="3">
        <v>122</v>
      </c>
      <c r="V115" s="3"/>
      <c r="W115" s="3">
        <v>61</v>
      </c>
      <c r="X115" s="3">
        <v>104</v>
      </c>
      <c r="Y115" s="3"/>
      <c r="Z115" s="3"/>
    </row>
    <row r="116" spans="1:26">
      <c r="A116" s="3"/>
      <c r="B116" s="3">
        <v>115</v>
      </c>
      <c r="C116" s="3"/>
      <c r="D116" s="8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11"/>
      <c r="S116" s="3"/>
      <c r="T116" s="3"/>
      <c r="U116" s="3">
        <v>123</v>
      </c>
      <c r="V116" s="3">
        <v>62</v>
      </c>
      <c r="W116" s="3"/>
      <c r="X116" s="3">
        <v>105</v>
      </c>
      <c r="Y116" s="3"/>
      <c r="Z116" s="3"/>
    </row>
    <row r="117" spans="1:26">
      <c r="A117" s="3">
        <v>39</v>
      </c>
      <c r="B117" s="3">
        <v>116</v>
      </c>
      <c r="C117" s="3">
        <v>0.17051157</v>
      </c>
      <c r="D117" s="8" t="s">
        <v>55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9">
        <v>114.81</v>
      </c>
      <c r="L117" s="10">
        <v>0.81299999999999994</v>
      </c>
      <c r="M117" s="3">
        <v>-1</v>
      </c>
      <c r="N117" s="3">
        <v>1</v>
      </c>
      <c r="O117" s="3">
        <v>98</v>
      </c>
      <c r="P117" s="3"/>
      <c r="Q117" s="3"/>
      <c r="R117" s="11"/>
      <c r="S117" s="3"/>
      <c r="T117" s="3"/>
      <c r="U117" s="3">
        <v>124</v>
      </c>
      <c r="V117" s="3"/>
      <c r="W117" s="3">
        <v>62</v>
      </c>
      <c r="X117" s="3">
        <v>106</v>
      </c>
      <c r="Y117" s="3"/>
      <c r="Z117" s="3"/>
    </row>
    <row r="118" spans="1:26">
      <c r="A118" s="3"/>
      <c r="B118" s="3">
        <v>117</v>
      </c>
      <c r="C118" s="3"/>
      <c r="D118" s="8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11"/>
      <c r="S118" s="3"/>
      <c r="T118" s="3"/>
      <c r="U118" s="3">
        <v>125</v>
      </c>
      <c r="V118" s="3">
        <v>63</v>
      </c>
      <c r="W118" s="3"/>
      <c r="X118" s="3">
        <v>107</v>
      </c>
      <c r="Y118" s="3"/>
      <c r="Z118" s="3"/>
    </row>
    <row r="119" spans="1:26">
      <c r="A119" s="3">
        <v>39</v>
      </c>
      <c r="B119" s="3">
        <v>118</v>
      </c>
      <c r="C119" s="3">
        <v>0.17038206</v>
      </c>
      <c r="D119" s="8" t="s">
        <v>55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9">
        <v>35.979999999999997</v>
      </c>
      <c r="L119" s="10">
        <v>2.5960000000000001</v>
      </c>
      <c r="M119" s="3">
        <v>1</v>
      </c>
      <c r="N119" s="3">
        <v>1</v>
      </c>
      <c r="O119" s="3">
        <v>100</v>
      </c>
      <c r="P119" s="3"/>
      <c r="Q119" s="3"/>
      <c r="R119" s="11"/>
      <c r="S119" s="3"/>
      <c r="T119" s="3"/>
      <c r="U119" s="3">
        <v>126</v>
      </c>
      <c r="V119" s="3"/>
      <c r="W119" s="3">
        <v>63</v>
      </c>
      <c r="X119" s="3">
        <v>108</v>
      </c>
      <c r="Y119" s="3"/>
      <c r="Z119" s="3"/>
    </row>
    <row r="120" spans="1:26">
      <c r="A120" s="3"/>
      <c r="B120" s="3">
        <v>119</v>
      </c>
      <c r="C120" s="3"/>
      <c r="D120" s="8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11"/>
      <c r="S120" s="3"/>
      <c r="T120" s="3"/>
      <c r="U120" s="3">
        <v>127</v>
      </c>
      <c r="V120" s="3">
        <v>64</v>
      </c>
      <c r="W120" s="3"/>
      <c r="X120" s="3">
        <v>109</v>
      </c>
      <c r="Y120" s="3"/>
      <c r="Z120" s="3"/>
    </row>
    <row r="121" spans="1:26">
      <c r="A121" s="3">
        <v>39</v>
      </c>
      <c r="B121" s="3">
        <v>120</v>
      </c>
      <c r="C121" s="3">
        <v>0.17000736999999999</v>
      </c>
      <c r="D121" s="8" t="s">
        <v>55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9">
        <v>114.81</v>
      </c>
      <c r="L121" s="10">
        <v>0.81499999999999995</v>
      </c>
      <c r="M121" s="3">
        <v>-1</v>
      </c>
      <c r="N121" s="3">
        <v>1</v>
      </c>
      <c r="O121" s="3">
        <v>102</v>
      </c>
      <c r="P121" s="3"/>
      <c r="Q121" s="3"/>
      <c r="R121" s="11"/>
      <c r="S121" s="3"/>
      <c r="T121" s="3"/>
      <c r="U121" s="3">
        <v>128</v>
      </c>
      <c r="V121" s="3"/>
      <c r="W121" s="3">
        <v>64</v>
      </c>
      <c r="X121" s="3">
        <v>110</v>
      </c>
      <c r="Y121" s="3"/>
      <c r="Z121" s="3"/>
    </row>
    <row r="122" spans="1:26">
      <c r="A122" s="3">
        <v>39</v>
      </c>
      <c r="B122" s="3">
        <v>121</v>
      </c>
      <c r="C122" s="3">
        <v>0.17034014</v>
      </c>
      <c r="D122" s="8" t="s">
        <v>55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9">
        <v>35.979999999999997</v>
      </c>
      <c r="L122" s="10">
        <v>2.597</v>
      </c>
      <c r="M122" s="3">
        <v>-1</v>
      </c>
      <c r="N122" s="3">
        <v>1</v>
      </c>
      <c r="O122" s="3">
        <v>103</v>
      </c>
      <c r="P122" s="3"/>
      <c r="Q122" s="3"/>
      <c r="R122" s="11"/>
      <c r="S122" s="3"/>
      <c r="T122" s="3"/>
      <c r="U122" s="3">
        <v>129</v>
      </c>
      <c r="V122" s="3">
        <v>65</v>
      </c>
      <c r="W122" s="3"/>
      <c r="X122" s="3">
        <v>111</v>
      </c>
      <c r="Y122" s="3"/>
      <c r="Z122" s="3"/>
    </row>
    <row r="123" spans="1:26">
      <c r="A123" s="3">
        <v>39</v>
      </c>
      <c r="B123" s="3">
        <v>122</v>
      </c>
      <c r="C123" s="3">
        <v>0.16926916</v>
      </c>
      <c r="D123" s="8" t="s">
        <v>83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9">
        <v>114.81</v>
      </c>
      <c r="L123" s="10">
        <v>0.81899999999999995</v>
      </c>
      <c r="M123" s="3">
        <v>1</v>
      </c>
      <c r="N123" s="3">
        <v>1</v>
      </c>
      <c r="O123" s="3">
        <v>104</v>
      </c>
      <c r="P123" s="3"/>
      <c r="Q123" s="3"/>
      <c r="R123" s="11"/>
      <c r="S123" s="3"/>
      <c r="T123" s="3"/>
      <c r="U123" s="3">
        <v>130</v>
      </c>
      <c r="V123" s="3"/>
      <c r="W123" s="3">
        <v>65</v>
      </c>
      <c r="X123" s="3">
        <v>112</v>
      </c>
      <c r="Y123" s="3"/>
      <c r="Z123" s="3"/>
    </row>
    <row r="124" spans="1:26">
      <c r="A124" s="3">
        <v>39</v>
      </c>
      <c r="B124" s="3">
        <v>123</v>
      </c>
      <c r="C124" s="3">
        <v>0.16921253999999999</v>
      </c>
      <c r="D124" s="8" t="s">
        <v>83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9">
        <v>35.979999999999997</v>
      </c>
      <c r="L124" s="10">
        <v>2.6139999999999999</v>
      </c>
      <c r="M124" s="3">
        <v>1</v>
      </c>
      <c r="N124" s="3">
        <v>1</v>
      </c>
      <c r="O124" s="3">
        <v>105</v>
      </c>
      <c r="P124" s="3"/>
      <c r="Q124" s="3"/>
      <c r="R124" s="11" t="s">
        <v>58</v>
      </c>
      <c r="S124" s="11"/>
      <c r="T124" s="3"/>
      <c r="U124" s="3">
        <v>131</v>
      </c>
      <c r="V124" s="3">
        <v>66</v>
      </c>
      <c r="W124" s="3"/>
      <c r="X124" s="3">
        <v>113</v>
      </c>
      <c r="Y124" s="3"/>
      <c r="Z124" s="3"/>
    </row>
    <row r="125" spans="1:26">
      <c r="A125" s="3">
        <v>39</v>
      </c>
      <c r="B125" s="3">
        <v>124</v>
      </c>
      <c r="C125" s="3">
        <v>0.16848778</v>
      </c>
      <c r="D125" s="8" t="s">
        <v>83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9">
        <v>114.81</v>
      </c>
      <c r="L125" s="10">
        <v>0.82299999999999995</v>
      </c>
      <c r="M125" s="3">
        <v>-1</v>
      </c>
      <c r="N125" s="3">
        <v>1</v>
      </c>
      <c r="O125" s="3">
        <v>106</v>
      </c>
      <c r="P125" s="3"/>
      <c r="Q125" s="3"/>
      <c r="R125" s="11"/>
      <c r="S125" s="3"/>
      <c r="T125" s="3"/>
      <c r="U125" s="3">
        <v>132</v>
      </c>
      <c r="V125" s="3"/>
      <c r="W125" s="3">
        <v>66</v>
      </c>
      <c r="X125" s="3">
        <v>114</v>
      </c>
      <c r="Y125" s="3"/>
      <c r="Z125" s="3"/>
    </row>
    <row r="126" spans="1:26">
      <c r="A126" s="3">
        <v>39</v>
      </c>
      <c r="B126" s="3">
        <v>125</v>
      </c>
      <c r="C126" s="3">
        <v>0.17003266</v>
      </c>
      <c r="D126" s="8" t="s">
        <v>55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9">
        <v>35.979999999999997</v>
      </c>
      <c r="L126" s="10">
        <v>2.601</v>
      </c>
      <c r="M126" s="3">
        <v>-1</v>
      </c>
      <c r="N126" s="3">
        <v>1</v>
      </c>
      <c r="O126" s="3">
        <v>107</v>
      </c>
      <c r="P126" s="3"/>
      <c r="Q126" s="3"/>
      <c r="R126" s="11"/>
      <c r="S126" s="3"/>
      <c r="T126" s="3"/>
      <c r="U126" s="3">
        <v>133</v>
      </c>
      <c r="V126" s="3">
        <v>67</v>
      </c>
      <c r="W126" s="3"/>
      <c r="X126" s="3">
        <v>116</v>
      </c>
      <c r="Y126" s="3"/>
      <c r="Z126" s="3"/>
    </row>
    <row r="127" spans="1:26">
      <c r="A127" s="3"/>
      <c r="B127" s="3">
        <v>126</v>
      </c>
      <c r="C127" s="3"/>
      <c r="D127" s="8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11"/>
      <c r="S127" s="3"/>
      <c r="T127" s="3"/>
      <c r="U127" s="3">
        <v>134</v>
      </c>
      <c r="V127" s="3"/>
      <c r="W127" s="3">
        <v>67</v>
      </c>
      <c r="X127" s="3">
        <v>118</v>
      </c>
      <c r="Y127" s="3"/>
      <c r="Z127" s="3"/>
    </row>
    <row r="128" spans="1:26">
      <c r="A128" s="3">
        <v>39</v>
      </c>
      <c r="B128" s="3">
        <v>127</v>
      </c>
      <c r="C128" s="3">
        <v>0.17026972000000001</v>
      </c>
      <c r="D128" s="8" t="s">
        <v>55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9">
        <v>114.81</v>
      </c>
      <c r="L128" s="10">
        <v>0.81399999999999995</v>
      </c>
      <c r="M128" s="3">
        <v>-1</v>
      </c>
      <c r="N128" s="3">
        <v>0</v>
      </c>
      <c r="O128" s="3">
        <v>109</v>
      </c>
      <c r="P128" s="3"/>
      <c r="Q128" s="3"/>
      <c r="R128" s="3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  <c r="Y128" s="3"/>
      <c r="Z128" s="3"/>
    </row>
    <row r="129" spans="1:26">
      <c r="A129" s="3">
        <v>39</v>
      </c>
      <c r="B129" s="3">
        <v>128</v>
      </c>
      <c r="C129" s="3">
        <v>0.16845542999999999</v>
      </c>
      <c r="D129" s="8" t="s">
        <v>83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9">
        <v>35.979999999999997</v>
      </c>
      <c r="L129" s="10">
        <v>2.6259999999999999</v>
      </c>
      <c r="M129" s="3">
        <v>1</v>
      </c>
      <c r="N129" s="3">
        <v>1</v>
      </c>
      <c r="O129" s="3">
        <v>110</v>
      </c>
      <c r="P129" s="3"/>
      <c r="Q129" s="3"/>
      <c r="R129" s="11"/>
      <c r="S129" s="3"/>
      <c r="T129" s="3"/>
      <c r="U129" s="3">
        <v>136</v>
      </c>
      <c r="V129" s="3"/>
      <c r="W129" s="3">
        <v>68</v>
      </c>
      <c r="X129" s="3">
        <v>121</v>
      </c>
      <c r="Y129" s="3"/>
      <c r="Z129" s="3"/>
    </row>
    <row r="130" spans="1:26">
      <c r="A130" s="3">
        <v>39</v>
      </c>
      <c r="B130" s="3">
        <v>129</v>
      </c>
      <c r="C130" s="3">
        <v>0.169571</v>
      </c>
      <c r="D130" s="8" t="s">
        <v>55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9">
        <v>114.81</v>
      </c>
      <c r="L130" s="10">
        <v>0.81699999999999995</v>
      </c>
      <c r="M130" s="3">
        <v>1</v>
      </c>
      <c r="N130" s="3">
        <v>1</v>
      </c>
      <c r="O130" s="3">
        <v>111</v>
      </c>
      <c r="P130" s="3"/>
      <c r="Q130" s="3"/>
      <c r="R130" s="11"/>
      <c r="S130" s="3"/>
      <c r="T130" s="3"/>
      <c r="U130" s="3">
        <v>137</v>
      </c>
      <c r="V130" s="3">
        <v>69</v>
      </c>
      <c r="W130" s="3"/>
      <c r="X130" s="3">
        <v>122</v>
      </c>
      <c r="Y130" s="3"/>
      <c r="Z130" s="3"/>
    </row>
    <row r="131" spans="1:26">
      <c r="A131" s="3">
        <v>39</v>
      </c>
      <c r="B131" s="3">
        <v>130</v>
      </c>
      <c r="C131" s="3">
        <v>0.16779189999999999</v>
      </c>
      <c r="D131" s="8" t="s">
        <v>84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9">
        <v>35.979999999999997</v>
      </c>
      <c r="L131" s="10">
        <v>2.6360000000000001</v>
      </c>
      <c r="M131" s="3">
        <v>1</v>
      </c>
      <c r="N131" s="3">
        <v>1</v>
      </c>
      <c r="O131" s="3">
        <v>112</v>
      </c>
      <c r="P131" s="3"/>
      <c r="Q131" s="3"/>
      <c r="R131" s="11"/>
      <c r="S131" s="3"/>
      <c r="T131" s="3"/>
      <c r="U131" s="3">
        <v>138</v>
      </c>
      <c r="V131" s="3"/>
      <c r="W131" s="3">
        <v>69</v>
      </c>
      <c r="X131" s="3">
        <v>123</v>
      </c>
      <c r="Y131" s="3"/>
      <c r="Z131" s="3"/>
    </row>
    <row r="132" spans="1:26">
      <c r="A132" s="3">
        <v>39</v>
      </c>
      <c r="B132" s="3">
        <v>131</v>
      </c>
      <c r="C132" s="3">
        <v>0.16914366</v>
      </c>
      <c r="D132" s="8" t="s">
        <v>83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9">
        <v>114.81</v>
      </c>
      <c r="L132" s="10">
        <v>0.82</v>
      </c>
      <c r="M132" s="3">
        <v>-1</v>
      </c>
      <c r="N132" s="3">
        <v>1</v>
      </c>
      <c r="O132" s="3">
        <v>113</v>
      </c>
      <c r="P132" s="3"/>
      <c r="Q132" s="3"/>
      <c r="R132" s="11"/>
      <c r="S132" s="3"/>
      <c r="T132" s="3"/>
      <c r="U132" s="3">
        <v>139</v>
      </c>
      <c r="V132" s="3">
        <v>70</v>
      </c>
      <c r="W132" s="3"/>
      <c r="X132" s="3">
        <v>124</v>
      </c>
      <c r="Y132" s="3"/>
      <c r="Z132" s="3"/>
    </row>
    <row r="133" spans="1:26">
      <c r="A133" s="3">
        <v>39</v>
      </c>
      <c r="B133" s="3">
        <v>132</v>
      </c>
      <c r="C133" s="3">
        <v>0.16746226</v>
      </c>
      <c r="D133" s="8" t="s">
        <v>84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9">
        <v>35.979999999999997</v>
      </c>
      <c r="L133" s="10">
        <v>2.641</v>
      </c>
      <c r="M133" s="3">
        <v>-1</v>
      </c>
      <c r="N133" s="3">
        <v>1</v>
      </c>
      <c r="O133" s="3">
        <v>114</v>
      </c>
      <c r="P133" s="3"/>
      <c r="Q133" s="3"/>
      <c r="R133" s="11"/>
      <c r="S133" s="3"/>
      <c r="T133" s="3"/>
      <c r="U133" s="3">
        <v>140</v>
      </c>
      <c r="V133" s="3"/>
      <c r="W133" s="3">
        <v>70</v>
      </c>
      <c r="X133" s="3">
        <v>125</v>
      </c>
      <c r="Y133" s="3"/>
      <c r="Z133" s="3"/>
    </row>
    <row r="134" spans="1:26">
      <c r="A134" s="3">
        <v>39</v>
      </c>
      <c r="B134" s="3">
        <v>133</v>
      </c>
      <c r="C134" s="3">
        <v>0.16777360999999999</v>
      </c>
      <c r="D134" s="8" t="s">
        <v>84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9">
        <v>114.81</v>
      </c>
      <c r="L134" s="10">
        <v>0.82599999999999996</v>
      </c>
      <c r="M134" s="3">
        <v>1</v>
      </c>
      <c r="N134" s="3">
        <v>0</v>
      </c>
      <c r="O134" s="3">
        <v>116</v>
      </c>
      <c r="P134" s="3"/>
      <c r="Q134" s="3"/>
      <c r="R134" s="11"/>
      <c r="S134" s="3"/>
      <c r="T134" s="3"/>
      <c r="U134" s="3">
        <v>141</v>
      </c>
      <c r="V134" s="3">
        <v>71</v>
      </c>
      <c r="W134" s="3"/>
      <c r="X134" s="3">
        <v>127</v>
      </c>
      <c r="Y134" s="3"/>
      <c r="Z134" s="3"/>
    </row>
    <row r="135" spans="1:26">
      <c r="A135" s="3">
        <v>39</v>
      </c>
      <c r="B135" s="3">
        <v>134</v>
      </c>
      <c r="C135" s="3">
        <v>0.17022793999999999</v>
      </c>
      <c r="D135" s="8" t="s">
        <v>55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9">
        <v>35.979999999999997</v>
      </c>
      <c r="L135" s="10">
        <v>2.5979999999999999</v>
      </c>
      <c r="M135" s="3">
        <v>-1</v>
      </c>
      <c r="N135" s="3">
        <v>1</v>
      </c>
      <c r="O135" s="3">
        <v>118</v>
      </c>
      <c r="P135" s="3"/>
      <c r="Q135" s="3"/>
      <c r="R135" s="11"/>
      <c r="S135" s="3"/>
      <c r="T135" s="3"/>
      <c r="U135" s="3">
        <v>142</v>
      </c>
      <c r="V135" s="3"/>
      <c r="W135" s="3">
        <v>71</v>
      </c>
      <c r="X135" s="3">
        <v>128</v>
      </c>
      <c r="Y135" s="3"/>
      <c r="Z135" s="3"/>
    </row>
    <row r="136" spans="1:26">
      <c r="A136" s="3">
        <v>39</v>
      </c>
      <c r="B136" s="3">
        <v>135</v>
      </c>
      <c r="C136" s="3">
        <v>0.16810612999999999</v>
      </c>
      <c r="D136" s="8" t="s">
        <v>83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9">
        <v>114.81</v>
      </c>
      <c r="L136" s="10">
        <v>0.82499999999999996</v>
      </c>
      <c r="M136" s="3">
        <v>-1</v>
      </c>
      <c r="N136" s="3">
        <v>1</v>
      </c>
      <c r="O136" s="3">
        <v>120</v>
      </c>
      <c r="P136" s="3"/>
      <c r="Q136" s="3"/>
      <c r="R136" s="11"/>
      <c r="S136" s="3"/>
      <c r="T136" s="3"/>
      <c r="U136" s="3">
        <v>143</v>
      </c>
      <c r="V136" s="3">
        <v>72</v>
      </c>
      <c r="W136" s="3"/>
      <c r="X136" s="3">
        <v>129</v>
      </c>
      <c r="Y136" s="3"/>
      <c r="Z136" s="3"/>
    </row>
    <row r="137" spans="1:26">
      <c r="A137" s="3">
        <v>39</v>
      </c>
      <c r="B137" s="3">
        <v>136</v>
      </c>
      <c r="C137" s="3">
        <v>0.16652764</v>
      </c>
      <c r="D137" s="8" t="s">
        <v>84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9">
        <v>35.979999999999997</v>
      </c>
      <c r="L137" s="10">
        <v>2.6560000000000001</v>
      </c>
      <c r="M137" s="3">
        <v>-1</v>
      </c>
      <c r="N137" s="3">
        <v>1</v>
      </c>
      <c r="O137" s="3">
        <v>121</v>
      </c>
      <c r="P137" s="3"/>
      <c r="Q137" s="3"/>
      <c r="R137" s="11"/>
      <c r="S137" s="3"/>
      <c r="T137" s="3"/>
      <c r="U137" s="3">
        <v>144</v>
      </c>
      <c r="V137" s="3"/>
      <c r="W137" s="3">
        <v>72</v>
      </c>
      <c r="X137" s="3">
        <v>130</v>
      </c>
      <c r="Y137" s="3"/>
      <c r="Z137" s="3"/>
    </row>
    <row r="138" spans="1:26">
      <c r="A138" s="3">
        <v>39</v>
      </c>
      <c r="B138" s="3">
        <v>137</v>
      </c>
      <c r="C138" s="3">
        <v>0.16553509999999999</v>
      </c>
      <c r="D138" s="8" t="s">
        <v>82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9">
        <v>114.81</v>
      </c>
      <c r="L138" s="10">
        <v>0.83699999999999997</v>
      </c>
      <c r="M138" s="3">
        <v>1</v>
      </c>
      <c r="N138" s="3">
        <v>1</v>
      </c>
      <c r="O138" s="3">
        <v>122</v>
      </c>
      <c r="P138" s="3"/>
      <c r="Q138" s="3"/>
      <c r="R138" s="11"/>
      <c r="S138" s="3"/>
      <c r="T138" s="3"/>
      <c r="U138" s="3">
        <v>145</v>
      </c>
      <c r="V138" s="3">
        <v>73</v>
      </c>
      <c r="W138" s="3"/>
      <c r="X138" s="3">
        <v>131</v>
      </c>
      <c r="Y138" s="3"/>
      <c r="Z138" s="3"/>
    </row>
    <row r="139" spans="1:26">
      <c r="A139" s="3">
        <v>39</v>
      </c>
      <c r="B139" s="3">
        <v>138</v>
      </c>
      <c r="C139" s="3">
        <v>0.16922777999999999</v>
      </c>
      <c r="D139" s="8" t="s">
        <v>83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9">
        <v>35.979999999999997</v>
      </c>
      <c r="L139" s="10">
        <v>2.6139999999999999</v>
      </c>
      <c r="M139" s="3">
        <v>1</v>
      </c>
      <c r="N139" s="3">
        <v>1</v>
      </c>
      <c r="O139" s="3">
        <v>123</v>
      </c>
      <c r="P139" s="3"/>
      <c r="Q139" s="3"/>
      <c r="R139" s="11"/>
      <c r="S139" s="3"/>
      <c r="T139" s="3"/>
      <c r="U139" s="3">
        <v>146</v>
      </c>
      <c r="V139" s="3"/>
      <c r="W139" s="3">
        <v>73</v>
      </c>
      <c r="X139" s="3">
        <v>132</v>
      </c>
      <c r="Y139" s="3"/>
      <c r="Z139" s="3"/>
    </row>
    <row r="140" spans="1:26">
      <c r="A140" s="3">
        <v>39</v>
      </c>
      <c r="B140" s="3">
        <v>139</v>
      </c>
      <c r="C140" s="3">
        <v>0.16669798</v>
      </c>
      <c r="D140" s="8" t="s">
        <v>84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9">
        <v>114.81</v>
      </c>
      <c r="L140" s="10">
        <v>0.83199999999999996</v>
      </c>
      <c r="M140" s="3">
        <v>-1</v>
      </c>
      <c r="N140" s="3">
        <v>1</v>
      </c>
      <c r="O140" s="3">
        <v>124</v>
      </c>
      <c r="P140" s="3"/>
      <c r="Q140" s="3"/>
      <c r="R140" s="11"/>
      <c r="S140" s="3"/>
      <c r="T140" s="3"/>
      <c r="U140" s="3">
        <v>147</v>
      </c>
      <c r="V140" s="3">
        <v>74</v>
      </c>
      <c r="W140" s="3"/>
      <c r="X140" s="3">
        <v>133</v>
      </c>
      <c r="Y140" s="3"/>
      <c r="Z140" s="3"/>
    </row>
    <row r="141" spans="1:26">
      <c r="A141" s="3">
        <v>39</v>
      </c>
      <c r="B141" s="3">
        <v>140</v>
      </c>
      <c r="C141" s="3">
        <v>0.16877337000000001</v>
      </c>
      <c r="D141" s="8" t="s">
        <v>83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9">
        <v>35.979999999999997</v>
      </c>
      <c r="L141" s="10">
        <v>2.621</v>
      </c>
      <c r="M141" s="3">
        <v>1</v>
      </c>
      <c r="N141" s="3">
        <v>1</v>
      </c>
      <c r="O141" s="3">
        <v>125</v>
      </c>
      <c r="P141" s="3"/>
      <c r="Q141" s="3"/>
      <c r="R141" s="11"/>
      <c r="S141" s="3"/>
      <c r="T141" s="3"/>
      <c r="U141" s="3">
        <v>148</v>
      </c>
      <c r="V141" s="3"/>
      <c r="W141" s="3">
        <v>74</v>
      </c>
      <c r="X141" s="3">
        <v>134</v>
      </c>
      <c r="Y141" s="3"/>
      <c r="Z141" s="3"/>
    </row>
    <row r="142" spans="1:26">
      <c r="A142" s="3">
        <v>39</v>
      </c>
      <c r="B142" s="3">
        <v>141</v>
      </c>
      <c r="C142" s="3">
        <v>0.17188607</v>
      </c>
      <c r="D142" s="8" t="s">
        <v>86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9">
        <v>114.81</v>
      </c>
      <c r="L142" s="10">
        <v>0.80600000000000005</v>
      </c>
      <c r="M142" s="3">
        <v>1</v>
      </c>
      <c r="N142" s="3">
        <v>1</v>
      </c>
      <c r="O142" s="3">
        <v>127</v>
      </c>
      <c r="P142" s="3"/>
      <c r="Q142" s="3"/>
      <c r="R142" s="11"/>
      <c r="S142" s="3"/>
      <c r="T142" s="3"/>
      <c r="U142" s="3">
        <v>149</v>
      </c>
      <c r="V142" s="3">
        <v>75</v>
      </c>
      <c r="W142" s="3"/>
      <c r="X142" s="3">
        <v>135</v>
      </c>
      <c r="Y142" s="3"/>
      <c r="Z142" s="3"/>
    </row>
    <row r="143" spans="1:26">
      <c r="A143" s="3">
        <v>39</v>
      </c>
      <c r="B143" s="3">
        <v>142</v>
      </c>
      <c r="C143" s="3">
        <v>0.16802900000000001</v>
      </c>
      <c r="D143" s="8" t="s">
        <v>83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9">
        <v>35.979999999999997</v>
      </c>
      <c r="L143" s="10">
        <v>2.6320000000000001</v>
      </c>
      <c r="M143" s="3">
        <v>-1</v>
      </c>
      <c r="N143" s="3">
        <v>1</v>
      </c>
      <c r="O143" s="3">
        <v>128</v>
      </c>
      <c r="P143" s="3"/>
      <c r="Q143" s="3"/>
      <c r="R143" s="11"/>
      <c r="S143" s="3"/>
      <c r="T143" s="3"/>
      <c r="U143" s="3">
        <v>150</v>
      </c>
      <c r="V143" s="3"/>
      <c r="W143" s="3">
        <v>75</v>
      </c>
      <c r="X143" s="3">
        <v>136</v>
      </c>
      <c r="Y143" s="3"/>
      <c r="Z143" s="3"/>
    </row>
    <row r="144" spans="1:26">
      <c r="A144" s="3">
        <v>39</v>
      </c>
      <c r="B144" s="3">
        <v>143</v>
      </c>
      <c r="C144" s="3">
        <v>0.16913412999999999</v>
      </c>
      <c r="D144" s="8" t="s">
        <v>83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9">
        <v>114.81</v>
      </c>
      <c r="L144" s="10">
        <v>0.82</v>
      </c>
      <c r="M144" s="3">
        <v>1</v>
      </c>
      <c r="N144" s="3">
        <v>1</v>
      </c>
      <c r="O144" s="3">
        <v>129</v>
      </c>
      <c r="P144" s="3"/>
      <c r="Q144" s="3"/>
      <c r="R144" s="11"/>
      <c r="S144" s="3"/>
      <c r="T144" s="3"/>
      <c r="U144" s="3">
        <v>151</v>
      </c>
      <c r="V144" s="3">
        <v>76</v>
      </c>
      <c r="W144" s="3"/>
      <c r="X144" s="3">
        <v>137</v>
      </c>
      <c r="Y144" s="3"/>
      <c r="Z144" s="3"/>
    </row>
    <row r="145" spans="1:26">
      <c r="A145" s="3">
        <v>39</v>
      </c>
      <c r="B145" s="3">
        <v>144</v>
      </c>
      <c r="C145" s="3">
        <v>0.16880719999999999</v>
      </c>
      <c r="D145" s="8" t="s">
        <v>83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9">
        <v>35.979999999999997</v>
      </c>
      <c r="L145" s="10">
        <v>2.62</v>
      </c>
      <c r="M145" s="3">
        <v>1</v>
      </c>
      <c r="N145" s="3">
        <v>1</v>
      </c>
      <c r="O145" s="3">
        <v>130</v>
      </c>
      <c r="P145" s="3"/>
      <c r="Q145" s="3"/>
      <c r="R145" s="11"/>
      <c r="S145" s="3"/>
      <c r="T145" s="3"/>
      <c r="U145" s="3">
        <v>152</v>
      </c>
      <c r="V145" s="3"/>
      <c r="W145" s="3">
        <v>76</v>
      </c>
      <c r="X145" s="3">
        <v>138</v>
      </c>
      <c r="Y145" s="3"/>
      <c r="Z145" s="3"/>
    </row>
    <row r="146" spans="1:26">
      <c r="A146" s="3">
        <v>39</v>
      </c>
      <c r="B146" s="3">
        <v>145</v>
      </c>
      <c r="C146" s="3">
        <v>0.16799570999999999</v>
      </c>
      <c r="D146" s="8" t="s">
        <v>83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9">
        <v>114.81</v>
      </c>
      <c r="L146" s="10">
        <v>0.82499999999999996</v>
      </c>
      <c r="M146" s="3">
        <v>1</v>
      </c>
      <c r="N146" s="3">
        <v>1</v>
      </c>
      <c r="O146" s="3">
        <v>131</v>
      </c>
      <c r="P146" s="3"/>
      <c r="Q146" s="3"/>
      <c r="R146" s="11"/>
      <c r="S146" s="3"/>
      <c r="T146" s="3"/>
      <c r="U146" s="3">
        <v>153</v>
      </c>
      <c r="V146" s="3">
        <v>77</v>
      </c>
      <c r="W146" s="3"/>
      <c r="X146" s="3">
        <v>139</v>
      </c>
      <c r="Y146" s="3"/>
      <c r="Z146" s="3"/>
    </row>
    <row r="147" spans="1:26">
      <c r="A147" s="3">
        <v>39</v>
      </c>
      <c r="B147" s="3">
        <v>146</v>
      </c>
      <c r="C147" s="3">
        <v>0.16708212</v>
      </c>
      <c r="D147" s="8" t="s">
        <v>84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9">
        <v>35.979999999999997</v>
      </c>
      <c r="L147" s="10">
        <v>2.6469999999999998</v>
      </c>
      <c r="M147" s="3">
        <v>-1</v>
      </c>
      <c r="N147" s="3">
        <v>1</v>
      </c>
      <c r="O147" s="3">
        <v>132</v>
      </c>
      <c r="P147" s="3"/>
      <c r="Q147" s="3"/>
      <c r="R147" s="11"/>
      <c r="S147" s="3"/>
      <c r="T147" s="3"/>
      <c r="U147" s="3">
        <v>154</v>
      </c>
      <c r="V147" s="3"/>
      <c r="W147" s="3">
        <v>77</v>
      </c>
      <c r="X147" s="3">
        <v>140</v>
      </c>
      <c r="Y147" s="3"/>
      <c r="Z147" s="3"/>
    </row>
    <row r="148" spans="1:26">
      <c r="A148" s="3">
        <v>39</v>
      </c>
      <c r="B148" s="3">
        <v>147</v>
      </c>
      <c r="C148" s="3">
        <v>0.16581667999999999</v>
      </c>
      <c r="D148" s="8" t="s">
        <v>82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9">
        <v>114.81</v>
      </c>
      <c r="L148" s="10">
        <v>0.83599999999999997</v>
      </c>
      <c r="M148" s="3">
        <v>1</v>
      </c>
      <c r="N148" s="3">
        <v>1</v>
      </c>
      <c r="O148" s="3">
        <v>133</v>
      </c>
      <c r="P148" s="3"/>
      <c r="Q148" s="3"/>
      <c r="R148" s="11"/>
      <c r="S148" s="3"/>
      <c r="T148" s="3"/>
      <c r="U148" s="3">
        <v>155</v>
      </c>
      <c r="V148" s="3">
        <v>78</v>
      </c>
      <c r="W148" s="3"/>
      <c r="X148" s="3">
        <v>141</v>
      </c>
      <c r="Y148" s="3"/>
      <c r="Z148" s="3"/>
    </row>
    <row r="149" spans="1:26">
      <c r="A149" s="3">
        <v>39</v>
      </c>
      <c r="B149" s="3">
        <v>148</v>
      </c>
      <c r="C149" s="3">
        <v>0.17074963000000001</v>
      </c>
      <c r="D149" s="8" t="s">
        <v>55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9">
        <v>35.979999999999997</v>
      </c>
      <c r="L149" s="10">
        <v>2.59</v>
      </c>
      <c r="M149" s="3">
        <v>1</v>
      </c>
      <c r="N149" s="3">
        <v>1</v>
      </c>
      <c r="O149" s="3">
        <v>134</v>
      </c>
      <c r="P149" s="3"/>
      <c r="Q149" s="3"/>
      <c r="R149" s="11"/>
      <c r="S149" s="3"/>
      <c r="T149" s="3"/>
      <c r="U149" s="3">
        <v>156</v>
      </c>
      <c r="V149" s="3"/>
      <c r="W149" s="3">
        <v>78</v>
      </c>
      <c r="X149" s="3">
        <v>142</v>
      </c>
      <c r="Y149" s="3"/>
      <c r="Z149" s="3"/>
    </row>
    <row r="150" spans="1:26">
      <c r="A150" s="3">
        <v>39</v>
      </c>
      <c r="B150" s="3">
        <v>149</v>
      </c>
      <c r="C150" s="3">
        <v>0.16896528999999999</v>
      </c>
      <c r="D150" s="8" t="s">
        <v>83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9">
        <v>114.81</v>
      </c>
      <c r="L150" s="10">
        <v>0.82</v>
      </c>
      <c r="M150" s="3">
        <v>-1</v>
      </c>
      <c r="N150" s="3">
        <v>1</v>
      </c>
      <c r="O150" s="3">
        <v>135</v>
      </c>
      <c r="P150" s="3"/>
      <c r="Q150" s="3"/>
      <c r="R150" s="11"/>
      <c r="S150" s="3"/>
      <c r="T150" s="3"/>
      <c r="U150" s="3">
        <v>157</v>
      </c>
      <c r="V150" s="3">
        <v>79</v>
      </c>
      <c r="W150" s="3"/>
      <c r="X150" s="3">
        <v>143</v>
      </c>
      <c r="Y150" s="3"/>
      <c r="Z150" s="3"/>
    </row>
    <row r="151" spans="1:26">
      <c r="A151" s="3">
        <v>39</v>
      </c>
      <c r="B151" s="3">
        <v>150</v>
      </c>
      <c r="C151" s="3">
        <v>0.16947883999999999</v>
      </c>
      <c r="D151" s="8" t="s">
        <v>83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9">
        <v>35.979999999999997</v>
      </c>
      <c r="L151" s="10">
        <v>2.61</v>
      </c>
      <c r="M151" s="3">
        <v>-1</v>
      </c>
      <c r="N151" s="3">
        <v>1</v>
      </c>
      <c r="O151" s="3">
        <v>136</v>
      </c>
      <c r="P151" s="3"/>
      <c r="Q151" s="3"/>
      <c r="R151" s="11"/>
      <c r="S151" s="3"/>
      <c r="T151" s="3"/>
      <c r="U151" s="3">
        <v>158</v>
      </c>
      <c r="V151" s="3"/>
      <c r="W151" s="3">
        <v>79</v>
      </c>
      <c r="X151" s="3">
        <v>144</v>
      </c>
      <c r="Y151" s="3"/>
      <c r="Z151" s="3"/>
    </row>
    <row r="152" spans="1:26">
      <c r="A152" s="3">
        <v>39</v>
      </c>
      <c r="B152" s="3">
        <v>151</v>
      </c>
      <c r="C152" s="3">
        <v>0.16847549000000001</v>
      </c>
      <c r="D152" s="8" t="s">
        <v>83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9">
        <v>114.81</v>
      </c>
      <c r="L152" s="10">
        <v>0.82299999999999995</v>
      </c>
      <c r="M152" s="3">
        <v>-1</v>
      </c>
      <c r="N152" s="3">
        <v>1</v>
      </c>
      <c r="O152" s="3">
        <v>137</v>
      </c>
      <c r="P152" s="3"/>
      <c r="Q152" s="3"/>
      <c r="R152" s="11"/>
      <c r="S152" s="3"/>
      <c r="T152" s="3"/>
      <c r="U152" s="3">
        <v>159</v>
      </c>
      <c r="V152" s="3">
        <v>80</v>
      </c>
      <c r="W152" s="3"/>
      <c r="X152" s="3">
        <v>145</v>
      </c>
      <c r="Y152" s="3"/>
      <c r="Z152" s="3"/>
    </row>
    <row r="153" spans="1:26">
      <c r="A153" s="3">
        <v>39</v>
      </c>
      <c r="B153" s="3">
        <v>152</v>
      </c>
      <c r="C153" s="3">
        <v>0.16470414999999999</v>
      </c>
      <c r="D153" s="8" t="s">
        <v>90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9">
        <v>35.979999999999997</v>
      </c>
      <c r="L153" s="10">
        <v>2.6859999999999999</v>
      </c>
      <c r="M153" s="3">
        <v>-1</v>
      </c>
      <c r="N153" s="3">
        <v>1</v>
      </c>
      <c r="O153" s="3">
        <v>138</v>
      </c>
      <c r="P153" s="3"/>
      <c r="Q153" s="3"/>
      <c r="R153" s="3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  <c r="Y153" s="3"/>
      <c r="Z153" s="3"/>
    </row>
    <row r="154" spans="1:26">
      <c r="A154" s="3">
        <v>39</v>
      </c>
      <c r="B154" s="3">
        <v>153</v>
      </c>
      <c r="C154" s="3">
        <v>0.16864515999999999</v>
      </c>
      <c r="D154" s="8" t="s">
        <v>83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9">
        <v>114.81</v>
      </c>
      <c r="L154" s="10">
        <v>0.82199999999999995</v>
      </c>
      <c r="M154" s="3">
        <v>1</v>
      </c>
      <c r="N154" s="3">
        <v>1</v>
      </c>
      <c r="O154" s="3">
        <v>139</v>
      </c>
      <c r="P154" s="3"/>
      <c r="Q154" s="3"/>
      <c r="R154" s="11"/>
      <c r="S154" s="3"/>
      <c r="T154" s="3"/>
      <c r="U154" s="3">
        <v>161</v>
      </c>
      <c r="V154" s="3">
        <v>81</v>
      </c>
      <c r="W154" s="3"/>
      <c r="X154" s="3">
        <v>147</v>
      </c>
      <c r="Y154" s="3"/>
      <c r="Z154" s="3"/>
    </row>
    <row r="155" spans="1:26">
      <c r="A155" s="3">
        <v>39</v>
      </c>
      <c r="B155" s="3">
        <v>154</v>
      </c>
      <c r="C155" s="3">
        <v>0.16745550000000001</v>
      </c>
      <c r="D155" s="8" t="s">
        <v>84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9">
        <v>35.979999999999997</v>
      </c>
      <c r="L155" s="10">
        <v>2.641</v>
      </c>
      <c r="M155" s="3">
        <v>1</v>
      </c>
      <c r="N155" s="3">
        <v>0</v>
      </c>
      <c r="O155" s="3">
        <v>140</v>
      </c>
      <c r="P155" s="3"/>
      <c r="Q155" s="3"/>
      <c r="R155" s="3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  <c r="Y155" s="3"/>
      <c r="Z155" s="3"/>
    </row>
    <row r="156" spans="1:26">
      <c r="A156" s="3">
        <v>39</v>
      </c>
      <c r="B156" s="3">
        <v>155</v>
      </c>
      <c r="C156" s="3">
        <v>0.17057259999999999</v>
      </c>
      <c r="D156" s="8" t="s">
        <v>55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9">
        <v>114.81</v>
      </c>
      <c r="L156" s="10">
        <v>0.81299999999999994</v>
      </c>
      <c r="M156" s="3">
        <v>-1</v>
      </c>
      <c r="N156" s="3">
        <v>1</v>
      </c>
      <c r="O156" s="3">
        <v>141</v>
      </c>
      <c r="P156" s="3"/>
      <c r="Q156" s="3"/>
      <c r="R156" s="11"/>
      <c r="S156" s="3"/>
      <c r="T156" s="3"/>
      <c r="U156" s="3">
        <v>163</v>
      </c>
      <c r="V156" s="3">
        <v>82</v>
      </c>
      <c r="W156" s="3"/>
      <c r="X156" s="3">
        <v>149</v>
      </c>
      <c r="Y156" s="3"/>
      <c r="Z156" s="3"/>
    </row>
    <row r="157" spans="1:26">
      <c r="A157" s="3">
        <v>39</v>
      </c>
      <c r="B157" s="3">
        <v>156</v>
      </c>
      <c r="C157" s="3">
        <v>0.16973845000000001</v>
      </c>
      <c r="D157" s="8" t="s">
        <v>55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9">
        <v>35.979999999999997</v>
      </c>
      <c r="L157" s="10">
        <v>2.6059999999999999</v>
      </c>
      <c r="M157" s="3">
        <v>-1</v>
      </c>
      <c r="N157" s="3">
        <v>1</v>
      </c>
      <c r="O157" s="3">
        <v>142</v>
      </c>
      <c r="P157" s="3"/>
      <c r="Q157" s="3"/>
      <c r="R157" s="11"/>
      <c r="S157" s="3"/>
      <c r="T157" s="3"/>
      <c r="U157" s="3">
        <v>164</v>
      </c>
      <c r="V157" s="3"/>
      <c r="W157" s="3">
        <v>82</v>
      </c>
      <c r="X157" s="3">
        <v>150</v>
      </c>
      <c r="Y157" s="3"/>
      <c r="Z157" s="3"/>
    </row>
    <row r="158" spans="1:26">
      <c r="A158" s="3">
        <v>39</v>
      </c>
      <c r="B158" s="3">
        <v>157</v>
      </c>
      <c r="C158" s="3">
        <v>0.17004330000000001</v>
      </c>
      <c r="D158" s="8" t="s">
        <v>55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9">
        <v>114.81</v>
      </c>
      <c r="L158" s="10">
        <v>0.81499999999999995</v>
      </c>
      <c r="M158" s="3">
        <v>-1</v>
      </c>
      <c r="N158" s="3">
        <v>1</v>
      </c>
      <c r="O158" s="3">
        <v>143</v>
      </c>
      <c r="P158" s="3"/>
      <c r="Q158" s="3"/>
      <c r="R158" s="11"/>
      <c r="S158" s="3"/>
      <c r="T158" s="3"/>
      <c r="U158" s="3">
        <v>165</v>
      </c>
      <c r="V158" s="3">
        <v>83</v>
      </c>
      <c r="W158" s="3"/>
      <c r="X158" s="3">
        <v>151</v>
      </c>
      <c r="Y158" s="3"/>
      <c r="Z158" s="3"/>
    </row>
    <row r="159" spans="1:26">
      <c r="A159" s="3">
        <v>39</v>
      </c>
      <c r="B159" s="3">
        <v>158</v>
      </c>
      <c r="C159" s="3">
        <v>0.16778104999999999</v>
      </c>
      <c r="D159" s="8" t="s">
        <v>84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9">
        <v>35.979999999999997</v>
      </c>
      <c r="L159" s="10">
        <v>2.6360000000000001</v>
      </c>
      <c r="M159" s="3">
        <v>1</v>
      </c>
      <c r="N159" s="3">
        <v>1</v>
      </c>
      <c r="O159" s="3">
        <v>144</v>
      </c>
      <c r="P159" s="3"/>
      <c r="Q159" s="3"/>
      <c r="R159" s="11"/>
      <c r="S159" s="3"/>
      <c r="T159" s="3"/>
      <c r="U159" s="3">
        <v>166</v>
      </c>
      <c r="V159" s="3"/>
      <c r="W159" s="3">
        <v>83</v>
      </c>
      <c r="X159" s="3">
        <v>152</v>
      </c>
      <c r="Y159" s="3"/>
      <c r="Z159" s="3"/>
    </row>
    <row r="160" spans="1:26">
      <c r="A160" s="3">
        <v>39</v>
      </c>
      <c r="B160" s="3">
        <v>159</v>
      </c>
      <c r="C160" s="3">
        <v>0.16723721999999999</v>
      </c>
      <c r="D160" s="8" t="s">
        <v>84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9">
        <v>114.81</v>
      </c>
      <c r="L160" s="10">
        <v>0.82899999999999996</v>
      </c>
      <c r="M160" s="3">
        <v>1</v>
      </c>
      <c r="N160" s="3">
        <v>1</v>
      </c>
      <c r="O160" s="3">
        <v>145</v>
      </c>
      <c r="P160" s="3"/>
      <c r="Q160" s="3"/>
      <c r="R160" s="11"/>
      <c r="S160" s="3"/>
      <c r="T160" s="3"/>
      <c r="U160" s="3">
        <v>167</v>
      </c>
      <c r="V160" s="3">
        <v>84</v>
      </c>
      <c r="W160" s="3"/>
      <c r="X160" s="3">
        <v>153</v>
      </c>
      <c r="Y160" s="3"/>
      <c r="Z160" s="3"/>
    </row>
    <row r="161" spans="1:26">
      <c r="A161" s="3">
        <v>39</v>
      </c>
      <c r="B161" s="3">
        <v>160</v>
      </c>
      <c r="C161" s="3">
        <v>0.16904654</v>
      </c>
      <c r="D161" s="8" t="s">
        <v>83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9">
        <v>35.979999999999997</v>
      </c>
      <c r="L161" s="10">
        <v>2.617</v>
      </c>
      <c r="M161" s="3">
        <v>1</v>
      </c>
      <c r="N161" s="3">
        <v>0</v>
      </c>
      <c r="O161" s="3">
        <v>146</v>
      </c>
      <c r="P161" s="3"/>
      <c r="Q161" s="3"/>
      <c r="R161" s="11"/>
      <c r="S161" s="3"/>
      <c r="T161" s="3"/>
      <c r="U161" s="3">
        <v>168</v>
      </c>
      <c r="V161" s="3"/>
      <c r="W161" s="3">
        <v>84</v>
      </c>
      <c r="X161" s="3">
        <v>154</v>
      </c>
      <c r="Y161" s="3"/>
      <c r="Z161" s="3"/>
    </row>
    <row r="162" spans="1:26">
      <c r="A162" s="3">
        <v>39</v>
      </c>
      <c r="B162" s="3">
        <v>161</v>
      </c>
      <c r="C162" s="3">
        <v>0.16930329999999999</v>
      </c>
      <c r="D162" s="8" t="s">
        <v>83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9">
        <v>114.81</v>
      </c>
      <c r="L162" s="10">
        <v>0.81899999999999995</v>
      </c>
      <c r="M162" s="3">
        <v>1</v>
      </c>
      <c r="N162" s="3">
        <v>1</v>
      </c>
      <c r="O162" s="3">
        <v>147</v>
      </c>
      <c r="P162" s="3"/>
      <c r="Q162" s="3"/>
      <c r="R162" s="11"/>
      <c r="S162" s="3"/>
      <c r="T162" s="3"/>
      <c r="U162" s="3">
        <v>169</v>
      </c>
      <c r="V162" s="3">
        <v>85</v>
      </c>
      <c r="W162" s="3"/>
      <c r="X162" s="3">
        <v>155</v>
      </c>
      <c r="Y162" s="3"/>
      <c r="Z162" s="3"/>
    </row>
    <row r="163" spans="1:26">
      <c r="A163" s="3">
        <v>39</v>
      </c>
      <c r="B163" s="3">
        <v>162</v>
      </c>
      <c r="C163" s="3">
        <v>0.16531978999999999</v>
      </c>
      <c r="D163" s="8" t="s">
        <v>82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9">
        <v>35.979999999999997</v>
      </c>
      <c r="L163" s="10">
        <v>2.6760000000000002</v>
      </c>
      <c r="M163" s="3">
        <v>1</v>
      </c>
      <c r="N163" s="3">
        <v>1</v>
      </c>
      <c r="O163" s="3">
        <v>148</v>
      </c>
      <c r="P163" s="3"/>
      <c r="Q163" s="3"/>
      <c r="R163" s="11"/>
      <c r="S163" s="3"/>
      <c r="T163" s="3"/>
      <c r="U163" s="3">
        <v>170</v>
      </c>
      <c r="V163" s="3"/>
      <c r="W163" s="3">
        <v>85</v>
      </c>
      <c r="X163" s="3">
        <v>156</v>
      </c>
      <c r="Y163" s="3"/>
      <c r="Z163" s="3"/>
    </row>
    <row r="164" spans="1:26">
      <c r="A164" s="3">
        <v>39</v>
      </c>
      <c r="B164" s="3">
        <v>163</v>
      </c>
      <c r="C164" s="3">
        <v>0.16698815</v>
      </c>
      <c r="D164" s="8" t="s">
        <v>84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9">
        <v>114.81</v>
      </c>
      <c r="L164" s="10">
        <v>0.83</v>
      </c>
      <c r="M164" s="3">
        <v>1</v>
      </c>
      <c r="N164" s="3">
        <v>1</v>
      </c>
      <c r="O164" s="3">
        <v>149</v>
      </c>
      <c r="P164" s="3"/>
      <c r="Q164" s="3"/>
      <c r="R164" s="11"/>
      <c r="S164" s="3"/>
      <c r="T164" s="3"/>
      <c r="U164" s="3">
        <v>171</v>
      </c>
      <c r="V164" s="3">
        <v>86</v>
      </c>
      <c r="W164" s="3"/>
      <c r="X164" s="3">
        <v>157</v>
      </c>
      <c r="Y164" s="3"/>
      <c r="Z164" s="3"/>
    </row>
    <row r="165" spans="1:26">
      <c r="A165" s="3">
        <v>39</v>
      </c>
      <c r="B165" s="3">
        <v>164</v>
      </c>
      <c r="C165" s="3">
        <v>0.17073778000000001</v>
      </c>
      <c r="D165" s="8" t="s">
        <v>55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9">
        <v>35.979999999999997</v>
      </c>
      <c r="L165" s="10">
        <v>2.5910000000000002</v>
      </c>
      <c r="M165" s="3">
        <v>-1</v>
      </c>
      <c r="N165" s="3">
        <v>1</v>
      </c>
      <c r="O165" s="3">
        <v>150</v>
      </c>
      <c r="P165" s="3"/>
      <c r="Q165" s="3"/>
      <c r="R165" s="11"/>
      <c r="S165" s="3"/>
      <c r="T165" s="3"/>
      <c r="U165" s="3">
        <v>172</v>
      </c>
      <c r="V165" s="3"/>
      <c r="W165" s="3">
        <v>86</v>
      </c>
      <c r="X165" s="3">
        <v>158</v>
      </c>
      <c r="Y165" s="3"/>
      <c r="Z165" s="3"/>
    </row>
    <row r="166" spans="1:26">
      <c r="A166" s="3">
        <v>39</v>
      </c>
      <c r="B166" s="3">
        <v>165</v>
      </c>
      <c r="C166" s="3">
        <v>0.16674939</v>
      </c>
      <c r="D166" s="8" t="s">
        <v>84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9">
        <v>114.81</v>
      </c>
      <c r="L166" s="10">
        <v>0.83099999999999996</v>
      </c>
      <c r="M166" s="3">
        <v>-1</v>
      </c>
      <c r="N166" s="3">
        <v>1</v>
      </c>
      <c r="O166" s="3">
        <v>151</v>
      </c>
      <c r="P166" s="3"/>
      <c r="Q166" s="3"/>
      <c r="R166" s="11"/>
      <c r="S166" s="3"/>
      <c r="T166" s="3"/>
      <c r="U166" s="3">
        <v>173</v>
      </c>
      <c r="V166" s="3">
        <v>87</v>
      </c>
      <c r="W166" s="3"/>
      <c r="X166" s="3">
        <v>159</v>
      </c>
      <c r="Y166" s="3"/>
      <c r="Z166" s="3"/>
    </row>
    <row r="167" spans="1:26">
      <c r="A167" s="3">
        <v>39</v>
      </c>
      <c r="B167" s="3">
        <v>166</v>
      </c>
      <c r="C167" s="3">
        <v>0.16801261000000001</v>
      </c>
      <c r="D167" s="8" t="s">
        <v>83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9">
        <v>35.979999999999997</v>
      </c>
      <c r="L167" s="10">
        <v>2.633</v>
      </c>
      <c r="M167" s="3">
        <v>1</v>
      </c>
      <c r="N167" s="3">
        <v>1</v>
      </c>
      <c r="O167" s="3">
        <v>152</v>
      </c>
      <c r="P167" s="3"/>
      <c r="Q167" s="3"/>
      <c r="R167" s="11"/>
      <c r="S167" s="3"/>
      <c r="T167" s="3"/>
      <c r="U167" s="3">
        <v>174</v>
      </c>
      <c r="V167" s="3"/>
      <c r="W167" s="3">
        <v>87</v>
      </c>
      <c r="X167" s="3">
        <v>160</v>
      </c>
      <c r="Y167" s="3"/>
      <c r="Z167" s="3"/>
    </row>
    <row r="168" spans="1:26">
      <c r="A168" s="3">
        <v>39</v>
      </c>
      <c r="B168" s="3">
        <v>167</v>
      </c>
      <c r="C168" s="3">
        <v>0.16902152000000001</v>
      </c>
      <c r="D168" s="8" t="s">
        <v>83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9">
        <v>114.81</v>
      </c>
      <c r="L168" s="10">
        <v>0.82</v>
      </c>
      <c r="M168" s="3">
        <v>1</v>
      </c>
      <c r="N168" s="3">
        <v>1</v>
      </c>
      <c r="O168" s="3">
        <v>153</v>
      </c>
      <c r="P168" s="3"/>
      <c r="Q168" s="3"/>
      <c r="R168" s="11"/>
      <c r="S168" s="3"/>
      <c r="T168" s="3"/>
      <c r="U168" s="3">
        <v>175</v>
      </c>
      <c r="V168" s="3">
        <v>88</v>
      </c>
      <c r="W168" s="3"/>
      <c r="X168" s="3">
        <v>161</v>
      </c>
      <c r="Y168" s="3"/>
      <c r="Z168" s="3"/>
    </row>
    <row r="169" spans="1:26">
      <c r="A169" s="3">
        <v>39</v>
      </c>
      <c r="B169" s="3">
        <v>168</v>
      </c>
      <c r="C169" s="3">
        <v>0.16893147999999999</v>
      </c>
      <c r="D169" s="8" t="s">
        <v>83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9">
        <v>35.979999999999997</v>
      </c>
      <c r="L169" s="10">
        <v>2.6179999999999999</v>
      </c>
      <c r="M169" s="3">
        <v>1</v>
      </c>
      <c r="N169" s="3">
        <v>1</v>
      </c>
      <c r="O169" s="3">
        <v>154</v>
      </c>
      <c r="P169" s="3"/>
      <c r="Q169" s="3"/>
      <c r="R169" s="11"/>
      <c r="S169" s="3"/>
      <c r="T169" s="3"/>
      <c r="U169" s="3">
        <v>176</v>
      </c>
      <c r="V169" s="3"/>
      <c r="W169" s="3">
        <v>88</v>
      </c>
      <c r="X169" s="3">
        <v>162</v>
      </c>
      <c r="Y169" s="3"/>
      <c r="Z169" s="3"/>
    </row>
    <row r="170" spans="1:26">
      <c r="A170" s="3">
        <v>39</v>
      </c>
      <c r="B170" s="3">
        <v>169</v>
      </c>
      <c r="C170" s="3">
        <v>0.16967329</v>
      </c>
      <c r="D170" s="8" t="s">
        <v>55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9">
        <v>114.81</v>
      </c>
      <c r="L170" s="10">
        <v>0.81699999999999995</v>
      </c>
      <c r="M170" s="3">
        <v>1</v>
      </c>
      <c r="N170" s="3">
        <v>1</v>
      </c>
      <c r="O170" s="3">
        <v>155</v>
      </c>
      <c r="P170" s="3"/>
      <c r="Q170" s="3"/>
      <c r="R170" s="11"/>
      <c r="S170" s="3"/>
      <c r="T170" s="3"/>
      <c r="U170" s="3">
        <v>177</v>
      </c>
      <c r="V170" s="3">
        <v>89</v>
      </c>
      <c r="W170" s="3"/>
      <c r="X170" s="3">
        <v>163</v>
      </c>
      <c r="Y170" s="3"/>
      <c r="Z170" s="3"/>
    </row>
    <row r="171" spans="1:26">
      <c r="A171" s="3">
        <v>39</v>
      </c>
      <c r="B171" s="3">
        <v>170</v>
      </c>
      <c r="C171" s="3">
        <v>0.17107459</v>
      </c>
      <c r="D171" s="8" t="s">
        <v>55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9">
        <v>35.979999999999997</v>
      </c>
      <c r="L171" s="10">
        <v>2.5859999999999999</v>
      </c>
      <c r="M171" s="3">
        <v>1</v>
      </c>
      <c r="N171" s="3">
        <v>1</v>
      </c>
      <c r="O171" s="3">
        <v>156</v>
      </c>
      <c r="P171" s="3"/>
      <c r="Q171" s="3"/>
      <c r="R171" s="11"/>
      <c r="S171" s="3"/>
      <c r="T171" s="3"/>
      <c r="U171" s="3">
        <v>178</v>
      </c>
      <c r="V171" s="3"/>
      <c r="W171" s="3">
        <v>89</v>
      </c>
      <c r="X171" s="3">
        <v>164</v>
      </c>
      <c r="Y171" s="3"/>
      <c r="Z171" s="3"/>
    </row>
    <row r="172" spans="1:26">
      <c r="A172" s="3">
        <v>39</v>
      </c>
      <c r="B172" s="3">
        <v>171</v>
      </c>
      <c r="C172" s="3">
        <v>0.16763516000000001</v>
      </c>
      <c r="D172" s="8" t="s">
        <v>84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9">
        <v>114.81</v>
      </c>
      <c r="L172" s="10">
        <v>0.82699999999999996</v>
      </c>
      <c r="M172" s="3">
        <v>-1</v>
      </c>
      <c r="N172" s="3">
        <v>1</v>
      </c>
      <c r="O172" s="3">
        <v>157</v>
      </c>
      <c r="P172" s="3"/>
      <c r="Q172" s="3"/>
      <c r="R172" s="11"/>
      <c r="S172" s="3"/>
      <c r="T172" s="3"/>
      <c r="U172" s="3">
        <v>179</v>
      </c>
      <c r="V172" s="3">
        <v>90</v>
      </c>
      <c r="W172" s="3"/>
      <c r="X172" s="3">
        <v>165</v>
      </c>
      <c r="Y172" s="3"/>
      <c r="Z172" s="3"/>
    </row>
    <row r="173" spans="1:26">
      <c r="A173" s="3">
        <v>39</v>
      </c>
      <c r="B173" s="3">
        <v>172</v>
      </c>
      <c r="C173" s="3">
        <v>0.16966803999999999</v>
      </c>
      <c r="D173" s="8" t="s">
        <v>55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9">
        <v>35.979999999999997</v>
      </c>
      <c r="L173" s="10">
        <v>2.6070000000000002</v>
      </c>
      <c r="M173" s="3">
        <v>-1</v>
      </c>
      <c r="N173" s="3">
        <v>1</v>
      </c>
      <c r="O173" s="3">
        <v>158</v>
      </c>
      <c r="P173" s="3"/>
      <c r="Q173" s="3"/>
      <c r="R173" s="11"/>
      <c r="S173" s="3"/>
      <c r="T173" s="3"/>
      <c r="U173" s="3">
        <v>180</v>
      </c>
      <c r="V173" s="3"/>
      <c r="W173" s="3">
        <v>90</v>
      </c>
      <c r="X173" s="3">
        <v>166</v>
      </c>
      <c r="Y173" s="3"/>
      <c r="Z173" s="3"/>
    </row>
    <row r="174" spans="1:26">
      <c r="A174" s="3">
        <v>39</v>
      </c>
      <c r="B174" s="3">
        <v>173</v>
      </c>
      <c r="C174" s="3">
        <v>0.16704725000000001</v>
      </c>
      <c r="D174" s="8" t="s">
        <v>84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9">
        <v>114.81</v>
      </c>
      <c r="L174" s="10">
        <v>0.83</v>
      </c>
      <c r="M174" s="3">
        <v>1</v>
      </c>
      <c r="N174" s="3">
        <v>1</v>
      </c>
      <c r="O174" s="3">
        <v>159</v>
      </c>
      <c r="P174" s="3"/>
      <c r="Q174" s="3"/>
      <c r="R174" s="11"/>
      <c r="S174" s="3"/>
      <c r="T174" s="3"/>
      <c r="U174" s="3">
        <v>181</v>
      </c>
      <c r="V174" s="3">
        <v>91</v>
      </c>
      <c r="W174" s="3"/>
      <c r="X174" s="3">
        <v>167</v>
      </c>
      <c r="Y174" s="3"/>
      <c r="Z174" s="3"/>
    </row>
    <row r="175" spans="1:26">
      <c r="A175" s="3">
        <v>39</v>
      </c>
      <c r="B175" s="3">
        <v>174</v>
      </c>
      <c r="C175" s="3">
        <v>0.17122085000000001</v>
      </c>
      <c r="D175" s="8" t="s">
        <v>86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9">
        <v>114.81</v>
      </c>
      <c r="L175" s="10">
        <v>0.81</v>
      </c>
      <c r="M175" s="3">
        <v>-1</v>
      </c>
      <c r="N175" s="3">
        <v>0</v>
      </c>
      <c r="O175" s="3">
        <v>160</v>
      </c>
      <c r="P175" s="3"/>
      <c r="Q175" s="3"/>
      <c r="R175" s="11"/>
      <c r="S175" s="3"/>
      <c r="T175" s="3"/>
      <c r="U175" s="3">
        <v>182</v>
      </c>
      <c r="V175" s="3"/>
      <c r="W175" s="3">
        <v>91</v>
      </c>
      <c r="X175" s="3">
        <v>168</v>
      </c>
      <c r="Y175" s="3"/>
      <c r="Z175" s="3"/>
    </row>
    <row r="176" spans="1:26">
      <c r="A176" s="3">
        <v>39</v>
      </c>
      <c r="B176" s="3">
        <v>175</v>
      </c>
      <c r="C176" s="3">
        <v>0.17066023</v>
      </c>
      <c r="D176" s="8" t="s">
        <v>55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9">
        <v>114.81</v>
      </c>
      <c r="L176" s="10">
        <v>0.81200000000000006</v>
      </c>
      <c r="M176" s="3">
        <v>-1</v>
      </c>
      <c r="N176" s="3">
        <v>1</v>
      </c>
      <c r="O176" s="3">
        <v>161</v>
      </c>
      <c r="P176" s="3"/>
      <c r="Q176" s="3"/>
      <c r="R176" s="11"/>
      <c r="S176" s="3"/>
      <c r="T176" s="3"/>
      <c r="U176" s="3">
        <v>183</v>
      </c>
      <c r="V176" s="3">
        <v>92</v>
      </c>
      <c r="W176" s="3"/>
      <c r="X176" s="3">
        <v>169</v>
      </c>
      <c r="Y176" s="3"/>
      <c r="Z176" s="3"/>
    </row>
    <row r="177" spans="1:26">
      <c r="A177" s="3">
        <v>39</v>
      </c>
      <c r="B177" s="3">
        <v>176</v>
      </c>
      <c r="C177" s="3">
        <v>0.16676489999999999</v>
      </c>
      <c r="D177" s="8" t="s">
        <v>84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9">
        <v>114.81</v>
      </c>
      <c r="L177" s="10">
        <v>0.83099999999999996</v>
      </c>
      <c r="M177" s="3">
        <v>-1</v>
      </c>
      <c r="N177" s="3">
        <v>1</v>
      </c>
      <c r="O177" s="3">
        <v>162</v>
      </c>
      <c r="P177" s="3"/>
      <c r="Q177" s="3"/>
      <c r="R177" s="11"/>
      <c r="S177" s="3"/>
      <c r="T177" s="3"/>
      <c r="U177" s="3">
        <v>184</v>
      </c>
      <c r="V177" s="3"/>
      <c r="W177" s="3">
        <v>92</v>
      </c>
      <c r="X177" s="3">
        <v>170</v>
      </c>
      <c r="Y177" s="3"/>
      <c r="Z177" s="3"/>
    </row>
    <row r="178" spans="1:26">
      <c r="A178" s="3">
        <v>39</v>
      </c>
      <c r="B178" s="3">
        <v>177</v>
      </c>
      <c r="C178" s="3">
        <v>0.17036905999999999</v>
      </c>
      <c r="D178" s="8" t="s">
        <v>55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9">
        <v>114.81</v>
      </c>
      <c r="L178" s="10">
        <v>0.81399999999999995</v>
      </c>
      <c r="M178" s="3">
        <v>-1</v>
      </c>
      <c r="N178" s="3">
        <v>1</v>
      </c>
      <c r="O178" s="3">
        <v>163</v>
      </c>
      <c r="P178" s="3"/>
      <c r="Q178" s="3"/>
      <c r="R178" s="11"/>
      <c r="S178" s="3"/>
      <c r="T178" s="3"/>
      <c r="U178" s="3">
        <v>185</v>
      </c>
      <c r="V178" s="3">
        <v>93</v>
      </c>
      <c r="W178" s="3"/>
      <c r="X178" s="3">
        <v>171</v>
      </c>
      <c r="Y178" s="3"/>
      <c r="Z178" s="3"/>
    </row>
    <row r="179" spans="1:26">
      <c r="A179" s="3">
        <v>39</v>
      </c>
      <c r="B179" s="3">
        <v>178</v>
      </c>
      <c r="C179" s="3">
        <v>0.16862693000000001</v>
      </c>
      <c r="D179" s="8" t="s">
        <v>83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9">
        <v>114.81</v>
      </c>
      <c r="L179" s="10">
        <v>0.82199999999999995</v>
      </c>
      <c r="M179" s="3">
        <v>-1</v>
      </c>
      <c r="N179" s="3">
        <v>1</v>
      </c>
      <c r="O179" s="3">
        <v>164</v>
      </c>
      <c r="P179" s="3"/>
      <c r="Q179" s="3"/>
      <c r="R179" s="11"/>
      <c r="S179" s="3"/>
      <c r="T179" s="3"/>
      <c r="U179" s="3">
        <v>186</v>
      </c>
      <c r="V179" s="3"/>
      <c r="W179" s="3">
        <v>93</v>
      </c>
      <c r="X179" s="3">
        <v>172</v>
      </c>
      <c r="Y179" s="3"/>
      <c r="Z179" s="3"/>
    </row>
    <row r="180" spans="1:26">
      <c r="A180" s="3">
        <v>39</v>
      </c>
      <c r="B180" s="3">
        <v>179</v>
      </c>
      <c r="C180" s="3">
        <v>0.17043975</v>
      </c>
      <c r="D180" s="8" t="s">
        <v>55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9">
        <v>114.81</v>
      </c>
      <c r="L180" s="10">
        <v>0.81299999999999994</v>
      </c>
      <c r="M180" s="3">
        <v>1</v>
      </c>
      <c r="N180" s="3">
        <v>0</v>
      </c>
      <c r="O180" s="3">
        <v>165</v>
      </c>
      <c r="P180" s="3"/>
      <c r="Q180" s="3"/>
      <c r="R180" s="3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  <c r="Y180" s="3"/>
      <c r="Z180" s="3"/>
    </row>
    <row r="181" spans="1:26">
      <c r="A181" s="3">
        <v>39</v>
      </c>
      <c r="B181" s="3">
        <v>180</v>
      </c>
      <c r="C181" s="3">
        <v>0.1702092</v>
      </c>
      <c r="D181" s="8" t="s">
        <v>55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9">
        <v>114.81</v>
      </c>
      <c r="L181" s="10">
        <v>0.81399999999999995</v>
      </c>
      <c r="M181" s="3">
        <v>1</v>
      </c>
      <c r="N181" s="3">
        <v>1</v>
      </c>
      <c r="O181" s="3">
        <v>166</v>
      </c>
      <c r="P181" s="3"/>
      <c r="Q181" s="3"/>
      <c r="R181" s="11"/>
      <c r="S181" s="3"/>
      <c r="T181" s="3"/>
      <c r="U181" s="3">
        <v>189</v>
      </c>
      <c r="V181" s="3">
        <v>95</v>
      </c>
      <c r="W181" s="3"/>
      <c r="X181" s="3">
        <v>174</v>
      </c>
      <c r="Y181" s="3"/>
      <c r="Z181" s="3"/>
    </row>
    <row r="182" spans="1:26">
      <c r="A182" s="3">
        <v>39</v>
      </c>
      <c r="B182" s="3">
        <v>181</v>
      </c>
      <c r="C182" s="3">
        <v>0.17058546999999999</v>
      </c>
      <c r="D182" s="8" t="s">
        <v>55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9">
        <v>35.979999999999997</v>
      </c>
      <c r="L182" s="10">
        <v>2.593</v>
      </c>
      <c r="M182" s="3">
        <v>-1</v>
      </c>
      <c r="N182" s="3">
        <v>1</v>
      </c>
      <c r="O182" s="3">
        <v>167</v>
      </c>
      <c r="P182" s="3"/>
      <c r="Q182" s="3"/>
      <c r="R182" s="11"/>
      <c r="S182" s="3"/>
      <c r="T182" s="3"/>
      <c r="U182" s="3">
        <v>191</v>
      </c>
      <c r="V182" s="3">
        <v>96</v>
      </c>
      <c r="W182" s="3"/>
      <c r="X182" s="3">
        <v>175</v>
      </c>
      <c r="Y182" s="3"/>
      <c r="Z182" s="3"/>
    </row>
    <row r="183" spans="1:26">
      <c r="A183" s="3">
        <v>39</v>
      </c>
      <c r="B183" s="3">
        <v>182</v>
      </c>
      <c r="C183" s="3">
        <v>0.17045694</v>
      </c>
      <c r="D183" s="8" t="s">
        <v>55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9">
        <v>114.81</v>
      </c>
      <c r="L183" s="10">
        <v>0.81299999999999994</v>
      </c>
      <c r="M183" s="3">
        <v>-1</v>
      </c>
      <c r="N183" s="3">
        <v>1</v>
      </c>
      <c r="O183" s="3">
        <v>168</v>
      </c>
      <c r="P183" s="3"/>
      <c r="Q183" s="3"/>
      <c r="R183" s="11"/>
      <c r="S183" s="3"/>
      <c r="T183" s="3"/>
      <c r="U183" s="3">
        <v>193</v>
      </c>
      <c r="V183" s="3">
        <v>97</v>
      </c>
      <c r="W183" s="3"/>
      <c r="X183" s="3">
        <v>176</v>
      </c>
      <c r="Y183" s="3"/>
      <c r="Z183" s="3"/>
    </row>
    <row r="184" spans="1:26">
      <c r="A184" s="3">
        <v>39</v>
      </c>
      <c r="B184" s="3">
        <v>183</v>
      </c>
      <c r="C184" s="3">
        <v>0.17080655</v>
      </c>
      <c r="D184" s="8" t="s">
        <v>55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9">
        <v>35.979999999999997</v>
      </c>
      <c r="L184" s="10">
        <v>2.59</v>
      </c>
      <c r="M184" s="3">
        <v>1</v>
      </c>
      <c r="N184" s="3">
        <v>1</v>
      </c>
      <c r="O184" s="3">
        <v>169</v>
      </c>
      <c r="P184" s="3"/>
      <c r="Q184" s="3"/>
      <c r="R184" s="11"/>
      <c r="S184" s="3"/>
      <c r="T184" s="3"/>
      <c r="U184" s="3">
        <v>195</v>
      </c>
      <c r="V184" s="3">
        <v>98</v>
      </c>
      <c r="W184" s="3"/>
      <c r="X184" s="3">
        <v>177</v>
      </c>
      <c r="Y184" s="3"/>
      <c r="Z184" s="3"/>
    </row>
    <row r="185" spans="1:26">
      <c r="A185" s="3">
        <v>39</v>
      </c>
      <c r="B185" s="3">
        <v>184</v>
      </c>
      <c r="C185" s="3">
        <v>0.16859631</v>
      </c>
      <c r="D185" s="8" t="s">
        <v>83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9">
        <v>114.81</v>
      </c>
      <c r="L185" s="10">
        <v>0.82199999999999995</v>
      </c>
      <c r="M185" s="3">
        <v>1</v>
      </c>
      <c r="N185" s="3">
        <v>1</v>
      </c>
      <c r="O185" s="3">
        <v>170</v>
      </c>
      <c r="P185" s="3"/>
      <c r="Q185" s="3"/>
      <c r="R185" s="11"/>
      <c r="S185" s="3"/>
      <c r="T185" s="3"/>
      <c r="U185" s="3">
        <v>197</v>
      </c>
      <c r="V185" s="3">
        <v>99</v>
      </c>
      <c r="W185" s="3"/>
      <c r="X185" s="3">
        <v>178</v>
      </c>
      <c r="Y185" s="3"/>
      <c r="Z185" s="3"/>
    </row>
    <row r="186" spans="1:26">
      <c r="A186" s="3">
        <v>39</v>
      </c>
      <c r="B186" s="3">
        <v>185</v>
      </c>
      <c r="C186" s="3">
        <v>0.16965701</v>
      </c>
      <c r="D186" s="8" t="s">
        <v>55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9">
        <v>35.979999999999997</v>
      </c>
      <c r="L186" s="10">
        <v>2.6070000000000002</v>
      </c>
      <c r="M186" s="3">
        <v>-1</v>
      </c>
      <c r="N186" s="3">
        <v>0</v>
      </c>
      <c r="O186" s="3">
        <v>171</v>
      </c>
      <c r="P186" s="3"/>
      <c r="Q186" s="3"/>
      <c r="R186" s="11"/>
      <c r="S186" s="3"/>
      <c r="T186" s="3"/>
      <c r="U186" s="3">
        <v>199</v>
      </c>
      <c r="V186" s="3">
        <v>100</v>
      </c>
      <c r="W186" s="3"/>
      <c r="X186" s="3">
        <v>179</v>
      </c>
      <c r="Y186" s="3"/>
      <c r="Z186" s="3"/>
    </row>
    <row r="187" spans="1:26">
      <c r="A187" s="3">
        <v>39</v>
      </c>
      <c r="B187" s="3">
        <v>186</v>
      </c>
      <c r="C187" s="3">
        <v>0.1681107</v>
      </c>
      <c r="D187" s="8" t="s">
        <v>83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9">
        <v>114.81</v>
      </c>
      <c r="L187" s="10">
        <v>0.82499999999999996</v>
      </c>
      <c r="M187" s="3">
        <v>1</v>
      </c>
      <c r="N187" s="3">
        <v>1</v>
      </c>
      <c r="O187" s="3">
        <v>172</v>
      </c>
      <c r="P187" s="3"/>
      <c r="Q187" s="3"/>
      <c r="R187" s="11"/>
      <c r="S187" s="3"/>
      <c r="T187" s="3"/>
      <c r="U187" s="3"/>
      <c r="V187" s="3"/>
      <c r="W187" s="3">
        <v>0</v>
      </c>
      <c r="X187" s="3">
        <v>29</v>
      </c>
      <c r="Y187" s="3"/>
      <c r="Z187" s="3"/>
    </row>
    <row r="188" spans="1:26">
      <c r="A188" s="3">
        <v>39</v>
      </c>
      <c r="B188" s="3">
        <v>187</v>
      </c>
      <c r="C188" s="3">
        <v>0.16923840000000001</v>
      </c>
      <c r="D188" s="8" t="s">
        <v>83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9">
        <v>114.81</v>
      </c>
      <c r="L188" s="10">
        <v>0.81899999999999995</v>
      </c>
      <c r="M188" s="3">
        <v>-1</v>
      </c>
      <c r="N188" s="3">
        <v>0</v>
      </c>
      <c r="O188" s="3">
        <v>173</v>
      </c>
      <c r="P188" s="3"/>
      <c r="Q188" s="3"/>
      <c r="R188" s="3" t="s">
        <v>68</v>
      </c>
      <c r="S188" s="3"/>
      <c r="T188" s="3"/>
      <c r="U188" s="3"/>
      <c r="V188" s="3"/>
      <c r="W188" s="3">
        <v>0</v>
      </c>
      <c r="X188" s="3">
        <v>77</v>
      </c>
      <c r="Y188" s="3"/>
      <c r="Z188" s="3"/>
    </row>
    <row r="189" spans="1:26">
      <c r="A189" s="3">
        <v>39</v>
      </c>
      <c r="B189" s="3">
        <v>188</v>
      </c>
      <c r="C189" s="3">
        <v>0.16733234</v>
      </c>
      <c r="D189" s="8" t="s">
        <v>84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9">
        <v>114.81</v>
      </c>
      <c r="L189" s="10">
        <v>0.82799999999999996</v>
      </c>
      <c r="M189" s="3">
        <v>-1</v>
      </c>
      <c r="N189" s="3">
        <v>0</v>
      </c>
      <c r="O189" s="3"/>
      <c r="P189" s="3"/>
      <c r="Q189" s="3"/>
      <c r="R189" s="11"/>
      <c r="S189" s="3"/>
      <c r="T189" s="3"/>
      <c r="U189" s="3"/>
      <c r="V189" s="3"/>
      <c r="W189" s="3">
        <v>0</v>
      </c>
      <c r="X189" s="3">
        <v>78</v>
      </c>
      <c r="Y189" s="3"/>
      <c r="Z189" s="3"/>
    </row>
    <row r="190" spans="1:26">
      <c r="A190" s="3">
        <v>39</v>
      </c>
      <c r="B190" s="3">
        <v>189</v>
      </c>
      <c r="C190" s="3">
        <v>0.17058359000000001</v>
      </c>
      <c r="D190" s="8" t="s">
        <v>55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9">
        <v>114.81</v>
      </c>
      <c r="L190" s="10">
        <v>0.81299999999999994</v>
      </c>
      <c r="M190" s="3">
        <v>1</v>
      </c>
      <c r="N190" s="3">
        <v>1</v>
      </c>
      <c r="O190" s="3">
        <v>174</v>
      </c>
      <c r="P190" s="3"/>
      <c r="Q190" s="3"/>
      <c r="R190" s="11"/>
      <c r="S190" s="3"/>
      <c r="T190" s="3"/>
      <c r="U190" s="3"/>
      <c r="V190" s="3"/>
      <c r="W190" s="3">
        <v>0</v>
      </c>
      <c r="X190" s="3">
        <v>115</v>
      </c>
      <c r="Y190" s="3"/>
      <c r="Z190" s="3"/>
    </row>
    <row r="191" spans="1:26">
      <c r="A191" s="3">
        <v>39</v>
      </c>
      <c r="B191" s="3">
        <v>190</v>
      </c>
      <c r="C191" s="3">
        <v>0.16796431000000001</v>
      </c>
      <c r="D191" s="8" t="s">
        <v>83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9">
        <v>114.81</v>
      </c>
      <c r="L191" s="10">
        <v>0.82499999999999996</v>
      </c>
      <c r="M191" s="3">
        <v>-1</v>
      </c>
      <c r="N191" s="3">
        <v>1</v>
      </c>
      <c r="O191" s="3"/>
      <c r="P191" s="3"/>
      <c r="Q191" s="3"/>
      <c r="R191" s="11"/>
      <c r="S191" s="3"/>
      <c r="T191" s="3"/>
      <c r="U191" s="3"/>
      <c r="V191" s="3"/>
      <c r="W191" s="3">
        <v>0</v>
      </c>
      <c r="X191" s="3">
        <v>117</v>
      </c>
      <c r="Y191" s="3"/>
      <c r="Z191" s="3"/>
    </row>
    <row r="192" spans="1:26">
      <c r="A192" s="3">
        <v>39</v>
      </c>
      <c r="B192" s="3">
        <v>191</v>
      </c>
      <c r="C192" s="3">
        <v>0.16790552</v>
      </c>
      <c r="D192" s="8" t="s">
        <v>84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9">
        <v>114.81</v>
      </c>
      <c r="L192" s="10">
        <v>0.82599999999999996</v>
      </c>
      <c r="M192" s="3">
        <v>-1</v>
      </c>
      <c r="N192" s="3">
        <v>1</v>
      </c>
      <c r="O192" s="3">
        <v>175</v>
      </c>
      <c r="P192" s="3"/>
      <c r="Q192" s="3"/>
      <c r="R192" s="11"/>
      <c r="S192" s="3"/>
      <c r="T192" s="3"/>
      <c r="U192" s="3"/>
      <c r="V192" s="3"/>
      <c r="W192" s="3">
        <v>0</v>
      </c>
      <c r="X192" s="3">
        <v>119</v>
      </c>
      <c r="Y192" s="3"/>
      <c r="Z192" s="3"/>
    </row>
    <row r="193" spans="1:26">
      <c r="A193" s="3">
        <v>39</v>
      </c>
      <c r="B193" s="3">
        <v>192</v>
      </c>
      <c r="C193" s="3">
        <v>0.16909350000000001</v>
      </c>
      <c r="D193" s="8" t="s">
        <v>83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9">
        <v>114.81</v>
      </c>
      <c r="L193" s="10">
        <v>0.82</v>
      </c>
      <c r="M193" s="3">
        <v>-1</v>
      </c>
      <c r="N193" s="3">
        <v>1</v>
      </c>
      <c r="O193" s="3"/>
      <c r="P193" s="3"/>
      <c r="Q193" s="3"/>
      <c r="R193" s="11"/>
      <c r="S193" s="3"/>
      <c r="T193" s="3"/>
      <c r="U193" s="3"/>
      <c r="V193" s="3"/>
      <c r="W193" s="3">
        <v>0</v>
      </c>
      <c r="X193" s="3">
        <v>126</v>
      </c>
      <c r="Y193" s="3"/>
      <c r="Z193" s="3"/>
    </row>
    <row r="194" spans="1:26">
      <c r="A194" s="3">
        <v>40</v>
      </c>
      <c r="B194" s="3">
        <v>1</v>
      </c>
      <c r="C194" s="3">
        <v>0.17323559999999999</v>
      </c>
      <c r="D194" s="8" t="s">
        <v>89</v>
      </c>
      <c r="E194" s="3">
        <v>19</v>
      </c>
      <c r="F194" s="3">
        <v>8</v>
      </c>
      <c r="G194" s="3">
        <v>188</v>
      </c>
      <c r="H194" s="3" t="s">
        <v>27</v>
      </c>
      <c r="I194" s="3">
        <v>0.17</v>
      </c>
      <c r="J194" s="3">
        <v>0.16</v>
      </c>
      <c r="K194" s="9">
        <v>35.979999999999997</v>
      </c>
      <c r="L194" s="10">
        <v>2.5529999999999999</v>
      </c>
      <c r="M194" s="3">
        <v>1</v>
      </c>
      <c r="N194" s="3">
        <v>1</v>
      </c>
      <c r="O194" s="3"/>
      <c r="P194" s="3"/>
      <c r="Q194" s="3"/>
      <c r="R194" s="11"/>
      <c r="S194" s="3"/>
      <c r="T194" s="3"/>
      <c r="U194" s="3"/>
      <c r="V194" s="3"/>
      <c r="W194" s="3"/>
      <c r="X194" s="3"/>
      <c r="Y194" s="3"/>
      <c r="Z194" s="3"/>
    </row>
    <row r="195" spans="1:26">
      <c r="A195" s="3">
        <v>40</v>
      </c>
      <c r="B195" s="3">
        <v>2</v>
      </c>
      <c r="C195" s="3">
        <v>0.17219329</v>
      </c>
      <c r="D195" s="8" t="s">
        <v>86</v>
      </c>
      <c r="E195" s="3">
        <v>19</v>
      </c>
      <c r="F195" s="3">
        <v>10</v>
      </c>
      <c r="G195" s="3">
        <v>190</v>
      </c>
      <c r="H195" s="3" t="s">
        <v>27</v>
      </c>
      <c r="I195" s="3">
        <v>0.17</v>
      </c>
      <c r="J195" s="3">
        <v>0.19</v>
      </c>
      <c r="K195" s="9">
        <v>35.979999999999997</v>
      </c>
      <c r="L195" s="10">
        <v>2.569</v>
      </c>
      <c r="M195" s="3">
        <v>-1</v>
      </c>
      <c r="N195" s="3">
        <v>1</v>
      </c>
      <c r="O195" s="3"/>
      <c r="P195" s="3"/>
      <c r="Q195" s="3"/>
      <c r="R195" s="11"/>
      <c r="S195" s="3"/>
      <c r="T195" s="3"/>
      <c r="U195" s="3"/>
      <c r="V195" s="3"/>
      <c r="W195" s="3"/>
      <c r="X195" s="3"/>
      <c r="Y195" s="3"/>
      <c r="Z195" s="3"/>
    </row>
    <row r="196" spans="1:26">
      <c r="A196" s="3">
        <v>40</v>
      </c>
      <c r="B196" s="3">
        <v>3</v>
      </c>
      <c r="C196" s="3">
        <v>0.1715226</v>
      </c>
      <c r="D196" s="8" t="s">
        <v>86</v>
      </c>
      <c r="E196" s="3">
        <v>20</v>
      </c>
      <c r="F196" s="3">
        <v>2</v>
      </c>
      <c r="G196" s="3">
        <v>192</v>
      </c>
      <c r="H196" s="3" t="s">
        <v>27</v>
      </c>
      <c r="I196" s="3">
        <v>0.17</v>
      </c>
      <c r="J196" s="3">
        <v>0.22</v>
      </c>
      <c r="K196" s="9">
        <v>35.979999999999997</v>
      </c>
      <c r="L196" s="10">
        <v>2.5790000000000002</v>
      </c>
      <c r="M196" s="3">
        <v>1</v>
      </c>
      <c r="N196" s="3">
        <v>1</v>
      </c>
      <c r="O196" s="3"/>
      <c r="P196" s="3"/>
      <c r="Q196" s="3"/>
      <c r="R196" s="11"/>
      <c r="S196" s="3"/>
      <c r="T196" s="3"/>
      <c r="U196" s="3"/>
      <c r="V196" s="3"/>
      <c r="W196" s="3"/>
      <c r="X196" s="3"/>
      <c r="Y196" s="3"/>
      <c r="Z196" s="3"/>
    </row>
    <row r="197" spans="1:26">
      <c r="A197" s="3">
        <v>40</v>
      </c>
      <c r="B197" s="3">
        <v>4</v>
      </c>
      <c r="C197" s="3">
        <v>0.17188044</v>
      </c>
      <c r="D197" s="8" t="s">
        <v>86</v>
      </c>
      <c r="E197" s="3">
        <v>20</v>
      </c>
      <c r="F197" s="3">
        <v>4</v>
      </c>
      <c r="G197" s="3">
        <v>194</v>
      </c>
      <c r="H197" s="3" t="s">
        <v>27</v>
      </c>
      <c r="I197" s="3">
        <v>0.17</v>
      </c>
      <c r="J197" s="3">
        <v>0.25</v>
      </c>
      <c r="K197" s="9">
        <v>35.979999999999997</v>
      </c>
      <c r="L197" s="10">
        <v>2.573</v>
      </c>
      <c r="M197" s="3">
        <v>1</v>
      </c>
      <c r="N197" s="3">
        <v>1</v>
      </c>
      <c r="O197" s="3"/>
      <c r="P197" s="3"/>
      <c r="Q197" s="3"/>
      <c r="R197" s="11"/>
      <c r="S197" s="3"/>
      <c r="T197" s="3"/>
      <c r="U197" s="3"/>
      <c r="V197" s="3"/>
      <c r="W197" s="3"/>
      <c r="X197" s="3"/>
      <c r="Y197" s="3"/>
      <c r="Z197" s="3"/>
    </row>
    <row r="198" spans="1:26">
      <c r="A198" s="3">
        <v>40</v>
      </c>
      <c r="B198" s="3">
        <v>6</v>
      </c>
      <c r="C198" s="3">
        <v>0.17549729999999999</v>
      </c>
      <c r="D198" s="8" t="s">
        <v>87</v>
      </c>
      <c r="E198" s="3">
        <v>20</v>
      </c>
      <c r="F198" s="3">
        <v>8</v>
      </c>
      <c r="G198" s="3">
        <v>198</v>
      </c>
      <c r="H198" s="3" t="s">
        <v>27</v>
      </c>
      <c r="I198" s="3">
        <v>0.17</v>
      </c>
      <c r="J198" s="3">
        <v>0.31</v>
      </c>
      <c r="K198" s="9">
        <v>35.979999999999997</v>
      </c>
      <c r="L198" s="10">
        <v>2.52</v>
      </c>
      <c r="M198" s="3">
        <v>-1</v>
      </c>
      <c r="N198" s="3">
        <v>1</v>
      </c>
      <c r="O198" s="3"/>
      <c r="P198" s="3"/>
      <c r="Q198" s="3"/>
      <c r="R198" s="11" t="s">
        <v>58</v>
      </c>
      <c r="S198" s="11"/>
      <c r="T198" s="3"/>
      <c r="U198" s="3"/>
      <c r="V198" s="3"/>
      <c r="W198" s="3"/>
      <c r="X198" s="3"/>
      <c r="Y198" s="3"/>
      <c r="Z198" s="3"/>
    </row>
    <row r="199" spans="1:26">
      <c r="A199" s="3">
        <v>40</v>
      </c>
      <c r="B199" s="3">
        <v>7</v>
      </c>
      <c r="C199" s="3">
        <v>0.17608378999999999</v>
      </c>
      <c r="D199" s="8" t="s">
        <v>91</v>
      </c>
      <c r="E199" s="3">
        <v>20</v>
      </c>
      <c r="F199" s="3">
        <v>10</v>
      </c>
      <c r="G199" s="3">
        <v>200</v>
      </c>
      <c r="H199" s="3" t="s">
        <v>27</v>
      </c>
      <c r="I199" s="3">
        <v>0.17</v>
      </c>
      <c r="J199" s="3">
        <v>0.34</v>
      </c>
      <c r="K199" s="9">
        <v>35.979999999999997</v>
      </c>
      <c r="L199" s="10">
        <v>2.512</v>
      </c>
      <c r="M199" s="3">
        <v>-1</v>
      </c>
      <c r="N199" s="3">
        <v>0</v>
      </c>
      <c r="O199" s="3"/>
      <c r="P199" s="3"/>
      <c r="Q199" s="3"/>
      <c r="R199" s="3" t="s">
        <v>69</v>
      </c>
      <c r="S199" s="3"/>
      <c r="T199" s="3"/>
      <c r="U199" s="3"/>
      <c r="V199" s="3"/>
      <c r="W199" s="3"/>
      <c r="X199" s="3"/>
      <c r="Y199" s="3"/>
      <c r="Z199" s="3"/>
    </row>
    <row r="200" spans="1:26">
      <c r="A200" s="3">
        <v>40</v>
      </c>
      <c r="B200" s="3">
        <v>8</v>
      </c>
      <c r="C200" s="3">
        <v>0.17287006999999999</v>
      </c>
      <c r="D200" s="8" t="s">
        <v>89</v>
      </c>
      <c r="E200" s="3">
        <v>1</v>
      </c>
      <c r="F200" s="3">
        <v>8</v>
      </c>
      <c r="G200" s="3">
        <v>8</v>
      </c>
      <c r="H200" s="3" t="s">
        <v>27</v>
      </c>
      <c r="I200" s="3">
        <v>-0.17</v>
      </c>
      <c r="J200" s="3">
        <v>0.16</v>
      </c>
      <c r="K200" s="9">
        <v>35.979999999999997</v>
      </c>
      <c r="L200" s="10">
        <v>2.5590000000000002</v>
      </c>
      <c r="M200" s="3">
        <v>-1</v>
      </c>
      <c r="N200" s="3">
        <v>1</v>
      </c>
      <c r="O200" s="3"/>
      <c r="P200" s="3"/>
      <c r="Q200" s="3"/>
      <c r="R200" s="11"/>
      <c r="S200" s="3"/>
      <c r="T200" s="3"/>
      <c r="U200" s="3"/>
      <c r="V200" s="3"/>
      <c r="W200" s="3"/>
      <c r="X200" s="3"/>
      <c r="Y200" s="3"/>
      <c r="Z200" s="3"/>
    </row>
    <row r="201" spans="1:26">
      <c r="A201" s="3">
        <v>40</v>
      </c>
      <c r="B201" s="3">
        <v>9</v>
      </c>
      <c r="C201" s="3">
        <v>0.17302232000000001</v>
      </c>
      <c r="D201" s="8" t="s">
        <v>89</v>
      </c>
      <c r="E201" s="3">
        <v>1</v>
      </c>
      <c r="F201" s="3">
        <v>10</v>
      </c>
      <c r="G201" s="3">
        <v>10</v>
      </c>
      <c r="H201" s="3" t="s">
        <v>27</v>
      </c>
      <c r="I201" s="3">
        <v>-0.17</v>
      </c>
      <c r="J201" s="3">
        <v>0.19</v>
      </c>
      <c r="K201" s="9">
        <v>35.979999999999997</v>
      </c>
      <c r="L201" s="10">
        <v>2.556</v>
      </c>
      <c r="M201" s="3">
        <v>1</v>
      </c>
      <c r="N201" s="3">
        <v>0</v>
      </c>
      <c r="O201" s="3"/>
      <c r="P201" s="3"/>
      <c r="Q201" s="3"/>
      <c r="R201" s="3" t="s">
        <v>58</v>
      </c>
      <c r="S201" s="3"/>
      <c r="T201" s="3"/>
      <c r="U201" s="3"/>
      <c r="V201" s="3"/>
      <c r="W201" s="3"/>
      <c r="X201" s="3"/>
      <c r="Y201" s="3"/>
      <c r="Z201" s="3"/>
    </row>
    <row r="202" spans="1:26">
      <c r="A202" s="3">
        <v>40</v>
      </c>
      <c r="B202" s="3">
        <v>10</v>
      </c>
      <c r="C202" s="3">
        <v>0.17138796000000001</v>
      </c>
      <c r="D202" s="8" t="s">
        <v>86</v>
      </c>
      <c r="E202" s="3">
        <v>2</v>
      </c>
      <c r="F202" s="3">
        <v>2</v>
      </c>
      <c r="G202" s="3">
        <v>12</v>
      </c>
      <c r="H202" s="3" t="s">
        <v>27</v>
      </c>
      <c r="I202" s="3">
        <v>-0.17</v>
      </c>
      <c r="J202" s="3">
        <v>0.22</v>
      </c>
      <c r="K202" s="9">
        <v>35.979999999999997</v>
      </c>
      <c r="L202" s="10">
        <v>2.581</v>
      </c>
      <c r="M202" s="3">
        <v>1</v>
      </c>
      <c r="N202" s="3">
        <v>0</v>
      </c>
      <c r="O202" s="3"/>
      <c r="P202" s="3"/>
      <c r="Q202" s="3"/>
      <c r="R202" s="3" t="s">
        <v>70</v>
      </c>
      <c r="S202" s="3"/>
      <c r="T202" s="3"/>
      <c r="U202" s="3"/>
      <c r="V202" s="3"/>
      <c r="W202" s="3"/>
      <c r="X202" s="3"/>
      <c r="Y202" s="3"/>
      <c r="Z202" s="3"/>
    </row>
    <row r="203" spans="1:26">
      <c r="A203" s="3">
        <v>40</v>
      </c>
      <c r="B203" s="3">
        <v>11</v>
      </c>
      <c r="C203" s="3">
        <v>0.17116025000000001</v>
      </c>
      <c r="D203" s="8" t="s">
        <v>86</v>
      </c>
      <c r="E203" s="3">
        <v>2</v>
      </c>
      <c r="F203" s="3">
        <v>4</v>
      </c>
      <c r="G203" s="3">
        <v>14</v>
      </c>
      <c r="H203" s="3" t="s">
        <v>27</v>
      </c>
      <c r="I203" s="3">
        <v>-0.17</v>
      </c>
      <c r="J203" s="3">
        <v>0.25</v>
      </c>
      <c r="K203" s="9">
        <v>35.979999999999997</v>
      </c>
      <c r="L203" s="10">
        <v>2.5840000000000001</v>
      </c>
      <c r="M203" s="3">
        <v>1</v>
      </c>
      <c r="N203" s="3">
        <v>0</v>
      </c>
      <c r="O203" s="3"/>
      <c r="P203" s="3"/>
      <c r="Q203" s="3"/>
      <c r="R203" s="11" t="s">
        <v>58</v>
      </c>
      <c r="S203" s="11"/>
      <c r="T203" s="3"/>
      <c r="U203" s="3"/>
      <c r="V203" s="3"/>
      <c r="W203" s="3"/>
      <c r="X203" s="3"/>
      <c r="Y203" s="3"/>
      <c r="Z203" s="3"/>
    </row>
    <row r="204" spans="1:26">
      <c r="A204" s="3">
        <v>40</v>
      </c>
      <c r="B204" s="3">
        <v>12</v>
      </c>
      <c r="C204" s="3">
        <v>0.17253789</v>
      </c>
      <c r="D204" s="8" t="s">
        <v>86</v>
      </c>
      <c r="E204" s="3">
        <v>2</v>
      </c>
      <c r="F204" s="3">
        <v>6</v>
      </c>
      <c r="G204" s="3">
        <v>16</v>
      </c>
      <c r="H204" s="3" t="s">
        <v>27</v>
      </c>
      <c r="I204" s="3">
        <v>-0.17</v>
      </c>
      <c r="J204" s="3">
        <v>0.28000000000000003</v>
      </c>
      <c r="K204" s="9">
        <v>35.979999999999997</v>
      </c>
      <c r="L204" s="10">
        <v>2.5640000000000001</v>
      </c>
      <c r="M204" s="3">
        <v>-1</v>
      </c>
      <c r="N204" s="3">
        <v>0</v>
      </c>
      <c r="O204" s="3"/>
      <c r="P204" s="3"/>
      <c r="Q204" s="3"/>
      <c r="R204" s="11" t="s">
        <v>58</v>
      </c>
      <c r="S204" s="11"/>
      <c r="T204" s="3"/>
      <c r="U204" s="3"/>
      <c r="V204" s="3"/>
      <c r="W204" s="3"/>
      <c r="X204" s="3"/>
      <c r="Y204" s="3"/>
      <c r="Z204" s="3"/>
    </row>
    <row r="205" spans="1:26">
      <c r="A205" s="3">
        <v>40</v>
      </c>
      <c r="B205" s="3">
        <v>13</v>
      </c>
      <c r="C205" s="3">
        <v>0.16905408</v>
      </c>
      <c r="D205" s="8" t="s">
        <v>83</v>
      </c>
      <c r="E205" s="3">
        <v>2</v>
      </c>
      <c r="F205" s="3">
        <v>8</v>
      </c>
      <c r="G205" s="3">
        <v>18</v>
      </c>
      <c r="H205" s="3" t="s">
        <v>27</v>
      </c>
      <c r="I205" s="3">
        <v>-0.17</v>
      </c>
      <c r="J205" s="3">
        <v>0.31</v>
      </c>
      <c r="K205" s="9">
        <v>35.979999999999997</v>
      </c>
      <c r="L205" s="10">
        <v>2.6160000000000001</v>
      </c>
      <c r="M205" s="3">
        <v>1</v>
      </c>
      <c r="N205" s="3">
        <v>1</v>
      </c>
      <c r="O205" s="3"/>
      <c r="P205" s="3"/>
      <c r="Q205" s="3"/>
      <c r="R205" s="11" t="s">
        <v>58</v>
      </c>
      <c r="S205" s="11"/>
      <c r="T205" s="3"/>
      <c r="U205" s="3"/>
      <c r="V205" s="3"/>
      <c r="W205" s="3"/>
      <c r="X205" s="3"/>
      <c r="Y205" s="3"/>
      <c r="Z205" s="3"/>
    </row>
    <row r="206" spans="1:26">
      <c r="A206" s="3">
        <v>40</v>
      </c>
      <c r="B206" s="3">
        <v>14</v>
      </c>
      <c r="C206" s="3">
        <v>0.16971088000000001</v>
      </c>
      <c r="D206" s="8" t="s">
        <v>55</v>
      </c>
      <c r="E206" s="3">
        <v>2</v>
      </c>
      <c r="F206" s="3">
        <v>10</v>
      </c>
      <c r="G206" s="3">
        <v>20</v>
      </c>
      <c r="H206" s="3" t="s">
        <v>27</v>
      </c>
      <c r="I206" s="3">
        <v>-0.17</v>
      </c>
      <c r="J206" s="3">
        <v>0.34</v>
      </c>
      <c r="K206" s="9">
        <v>35.979999999999997</v>
      </c>
      <c r="L206" s="10">
        <v>2.6059999999999999</v>
      </c>
      <c r="M206" s="3">
        <v>1</v>
      </c>
      <c r="N206" s="3">
        <v>0</v>
      </c>
      <c r="O206" s="3"/>
      <c r="P206" s="3"/>
      <c r="Q206" s="3"/>
      <c r="R206" s="3" t="s">
        <v>71</v>
      </c>
      <c r="S206" s="3"/>
      <c r="T206" s="3"/>
      <c r="U206" s="3"/>
      <c r="V206" s="3"/>
      <c r="W206" s="3"/>
      <c r="X206" s="3"/>
      <c r="Y206" s="3"/>
      <c r="Z206" s="3"/>
    </row>
    <row r="207" spans="1:26">
      <c r="A207" s="3">
        <v>40</v>
      </c>
      <c r="B207" s="3">
        <v>15</v>
      </c>
      <c r="C207" s="3">
        <v>0.17056083999999999</v>
      </c>
      <c r="D207" s="8" t="s">
        <v>92</v>
      </c>
      <c r="E207" s="3">
        <v>20</v>
      </c>
      <c r="F207" s="3">
        <v>6</v>
      </c>
      <c r="G207" s="3">
        <v>196</v>
      </c>
      <c r="H207" s="3" t="s">
        <v>27</v>
      </c>
      <c r="I207" s="3">
        <v>0.17</v>
      </c>
      <c r="J207" s="3">
        <v>0.28000000000000003</v>
      </c>
      <c r="K207" s="3">
        <v>35.979999999999997</v>
      </c>
      <c r="L207" s="3">
        <v>2.593</v>
      </c>
      <c r="M207" s="3">
        <v>1</v>
      </c>
      <c r="N207" s="3">
        <v>0</v>
      </c>
      <c r="O207" s="3"/>
      <c r="P207" s="3"/>
      <c r="Q207" s="3"/>
      <c r="R207" s="3" t="s">
        <v>68</v>
      </c>
      <c r="S207" s="3"/>
      <c r="T207" s="3"/>
      <c r="U207" s="3"/>
      <c r="V207" s="3"/>
      <c r="W207" s="3"/>
      <c r="X207" s="3"/>
      <c r="Y207" s="3"/>
      <c r="Z207" s="3"/>
    </row>
    <row r="208" spans="1:26">
      <c r="A208" s="3">
        <v>40</v>
      </c>
      <c r="B208" s="3">
        <v>41</v>
      </c>
      <c r="C208" s="3">
        <v>0.17297493999999999</v>
      </c>
      <c r="D208" s="8" t="s">
        <v>89</v>
      </c>
      <c r="E208" s="3">
        <v>21</v>
      </c>
      <c r="F208" s="3">
        <v>1</v>
      </c>
      <c r="G208" s="3">
        <v>201</v>
      </c>
      <c r="H208" s="3" t="s">
        <v>51</v>
      </c>
      <c r="I208" s="3">
        <v>-0.29749999999999999</v>
      </c>
      <c r="J208" s="3">
        <v>0.06</v>
      </c>
      <c r="K208" s="9">
        <v>114.81</v>
      </c>
      <c r="L208" s="10">
        <v>0.80100000000000005</v>
      </c>
      <c r="M208" s="3">
        <v>-1</v>
      </c>
      <c r="N208" s="3">
        <v>1</v>
      </c>
      <c r="O208" s="3"/>
      <c r="P208" s="3"/>
      <c r="Q208" s="3"/>
      <c r="R208" s="11"/>
      <c r="S208" s="3"/>
      <c r="T208" s="3"/>
      <c r="U208" s="3"/>
      <c r="V208" s="3"/>
      <c r="W208" s="3"/>
      <c r="X208" s="3"/>
      <c r="Y208" s="3"/>
      <c r="Z208" s="3"/>
    </row>
    <row r="209" spans="1:26">
      <c r="A209" s="3">
        <v>40</v>
      </c>
      <c r="B209" s="3">
        <v>42</v>
      </c>
      <c r="C209" s="3">
        <v>0.17044545</v>
      </c>
      <c r="D209" s="8" t="s">
        <v>55</v>
      </c>
      <c r="E209" s="3">
        <v>21</v>
      </c>
      <c r="F209" s="3">
        <v>2</v>
      </c>
      <c r="G209" s="3">
        <v>202</v>
      </c>
      <c r="H209" s="3" t="s">
        <v>27</v>
      </c>
      <c r="I209" s="3">
        <v>-0.29749999999999999</v>
      </c>
      <c r="J209" s="3">
        <v>7.0000000000000007E-2</v>
      </c>
      <c r="K209" s="9">
        <v>35.979999999999997</v>
      </c>
      <c r="L209" s="10">
        <v>2.5950000000000002</v>
      </c>
      <c r="M209" s="3">
        <v>-1</v>
      </c>
      <c r="N209" s="3">
        <v>1</v>
      </c>
      <c r="O209" s="3"/>
      <c r="P209" s="3"/>
      <c r="Q209" s="3"/>
      <c r="R209" s="11"/>
      <c r="S209" s="3"/>
      <c r="T209" s="3"/>
      <c r="U209" s="3"/>
      <c r="V209" s="3"/>
      <c r="W209" s="3"/>
      <c r="X209" s="3"/>
      <c r="Y209" s="3"/>
      <c r="Z209" s="3"/>
    </row>
    <row r="210" spans="1:26">
      <c r="A210" s="3">
        <v>40</v>
      </c>
      <c r="B210" s="3">
        <v>43</v>
      </c>
      <c r="C210" s="3">
        <v>0.17347935</v>
      </c>
      <c r="D210" s="8" t="s">
        <v>89</v>
      </c>
      <c r="E210" s="3">
        <v>21</v>
      </c>
      <c r="F210" s="3">
        <v>3</v>
      </c>
      <c r="G210" s="3">
        <v>203</v>
      </c>
      <c r="H210" s="3" t="s">
        <v>51</v>
      </c>
      <c r="I210" s="3">
        <v>-0.29749999999999999</v>
      </c>
      <c r="J210" s="3">
        <v>0.09</v>
      </c>
      <c r="K210" s="9">
        <v>114.81</v>
      </c>
      <c r="L210" s="10">
        <v>0.79900000000000004</v>
      </c>
      <c r="M210" s="3">
        <v>-1</v>
      </c>
      <c r="N210" s="3">
        <v>1</v>
      </c>
      <c r="O210" s="3"/>
      <c r="P210" s="3"/>
      <c r="Q210" s="3"/>
      <c r="R210" s="3" t="s">
        <v>72</v>
      </c>
      <c r="S210" s="3"/>
      <c r="T210" s="3"/>
      <c r="U210" s="3"/>
      <c r="V210" s="3"/>
      <c r="W210" s="3"/>
      <c r="X210" s="3"/>
      <c r="Y210" s="3"/>
      <c r="Z210" s="3"/>
    </row>
    <row r="211" spans="1:26">
      <c r="A211" s="3">
        <v>40</v>
      </c>
      <c r="B211" s="3">
        <v>44</v>
      </c>
      <c r="C211" s="3">
        <v>0.17530323</v>
      </c>
      <c r="D211" s="8" t="s">
        <v>87</v>
      </c>
      <c r="E211" s="3">
        <v>21</v>
      </c>
      <c r="F211" s="3">
        <v>4</v>
      </c>
      <c r="G211" s="3">
        <v>204</v>
      </c>
      <c r="H211" s="3" t="s">
        <v>27</v>
      </c>
      <c r="I211" s="3">
        <v>-0.29749999999999999</v>
      </c>
      <c r="J211" s="3">
        <v>0.1</v>
      </c>
      <c r="K211" s="9">
        <v>35.979999999999997</v>
      </c>
      <c r="L211" s="10">
        <v>2.5230000000000001</v>
      </c>
      <c r="M211" s="3">
        <v>-1</v>
      </c>
      <c r="N211" s="3">
        <v>1</v>
      </c>
      <c r="O211" s="3"/>
      <c r="P211" s="3"/>
      <c r="Q211" s="3"/>
      <c r="R211" s="11"/>
      <c r="S211" s="3"/>
      <c r="T211" s="3"/>
      <c r="U211" s="3"/>
      <c r="V211" s="3"/>
      <c r="W211" s="3"/>
      <c r="X211" s="3"/>
      <c r="Y211" s="3"/>
      <c r="Z211" s="3"/>
    </row>
    <row r="212" spans="1:26">
      <c r="A212" s="3">
        <v>40</v>
      </c>
      <c r="B212" s="3">
        <v>45</v>
      </c>
      <c r="C212" s="3">
        <v>0.16973171000000001</v>
      </c>
      <c r="D212" s="8" t="s">
        <v>55</v>
      </c>
      <c r="E212" s="3">
        <v>21</v>
      </c>
      <c r="F212" s="3">
        <v>5</v>
      </c>
      <c r="G212" s="3">
        <v>205</v>
      </c>
      <c r="H212" s="3" t="s">
        <v>51</v>
      </c>
      <c r="I212" s="3">
        <v>-0.29749999999999999</v>
      </c>
      <c r="J212" s="3">
        <v>0.12</v>
      </c>
      <c r="K212" s="9">
        <v>114.81</v>
      </c>
      <c r="L212" s="10">
        <v>0.81699999999999995</v>
      </c>
      <c r="M212" s="3">
        <v>1</v>
      </c>
      <c r="N212" s="3">
        <v>1</v>
      </c>
      <c r="O212" s="3"/>
      <c r="P212" s="3"/>
      <c r="Q212" s="3"/>
      <c r="R212" s="11"/>
      <c r="S212" s="3"/>
      <c r="T212" s="3"/>
      <c r="U212" s="3"/>
      <c r="V212" s="3"/>
      <c r="W212" s="3"/>
      <c r="X212" s="3"/>
      <c r="Y212" s="3"/>
      <c r="Z212" s="3"/>
    </row>
    <row r="213" spans="1:26">
      <c r="A213" s="3">
        <v>40</v>
      </c>
      <c r="B213" s="3">
        <v>46</v>
      </c>
      <c r="C213" s="3">
        <v>0.17155342000000001</v>
      </c>
      <c r="D213" s="8" t="s">
        <v>86</v>
      </c>
      <c r="E213" s="3">
        <v>21</v>
      </c>
      <c r="F213" s="3">
        <v>6</v>
      </c>
      <c r="G213" s="3">
        <v>206</v>
      </c>
      <c r="H213" s="3" t="s">
        <v>27</v>
      </c>
      <c r="I213" s="3">
        <v>-0.29749999999999999</v>
      </c>
      <c r="J213" s="3">
        <v>0.13</v>
      </c>
      <c r="K213" s="9">
        <v>35.979999999999997</v>
      </c>
      <c r="L213" s="10">
        <v>2.5779999999999998</v>
      </c>
      <c r="M213" s="3">
        <v>1</v>
      </c>
      <c r="N213" s="3">
        <v>0</v>
      </c>
      <c r="O213" s="3"/>
      <c r="P213" s="3"/>
      <c r="Q213" s="3"/>
      <c r="R213" s="11"/>
      <c r="S213" s="3"/>
      <c r="T213" s="3"/>
      <c r="U213" s="3"/>
      <c r="V213" s="3"/>
      <c r="W213" s="3"/>
      <c r="X213" s="3"/>
      <c r="Y213" s="3"/>
      <c r="Z213" s="3"/>
    </row>
    <row r="214" spans="1:26">
      <c r="A214" s="3">
        <v>40</v>
      </c>
      <c r="B214" s="3">
        <v>47</v>
      </c>
      <c r="C214" s="3">
        <v>0.17083507000000001</v>
      </c>
      <c r="D214" s="8" t="s">
        <v>55</v>
      </c>
      <c r="E214" s="3">
        <v>21</v>
      </c>
      <c r="F214" s="3">
        <v>7</v>
      </c>
      <c r="G214" s="3">
        <v>207</v>
      </c>
      <c r="H214" s="3" t="s">
        <v>51</v>
      </c>
      <c r="I214" s="3">
        <v>-0.29749999999999999</v>
      </c>
      <c r="J214" s="3">
        <v>0.15</v>
      </c>
      <c r="K214" s="9">
        <v>114.81</v>
      </c>
      <c r="L214" s="10">
        <v>0.81100000000000005</v>
      </c>
      <c r="M214" s="3">
        <v>1</v>
      </c>
      <c r="N214" s="3">
        <v>0</v>
      </c>
      <c r="O214" s="3"/>
      <c r="P214" s="3"/>
      <c r="Q214" s="3"/>
      <c r="R214" s="3" t="s">
        <v>73</v>
      </c>
      <c r="S214" s="3"/>
      <c r="T214" s="3"/>
      <c r="U214" s="3"/>
      <c r="V214" s="3"/>
      <c r="W214" s="3"/>
      <c r="X214" s="3"/>
      <c r="Y214" s="3"/>
      <c r="Z214" s="3"/>
    </row>
    <row r="215" spans="1:26">
      <c r="A215" s="3">
        <v>40</v>
      </c>
      <c r="B215" s="3">
        <v>48</v>
      </c>
      <c r="C215" s="3">
        <v>0.17168182000000001</v>
      </c>
      <c r="D215" s="8" t="s">
        <v>86</v>
      </c>
      <c r="E215" s="3">
        <v>21</v>
      </c>
      <c r="F215" s="3">
        <v>8</v>
      </c>
      <c r="G215" s="3">
        <v>208</v>
      </c>
      <c r="H215" s="3" t="s">
        <v>27</v>
      </c>
      <c r="I215" s="3">
        <v>-0.29749999999999999</v>
      </c>
      <c r="J215" s="3">
        <v>0.16</v>
      </c>
      <c r="K215" s="9">
        <v>35.979999999999997</v>
      </c>
      <c r="L215" s="10">
        <v>2.5760000000000001</v>
      </c>
      <c r="M215" s="3">
        <v>-1</v>
      </c>
      <c r="N215" s="3">
        <v>0</v>
      </c>
      <c r="O215" s="3"/>
      <c r="P215" s="3"/>
      <c r="Q215" s="3"/>
      <c r="R215" s="11"/>
      <c r="S215" s="3"/>
      <c r="T215" s="3"/>
      <c r="U215" s="3"/>
      <c r="V215" s="3"/>
      <c r="W215" s="3"/>
      <c r="X215" s="3"/>
      <c r="Y215" s="3"/>
      <c r="Z215" s="3"/>
    </row>
    <row r="216" spans="1:26">
      <c r="A216" s="3">
        <v>40</v>
      </c>
      <c r="B216" s="3">
        <v>49</v>
      </c>
      <c r="C216" s="3">
        <v>0.17551936000000001</v>
      </c>
      <c r="D216" s="8" t="s">
        <v>87</v>
      </c>
      <c r="E216" s="3">
        <v>21</v>
      </c>
      <c r="F216" s="3">
        <v>9</v>
      </c>
      <c r="G216" s="3">
        <v>209</v>
      </c>
      <c r="H216" s="3" t="s">
        <v>51</v>
      </c>
      <c r="I216" s="3">
        <v>-0.29749999999999999</v>
      </c>
      <c r="J216" s="3">
        <v>0.18</v>
      </c>
      <c r="K216" s="9">
        <v>114.81</v>
      </c>
      <c r="L216" s="10">
        <v>0.79</v>
      </c>
      <c r="M216" s="3">
        <v>-1</v>
      </c>
      <c r="N216" s="3">
        <v>1</v>
      </c>
      <c r="O216" s="3"/>
      <c r="P216" s="3"/>
      <c r="Q216" s="3"/>
      <c r="R216" s="11"/>
      <c r="S216" s="3"/>
      <c r="T216" s="3"/>
      <c r="U216" s="3"/>
      <c r="V216" s="3"/>
      <c r="W216" s="3"/>
      <c r="X216" s="3"/>
      <c r="Y216" s="3"/>
      <c r="Z216" s="3"/>
    </row>
    <row r="217" spans="1:26">
      <c r="A217" s="3">
        <v>40</v>
      </c>
      <c r="B217" s="3">
        <v>50</v>
      </c>
      <c r="C217" s="3">
        <v>0.17074121</v>
      </c>
      <c r="D217" s="8" t="s">
        <v>55</v>
      </c>
      <c r="E217" s="3">
        <v>21</v>
      </c>
      <c r="F217" s="3">
        <v>10</v>
      </c>
      <c r="G217" s="3">
        <v>210</v>
      </c>
      <c r="H217" s="3" t="s">
        <v>27</v>
      </c>
      <c r="I217" s="3">
        <v>-0.29749999999999999</v>
      </c>
      <c r="J217" s="3">
        <v>0.19</v>
      </c>
      <c r="K217" s="9">
        <v>35.979999999999997</v>
      </c>
      <c r="L217" s="10">
        <v>2.5910000000000002</v>
      </c>
      <c r="M217" s="3">
        <v>-1</v>
      </c>
      <c r="N217" s="3">
        <v>1</v>
      </c>
      <c r="O217" s="3"/>
      <c r="P217" s="3"/>
      <c r="Q217" s="3"/>
      <c r="R217" s="11"/>
      <c r="S217" s="3"/>
      <c r="T217" s="3"/>
      <c r="U217" s="3"/>
      <c r="V217" s="3"/>
      <c r="W217" s="3"/>
      <c r="X217" s="3"/>
      <c r="Y217" s="3"/>
      <c r="Z217" s="3"/>
    </row>
    <row r="218" spans="1:26">
      <c r="A218" s="3">
        <v>40</v>
      </c>
      <c r="B218" s="3">
        <v>51</v>
      </c>
      <c r="C218" s="3">
        <v>0.17245730000000001</v>
      </c>
      <c r="D218" s="8" t="s">
        <v>86</v>
      </c>
      <c r="E218" s="3">
        <v>22</v>
      </c>
      <c r="F218" s="3">
        <v>1</v>
      </c>
      <c r="G218" s="3">
        <v>211</v>
      </c>
      <c r="H218" s="3" t="s">
        <v>51</v>
      </c>
      <c r="I218" s="3">
        <v>-0.29749999999999999</v>
      </c>
      <c r="J218" s="3">
        <v>0.21</v>
      </c>
      <c r="K218" s="9">
        <v>114.81</v>
      </c>
      <c r="L218" s="10">
        <v>0.80400000000000005</v>
      </c>
      <c r="M218" s="3">
        <v>1</v>
      </c>
      <c r="N218" s="3">
        <v>1</v>
      </c>
      <c r="O218" s="3"/>
      <c r="P218" s="3"/>
      <c r="Q218" s="3"/>
      <c r="R218" s="11"/>
      <c r="S218" s="3"/>
      <c r="T218" s="3"/>
      <c r="U218" s="3"/>
      <c r="V218" s="3"/>
      <c r="W218" s="3"/>
      <c r="X218" s="3"/>
      <c r="Y218" s="3"/>
      <c r="Z218" s="3"/>
    </row>
    <row r="219" spans="1:26">
      <c r="A219" s="3">
        <v>40</v>
      </c>
      <c r="B219" s="3">
        <v>52</v>
      </c>
      <c r="C219" s="3">
        <v>0.17248785</v>
      </c>
      <c r="D219" s="8" t="s">
        <v>86</v>
      </c>
      <c r="E219" s="3">
        <v>22</v>
      </c>
      <c r="F219" s="3">
        <v>2</v>
      </c>
      <c r="G219" s="3">
        <v>212</v>
      </c>
      <c r="H219" s="3" t="s">
        <v>27</v>
      </c>
      <c r="I219" s="3">
        <v>-0.29749999999999999</v>
      </c>
      <c r="J219" s="3">
        <v>0.22</v>
      </c>
      <c r="K219" s="9">
        <v>35.979999999999997</v>
      </c>
      <c r="L219" s="10">
        <v>2.5640000000000001</v>
      </c>
      <c r="M219" s="3">
        <v>1</v>
      </c>
      <c r="N219" s="3">
        <v>1</v>
      </c>
      <c r="O219" s="3"/>
      <c r="P219" s="3"/>
      <c r="Q219" s="3"/>
      <c r="R219" s="11"/>
      <c r="S219" s="3"/>
      <c r="T219" s="3"/>
      <c r="U219" s="3"/>
      <c r="V219" s="3"/>
      <c r="W219" s="3"/>
      <c r="X219" s="3"/>
      <c r="Y219" s="3"/>
      <c r="Z219" s="3"/>
    </row>
    <row r="220" spans="1:26">
      <c r="A220" s="3">
        <v>40</v>
      </c>
      <c r="B220" s="3">
        <v>53</v>
      </c>
      <c r="C220" s="3">
        <v>0.16944650999999999</v>
      </c>
      <c r="D220" s="8" t="s">
        <v>83</v>
      </c>
      <c r="E220" s="3">
        <v>22</v>
      </c>
      <c r="F220" s="3">
        <v>3</v>
      </c>
      <c r="G220" s="3">
        <v>213</v>
      </c>
      <c r="H220" s="3" t="s">
        <v>51</v>
      </c>
      <c r="I220" s="3">
        <v>-0.29749999999999999</v>
      </c>
      <c r="J220" s="3">
        <v>0.24</v>
      </c>
      <c r="K220" s="9">
        <v>114.81</v>
      </c>
      <c r="L220" s="10">
        <v>0.81799999999999995</v>
      </c>
      <c r="M220" s="3">
        <v>-1</v>
      </c>
      <c r="N220" s="3">
        <v>1</v>
      </c>
      <c r="O220" s="3"/>
      <c r="P220" s="3"/>
      <c r="Q220" s="3"/>
      <c r="R220" s="11"/>
      <c r="S220" s="3"/>
      <c r="T220" s="3"/>
      <c r="U220" s="3"/>
      <c r="V220" s="3"/>
      <c r="W220" s="3"/>
      <c r="X220" s="3"/>
      <c r="Y220" s="3"/>
      <c r="Z220" s="3"/>
    </row>
    <row r="221" spans="1:26">
      <c r="A221" s="3">
        <v>40</v>
      </c>
      <c r="B221" s="3">
        <v>54</v>
      </c>
      <c r="C221" s="3">
        <v>0.17322378999999999</v>
      </c>
      <c r="D221" s="8" t="s">
        <v>89</v>
      </c>
      <c r="E221" s="3">
        <v>22</v>
      </c>
      <c r="F221" s="3">
        <v>4</v>
      </c>
      <c r="G221" s="3">
        <v>214</v>
      </c>
      <c r="H221" s="3" t="s">
        <v>27</v>
      </c>
      <c r="I221" s="3">
        <v>-0.29749999999999999</v>
      </c>
      <c r="J221" s="3">
        <v>0.25</v>
      </c>
      <c r="K221" s="9">
        <v>35.979999999999997</v>
      </c>
      <c r="L221" s="10">
        <v>2.5529999999999999</v>
      </c>
      <c r="M221" s="3">
        <v>-1</v>
      </c>
      <c r="N221" s="3">
        <v>1</v>
      </c>
      <c r="O221" s="3"/>
      <c r="P221" s="3"/>
      <c r="Q221" s="3"/>
      <c r="R221" s="11"/>
      <c r="S221" s="3"/>
      <c r="T221" s="3"/>
      <c r="U221" s="3"/>
      <c r="V221" s="3"/>
      <c r="W221" s="3"/>
      <c r="X221" s="3"/>
      <c r="Y221" s="3"/>
      <c r="Z221" s="3"/>
    </row>
    <row r="222" spans="1:26">
      <c r="A222" s="3">
        <v>40</v>
      </c>
      <c r="B222" s="3">
        <v>55</v>
      </c>
      <c r="C222" s="3">
        <v>0.17197483</v>
      </c>
      <c r="D222" s="8" t="s">
        <v>86</v>
      </c>
      <c r="E222" s="3">
        <v>22</v>
      </c>
      <c r="F222" s="3">
        <v>5</v>
      </c>
      <c r="G222" s="3">
        <v>215</v>
      </c>
      <c r="H222" s="3" t="s">
        <v>51</v>
      </c>
      <c r="I222" s="3">
        <v>-0.29749999999999999</v>
      </c>
      <c r="J222" s="3">
        <v>0.27</v>
      </c>
      <c r="K222" s="9">
        <v>114.81</v>
      </c>
      <c r="L222" s="10">
        <v>0.80600000000000005</v>
      </c>
      <c r="M222" s="3">
        <v>1</v>
      </c>
      <c r="N222" s="3">
        <v>1</v>
      </c>
      <c r="O222" s="3"/>
      <c r="P222" s="3"/>
      <c r="Q222" s="3"/>
      <c r="R222" s="11"/>
      <c r="S222" s="3"/>
      <c r="T222" s="3"/>
      <c r="U222" s="3"/>
      <c r="V222" s="3"/>
      <c r="W222" s="3"/>
      <c r="X222" s="3"/>
      <c r="Y222" s="3"/>
      <c r="Z222" s="3"/>
    </row>
    <row r="223" spans="1:26">
      <c r="A223" s="3">
        <v>40</v>
      </c>
      <c r="B223" s="3">
        <v>56</v>
      </c>
      <c r="C223" s="3">
        <v>0.17260015000000001</v>
      </c>
      <c r="D223" s="8" t="s">
        <v>86</v>
      </c>
      <c r="E223" s="3">
        <v>22</v>
      </c>
      <c r="F223" s="3">
        <v>6</v>
      </c>
      <c r="G223" s="3">
        <v>216</v>
      </c>
      <c r="H223" s="3" t="s">
        <v>27</v>
      </c>
      <c r="I223" s="3">
        <v>-0.29749999999999999</v>
      </c>
      <c r="J223" s="3">
        <v>0.28000000000000003</v>
      </c>
      <c r="K223" s="9">
        <v>35.979999999999997</v>
      </c>
      <c r="L223" s="10">
        <v>2.5630000000000002</v>
      </c>
      <c r="M223" s="3">
        <v>1</v>
      </c>
      <c r="N223" s="3">
        <v>1</v>
      </c>
      <c r="O223" s="3"/>
      <c r="P223" s="3"/>
      <c r="Q223" s="3"/>
      <c r="R223" s="11"/>
      <c r="S223" s="3"/>
      <c r="T223" s="3"/>
      <c r="U223" s="3"/>
      <c r="V223" s="3"/>
      <c r="W223" s="3"/>
      <c r="X223" s="3"/>
      <c r="Y223" s="3"/>
      <c r="Z223" s="3"/>
    </row>
    <row r="224" spans="1:26">
      <c r="A224" s="3">
        <v>40</v>
      </c>
      <c r="B224" s="3">
        <v>57</v>
      </c>
      <c r="C224" s="3">
        <v>0.17260015000000001</v>
      </c>
      <c r="D224" s="8" t="s">
        <v>86</v>
      </c>
      <c r="E224" s="3">
        <v>22</v>
      </c>
      <c r="F224" s="3">
        <v>7</v>
      </c>
      <c r="G224" s="3">
        <v>217</v>
      </c>
      <c r="H224" s="3" t="s">
        <v>51</v>
      </c>
      <c r="I224" s="3">
        <v>-0.29749999999999999</v>
      </c>
      <c r="J224" s="3">
        <v>0.3</v>
      </c>
      <c r="K224" s="9">
        <v>114.81</v>
      </c>
      <c r="L224" s="10">
        <v>0.80300000000000005</v>
      </c>
      <c r="M224" s="3">
        <v>1</v>
      </c>
      <c r="N224" s="3">
        <v>1</v>
      </c>
      <c r="O224" s="3"/>
      <c r="P224" s="3"/>
      <c r="Q224" s="3"/>
      <c r="R224" s="11"/>
      <c r="S224" s="3"/>
      <c r="T224" s="3"/>
      <c r="U224" s="3"/>
      <c r="V224" s="3"/>
      <c r="W224" s="3"/>
      <c r="X224" s="3"/>
      <c r="Y224" s="3"/>
      <c r="Z224" s="3"/>
    </row>
    <row r="225" spans="1:26">
      <c r="A225" s="3">
        <v>40</v>
      </c>
      <c r="B225" s="3">
        <v>58</v>
      </c>
      <c r="C225" s="3">
        <v>0.17433725999999999</v>
      </c>
      <c r="D225" s="8" t="s">
        <v>87</v>
      </c>
      <c r="E225" s="3">
        <v>22</v>
      </c>
      <c r="F225" s="3">
        <v>8</v>
      </c>
      <c r="G225" s="3">
        <v>218</v>
      </c>
      <c r="H225" s="3" t="s">
        <v>27</v>
      </c>
      <c r="I225" s="3">
        <v>-0.29749999999999999</v>
      </c>
      <c r="J225" s="3">
        <v>0.31</v>
      </c>
      <c r="K225" s="9">
        <v>35.979999999999997</v>
      </c>
      <c r="L225" s="10">
        <v>2.5369999999999999</v>
      </c>
      <c r="M225" s="3">
        <v>-1</v>
      </c>
      <c r="N225" s="3">
        <v>1</v>
      </c>
      <c r="O225" s="3"/>
      <c r="P225" s="3"/>
      <c r="Q225" s="3"/>
      <c r="R225" s="11"/>
      <c r="S225" s="3"/>
      <c r="T225" s="3"/>
      <c r="U225" s="3"/>
      <c r="V225" s="3"/>
      <c r="W225" s="3"/>
      <c r="X225" s="3"/>
      <c r="Y225" s="3"/>
      <c r="Z225" s="3"/>
    </row>
    <row r="226" spans="1:26">
      <c r="A226" s="3">
        <v>40</v>
      </c>
      <c r="B226" s="3">
        <v>59</v>
      </c>
      <c r="C226" s="3">
        <v>0.17151002000000001</v>
      </c>
      <c r="D226" s="8" t="s">
        <v>86</v>
      </c>
      <c r="E226" s="3">
        <v>22</v>
      </c>
      <c r="F226" s="3">
        <v>9</v>
      </c>
      <c r="G226" s="3">
        <v>219</v>
      </c>
      <c r="H226" s="3" t="s">
        <v>51</v>
      </c>
      <c r="I226" s="3">
        <v>-0.29749999999999999</v>
      </c>
      <c r="J226" s="3">
        <v>0.33</v>
      </c>
      <c r="K226" s="9">
        <v>114.81</v>
      </c>
      <c r="L226" s="10">
        <v>0.80800000000000005</v>
      </c>
      <c r="M226" s="3">
        <v>-1</v>
      </c>
      <c r="N226" s="3">
        <v>1</v>
      </c>
      <c r="O226" s="3"/>
      <c r="P226" s="3"/>
      <c r="Q226" s="3"/>
      <c r="R226" s="11"/>
      <c r="S226" s="3"/>
      <c r="T226" s="3"/>
      <c r="U226" s="3"/>
      <c r="V226" s="3"/>
      <c r="W226" s="3"/>
      <c r="X226" s="3"/>
      <c r="Y226" s="3"/>
      <c r="Z226" s="3"/>
    </row>
    <row r="227" spans="1:26">
      <c r="A227" s="3">
        <v>40</v>
      </c>
      <c r="B227" s="3">
        <v>60</v>
      </c>
      <c r="C227" s="3">
        <v>0.17309962000000001</v>
      </c>
      <c r="D227" s="8" t="s">
        <v>89</v>
      </c>
      <c r="E227" s="3">
        <v>22</v>
      </c>
      <c r="F227" s="3">
        <v>10</v>
      </c>
      <c r="G227" s="3">
        <v>220</v>
      </c>
      <c r="H227" s="3" t="s">
        <v>27</v>
      </c>
      <c r="I227" s="3">
        <v>-0.29749999999999999</v>
      </c>
      <c r="J227" s="3">
        <v>0.34</v>
      </c>
      <c r="K227" s="9">
        <v>35.979999999999997</v>
      </c>
      <c r="L227" s="10">
        <v>2.5550000000000002</v>
      </c>
      <c r="M227" s="3">
        <v>-1</v>
      </c>
      <c r="N227" s="3">
        <v>1</v>
      </c>
      <c r="O227" s="3"/>
      <c r="P227" s="3"/>
      <c r="Q227" s="3"/>
      <c r="R227" s="11"/>
      <c r="S227" s="3"/>
      <c r="T227" s="3"/>
      <c r="U227" s="3"/>
      <c r="V227" s="3"/>
      <c r="W227" s="3"/>
      <c r="X227" s="3"/>
      <c r="Y227" s="3"/>
      <c r="Z227" s="3"/>
    </row>
    <row r="228" spans="1:26">
      <c r="A228" s="3">
        <v>40</v>
      </c>
      <c r="B228" s="3">
        <v>61</v>
      </c>
      <c r="C228" s="3">
        <v>0.17053466</v>
      </c>
      <c r="D228" s="8" t="s">
        <v>55</v>
      </c>
      <c r="E228" s="3">
        <v>23</v>
      </c>
      <c r="F228" s="3">
        <v>1</v>
      </c>
      <c r="G228" s="3">
        <v>221</v>
      </c>
      <c r="H228" s="3" t="s">
        <v>51</v>
      </c>
      <c r="I228" s="3">
        <v>-0.255</v>
      </c>
      <c r="J228" s="3">
        <v>0.06</v>
      </c>
      <c r="K228" s="9">
        <v>114.81</v>
      </c>
      <c r="L228" s="10">
        <v>0.81299999999999994</v>
      </c>
      <c r="M228" s="3">
        <v>-1</v>
      </c>
      <c r="N228" s="3">
        <v>1</v>
      </c>
      <c r="O228" s="3"/>
      <c r="P228" s="3"/>
      <c r="Q228" s="3"/>
      <c r="R228" s="3" t="s">
        <v>74</v>
      </c>
      <c r="S228" s="3"/>
      <c r="T228" s="3"/>
      <c r="U228" s="3"/>
      <c r="V228" s="3"/>
      <c r="W228" s="3"/>
      <c r="X228" s="3"/>
      <c r="Y228" s="3"/>
      <c r="Z228" s="3"/>
    </row>
    <row r="229" spans="1:26">
      <c r="A229" s="3">
        <v>40</v>
      </c>
      <c r="B229" s="3">
        <v>62</v>
      </c>
      <c r="C229" s="3">
        <v>0.17252171999999999</v>
      </c>
      <c r="D229" s="8" t="s">
        <v>86</v>
      </c>
      <c r="E229" s="3">
        <v>23</v>
      </c>
      <c r="F229" s="3">
        <v>2</v>
      </c>
      <c r="G229" s="3">
        <v>222</v>
      </c>
      <c r="H229" s="3" t="s">
        <v>27</v>
      </c>
      <c r="I229" s="3">
        <v>-0.255</v>
      </c>
      <c r="J229" s="3">
        <v>7.0000000000000007E-2</v>
      </c>
      <c r="K229" s="9">
        <v>35.979999999999997</v>
      </c>
      <c r="L229" s="10">
        <v>2.5640000000000001</v>
      </c>
      <c r="M229" s="3">
        <v>-1</v>
      </c>
      <c r="N229" s="3">
        <v>1</v>
      </c>
      <c r="O229" s="3"/>
      <c r="P229" s="3"/>
      <c r="Q229" s="3"/>
      <c r="R229" s="11"/>
      <c r="S229" s="3"/>
      <c r="T229" s="3"/>
      <c r="U229" s="3"/>
      <c r="V229" s="3"/>
      <c r="W229" s="3"/>
      <c r="X229" s="3"/>
      <c r="Y229" s="3"/>
      <c r="Z229" s="3"/>
    </row>
    <row r="230" spans="1:26">
      <c r="A230" s="3">
        <v>40</v>
      </c>
      <c r="B230" s="3">
        <v>63</v>
      </c>
      <c r="C230" s="3">
        <v>0.17412607999999999</v>
      </c>
      <c r="D230" s="8" t="s">
        <v>89</v>
      </c>
      <c r="E230" s="3">
        <v>23</v>
      </c>
      <c r="F230" s="3">
        <v>3</v>
      </c>
      <c r="G230" s="3">
        <v>223</v>
      </c>
      <c r="H230" s="3" t="s">
        <v>51</v>
      </c>
      <c r="I230" s="3">
        <v>-0.255</v>
      </c>
      <c r="J230" s="3">
        <v>0.09</v>
      </c>
      <c r="K230" s="9">
        <v>114.81</v>
      </c>
      <c r="L230" s="10">
        <v>0.79600000000000004</v>
      </c>
      <c r="M230" s="3">
        <v>1</v>
      </c>
      <c r="N230" s="3">
        <v>1</v>
      </c>
      <c r="O230" s="3"/>
      <c r="P230" s="3"/>
      <c r="Q230" s="3"/>
      <c r="R230" s="11"/>
      <c r="S230" s="3"/>
      <c r="T230" s="3"/>
      <c r="U230" s="3"/>
      <c r="V230" s="3"/>
      <c r="W230" s="3"/>
      <c r="X230" s="3"/>
      <c r="Y230" s="3"/>
      <c r="Z230" s="3"/>
    </row>
    <row r="231" spans="1:26">
      <c r="A231" s="3">
        <v>40</v>
      </c>
      <c r="B231" s="3">
        <v>64</v>
      </c>
      <c r="C231" s="3">
        <v>0.16983493999999999</v>
      </c>
      <c r="D231" s="8" t="s">
        <v>55</v>
      </c>
      <c r="E231" s="3">
        <v>23</v>
      </c>
      <c r="F231" s="3">
        <v>4</v>
      </c>
      <c r="G231" s="3">
        <v>224</v>
      </c>
      <c r="H231" s="3" t="s">
        <v>27</v>
      </c>
      <c r="I231" s="3">
        <v>-0.255</v>
      </c>
      <c r="J231" s="3">
        <v>0.1</v>
      </c>
      <c r="K231" s="9">
        <v>35.979999999999997</v>
      </c>
      <c r="L231" s="10">
        <v>2.6040000000000001</v>
      </c>
      <c r="M231" s="3">
        <v>1</v>
      </c>
      <c r="N231" s="3">
        <v>1</v>
      </c>
      <c r="O231" s="3"/>
      <c r="P231" s="3"/>
      <c r="Q231" s="3"/>
      <c r="R231" s="11"/>
      <c r="S231" s="3"/>
      <c r="T231" s="3"/>
      <c r="U231" s="3"/>
      <c r="V231" s="3"/>
      <c r="W231" s="3"/>
      <c r="X231" s="3"/>
      <c r="Y231" s="3"/>
      <c r="Z231" s="3"/>
    </row>
    <row r="232" spans="1:26">
      <c r="A232" s="3">
        <v>40</v>
      </c>
      <c r="B232" s="3">
        <v>65</v>
      </c>
      <c r="C232" s="3">
        <v>0.17653907999999999</v>
      </c>
      <c r="D232" s="8" t="s">
        <v>91</v>
      </c>
      <c r="E232" s="3">
        <v>23</v>
      </c>
      <c r="F232" s="3">
        <v>5</v>
      </c>
      <c r="G232" s="3">
        <v>225</v>
      </c>
      <c r="H232" s="3" t="s">
        <v>51</v>
      </c>
      <c r="I232" s="3">
        <v>-0.255</v>
      </c>
      <c r="J232" s="3">
        <v>0.12</v>
      </c>
      <c r="K232" s="9">
        <v>114.81</v>
      </c>
      <c r="L232" s="10">
        <v>0.78500000000000003</v>
      </c>
      <c r="M232" s="3">
        <v>-1</v>
      </c>
      <c r="N232" s="3">
        <v>1</v>
      </c>
      <c r="O232" s="3"/>
      <c r="P232" s="3"/>
      <c r="Q232" s="3"/>
      <c r="R232" s="11"/>
      <c r="S232" s="3"/>
      <c r="T232" s="3"/>
      <c r="U232" s="3"/>
      <c r="V232" s="3"/>
      <c r="W232" s="3"/>
      <c r="X232" s="3"/>
      <c r="Y232" s="3"/>
      <c r="Z232" s="3"/>
    </row>
    <row r="233" spans="1:26">
      <c r="A233" s="3">
        <v>40</v>
      </c>
      <c r="B233" s="3">
        <v>66</v>
      </c>
      <c r="C233" s="3">
        <v>0.17351693000000001</v>
      </c>
      <c r="D233" s="8" t="s">
        <v>89</v>
      </c>
      <c r="E233" s="3">
        <v>23</v>
      </c>
      <c r="F233" s="3">
        <v>6</v>
      </c>
      <c r="G233" s="3">
        <v>226</v>
      </c>
      <c r="H233" s="3" t="s">
        <v>27</v>
      </c>
      <c r="I233" s="3">
        <v>-0.255</v>
      </c>
      <c r="J233" s="3">
        <v>0.13</v>
      </c>
      <c r="K233" s="9">
        <v>35.979999999999997</v>
      </c>
      <c r="L233" s="10">
        <v>2.5489999999999999</v>
      </c>
      <c r="M233" s="3">
        <v>1</v>
      </c>
      <c r="N233" s="3">
        <v>1</v>
      </c>
      <c r="O233" s="3"/>
      <c r="P233" s="3"/>
      <c r="Q233" s="3"/>
      <c r="R233" s="11"/>
      <c r="S233" s="3"/>
      <c r="T233" s="3"/>
      <c r="U233" s="3"/>
      <c r="V233" s="3"/>
      <c r="W233" s="3"/>
      <c r="X233" s="3"/>
      <c r="Y233" s="3"/>
      <c r="Z233" s="3"/>
    </row>
    <row r="234" spans="1:26">
      <c r="A234" s="3">
        <v>40</v>
      </c>
      <c r="B234" s="3">
        <v>67</v>
      </c>
      <c r="C234" s="3">
        <v>0.17588931999999999</v>
      </c>
      <c r="D234" s="8" t="s">
        <v>91</v>
      </c>
      <c r="E234" s="3">
        <v>23</v>
      </c>
      <c r="F234" s="3">
        <v>7</v>
      </c>
      <c r="G234" s="3">
        <v>227</v>
      </c>
      <c r="H234" s="3" t="s">
        <v>51</v>
      </c>
      <c r="I234" s="3">
        <v>-0.255</v>
      </c>
      <c r="J234" s="3">
        <v>0.15</v>
      </c>
      <c r="K234" s="9">
        <v>114.81</v>
      </c>
      <c r="L234" s="10">
        <v>0.78800000000000003</v>
      </c>
      <c r="M234" s="3">
        <v>1</v>
      </c>
      <c r="N234" s="3">
        <v>1</v>
      </c>
      <c r="O234" s="3"/>
      <c r="P234" s="3"/>
      <c r="Q234" s="3"/>
      <c r="R234" s="11"/>
      <c r="S234" s="3"/>
      <c r="T234" s="3"/>
      <c r="U234" s="3"/>
      <c r="V234" s="3"/>
      <c r="W234" s="3"/>
      <c r="X234" s="3"/>
      <c r="Y234" s="3"/>
      <c r="Z234" s="3"/>
    </row>
    <row r="235" spans="1:26">
      <c r="A235" s="3">
        <v>40</v>
      </c>
      <c r="B235" s="3">
        <v>68</v>
      </c>
      <c r="C235" s="3">
        <v>0.17618391999999999</v>
      </c>
      <c r="D235" s="8" t="s">
        <v>91</v>
      </c>
      <c r="E235" s="3">
        <v>23</v>
      </c>
      <c r="F235" s="3">
        <v>8</v>
      </c>
      <c r="G235" s="3">
        <v>228</v>
      </c>
      <c r="H235" s="3" t="s">
        <v>27</v>
      </c>
      <c r="I235" s="3">
        <v>-0.255</v>
      </c>
      <c r="J235" s="3">
        <v>0.16</v>
      </c>
      <c r="K235" s="9">
        <v>35.979999999999997</v>
      </c>
      <c r="L235" s="10">
        <v>2.5110000000000001</v>
      </c>
      <c r="M235" s="3">
        <v>1</v>
      </c>
      <c r="N235" s="3">
        <v>1</v>
      </c>
      <c r="O235" s="3"/>
      <c r="P235" s="3"/>
      <c r="Q235" s="3"/>
      <c r="R235" s="11"/>
      <c r="S235" s="3"/>
      <c r="T235" s="3"/>
      <c r="U235" s="3"/>
      <c r="V235" s="3"/>
      <c r="W235" s="3"/>
      <c r="X235" s="3"/>
      <c r="Y235" s="3"/>
      <c r="Z235" s="3"/>
    </row>
    <row r="236" spans="1:26">
      <c r="A236" s="3">
        <v>40</v>
      </c>
      <c r="B236" s="3">
        <v>69</v>
      </c>
      <c r="C236" s="3">
        <v>0.17235105000000001</v>
      </c>
      <c r="D236" s="8" t="s">
        <v>86</v>
      </c>
      <c r="E236" s="3">
        <v>23</v>
      </c>
      <c r="F236" s="3">
        <v>9</v>
      </c>
      <c r="G236" s="3">
        <v>229</v>
      </c>
      <c r="H236" s="3" t="s">
        <v>51</v>
      </c>
      <c r="I236" s="3">
        <v>-0.255</v>
      </c>
      <c r="J236" s="3">
        <v>0.18</v>
      </c>
      <c r="K236" s="9">
        <v>114.81</v>
      </c>
      <c r="L236" s="10">
        <v>0.80400000000000005</v>
      </c>
      <c r="M236" s="3">
        <v>-1</v>
      </c>
      <c r="N236" s="3">
        <v>1</v>
      </c>
      <c r="O236" s="3"/>
      <c r="P236" s="3"/>
      <c r="Q236" s="3"/>
      <c r="R236" s="11"/>
      <c r="S236" s="3"/>
      <c r="T236" s="3"/>
      <c r="U236" s="3"/>
      <c r="V236" s="3"/>
      <c r="W236" s="3"/>
      <c r="X236" s="3"/>
      <c r="Y236" s="3"/>
      <c r="Z236" s="3"/>
    </row>
    <row r="237" spans="1:26">
      <c r="A237" s="3">
        <v>40</v>
      </c>
      <c r="B237" s="3">
        <v>70</v>
      </c>
      <c r="C237" s="3">
        <v>0.17419958999999999</v>
      </c>
      <c r="D237" s="8" t="s">
        <v>89</v>
      </c>
      <c r="E237" s="3">
        <v>23</v>
      </c>
      <c r="F237" s="3">
        <v>10</v>
      </c>
      <c r="G237" s="3">
        <v>230</v>
      </c>
      <c r="H237" s="3" t="s">
        <v>27</v>
      </c>
      <c r="I237" s="3">
        <v>-0.255</v>
      </c>
      <c r="J237" s="3">
        <v>0.19</v>
      </c>
      <c r="K237" s="9">
        <v>35.979999999999997</v>
      </c>
      <c r="L237" s="10">
        <v>2.5390000000000001</v>
      </c>
      <c r="M237" s="3">
        <v>1</v>
      </c>
      <c r="N237" s="3">
        <v>1</v>
      </c>
      <c r="O237" s="3"/>
      <c r="P237" s="3"/>
      <c r="Q237" s="3"/>
      <c r="R237" s="11"/>
      <c r="S237" s="3"/>
      <c r="T237" s="3"/>
      <c r="U237" s="3"/>
      <c r="V237" s="3"/>
      <c r="W237" s="3"/>
      <c r="X237" s="3"/>
      <c r="Y237" s="3"/>
      <c r="Z237" s="3"/>
    </row>
    <row r="238" spans="1:26">
      <c r="A238" s="3">
        <v>40</v>
      </c>
      <c r="B238" s="3">
        <v>71</v>
      </c>
      <c r="C238" s="3">
        <v>0.17550368999999999</v>
      </c>
      <c r="D238" s="8" t="s">
        <v>87</v>
      </c>
      <c r="E238" s="3">
        <v>24</v>
      </c>
      <c r="F238" s="3">
        <v>1</v>
      </c>
      <c r="G238" s="3">
        <v>231</v>
      </c>
      <c r="H238" s="3" t="s">
        <v>51</v>
      </c>
      <c r="I238" s="3">
        <v>-0.255</v>
      </c>
      <c r="J238" s="3">
        <v>0.21</v>
      </c>
      <c r="K238" s="9">
        <v>114.81</v>
      </c>
      <c r="L238" s="10">
        <v>0.79</v>
      </c>
      <c r="M238" s="3">
        <v>1</v>
      </c>
      <c r="N238" s="3">
        <v>1</v>
      </c>
      <c r="O238" s="3"/>
      <c r="P238" s="3"/>
      <c r="Q238" s="3"/>
      <c r="R238" s="11"/>
      <c r="S238" s="3"/>
      <c r="T238" s="3"/>
      <c r="U238" s="3"/>
      <c r="V238" s="3"/>
      <c r="W238" s="3"/>
      <c r="X238" s="3"/>
      <c r="Y238" s="3"/>
      <c r="Z238" s="3"/>
    </row>
    <row r="239" spans="1:26">
      <c r="A239" s="3">
        <v>40</v>
      </c>
      <c r="B239" s="3">
        <v>72</v>
      </c>
      <c r="C239" s="3">
        <v>0.17091004000000001</v>
      </c>
      <c r="D239" s="8" t="s">
        <v>55</v>
      </c>
      <c r="E239" s="3">
        <v>24</v>
      </c>
      <c r="F239" s="3">
        <v>2</v>
      </c>
      <c r="G239" s="3">
        <v>232</v>
      </c>
      <c r="H239" s="3" t="s">
        <v>27</v>
      </c>
      <c r="I239" s="3">
        <v>-0.255</v>
      </c>
      <c r="J239" s="3">
        <v>0.22</v>
      </c>
      <c r="K239" s="9">
        <v>35.979999999999997</v>
      </c>
      <c r="L239" s="10">
        <v>2.5880000000000001</v>
      </c>
      <c r="M239" s="3">
        <v>-1</v>
      </c>
      <c r="N239" s="3">
        <v>1</v>
      </c>
      <c r="O239" s="3"/>
      <c r="P239" s="3"/>
      <c r="Q239" s="3"/>
      <c r="R239" s="11"/>
      <c r="S239" s="3"/>
      <c r="T239" s="3"/>
      <c r="U239" s="3"/>
      <c r="V239" s="3"/>
      <c r="W239" s="3"/>
      <c r="X239" s="3"/>
      <c r="Y239" s="3"/>
      <c r="Z239" s="3"/>
    </row>
    <row r="240" spans="1:26">
      <c r="A240" s="3">
        <v>40</v>
      </c>
      <c r="B240" s="3">
        <v>73</v>
      </c>
      <c r="C240" s="3">
        <v>0.17109958</v>
      </c>
      <c r="D240" s="8" t="s">
        <v>86</v>
      </c>
      <c r="E240" s="3">
        <v>24</v>
      </c>
      <c r="F240" s="3">
        <v>3</v>
      </c>
      <c r="G240" s="3">
        <v>233</v>
      </c>
      <c r="H240" s="3" t="s">
        <v>51</v>
      </c>
      <c r="I240" s="3">
        <v>-0.255</v>
      </c>
      <c r="J240" s="3">
        <v>0.24</v>
      </c>
      <c r="K240" s="9">
        <v>114.81</v>
      </c>
      <c r="L240" s="10">
        <v>0.81</v>
      </c>
      <c r="M240" s="3">
        <v>-1</v>
      </c>
      <c r="N240" s="3">
        <v>1</v>
      </c>
      <c r="O240" s="3"/>
      <c r="P240" s="3"/>
      <c r="Q240" s="3"/>
      <c r="R240" s="11"/>
      <c r="S240" s="3"/>
      <c r="T240" s="3"/>
      <c r="U240" s="3"/>
      <c r="V240" s="3"/>
      <c r="W240" s="3"/>
      <c r="X240" s="3"/>
      <c r="Y240" s="3"/>
      <c r="Z240" s="3"/>
    </row>
    <row r="241" spans="1:26">
      <c r="A241" s="3">
        <v>40</v>
      </c>
      <c r="B241" s="3">
        <v>74</v>
      </c>
      <c r="C241" s="3">
        <v>0.17491759000000001</v>
      </c>
      <c r="D241" s="8" t="s">
        <v>87</v>
      </c>
      <c r="E241" s="3">
        <v>24</v>
      </c>
      <c r="F241" s="3">
        <v>4</v>
      </c>
      <c r="G241" s="3">
        <v>234</v>
      </c>
      <c r="H241" s="3" t="s">
        <v>27</v>
      </c>
      <c r="I241" s="3">
        <v>-0.255</v>
      </c>
      <c r="J241" s="3">
        <v>0.25</v>
      </c>
      <c r="K241" s="9">
        <v>35.979999999999997</v>
      </c>
      <c r="L241" s="10">
        <v>2.5289999999999999</v>
      </c>
      <c r="M241" s="3">
        <v>1</v>
      </c>
      <c r="N241" s="3">
        <v>1</v>
      </c>
      <c r="O241" s="3"/>
      <c r="P241" s="3"/>
      <c r="Q241" s="3"/>
      <c r="R241" s="11"/>
      <c r="S241" s="3"/>
      <c r="T241" s="3"/>
      <c r="U241" s="3"/>
      <c r="V241" s="3"/>
      <c r="W241" s="3"/>
      <c r="X241" s="3"/>
      <c r="Y241" s="3"/>
      <c r="Z241" s="3"/>
    </row>
    <row r="242" spans="1:26">
      <c r="A242" s="3">
        <v>40</v>
      </c>
      <c r="B242" s="3">
        <v>75</v>
      </c>
      <c r="C242" s="3">
        <v>0.17309984</v>
      </c>
      <c r="D242" s="8" t="s">
        <v>89</v>
      </c>
      <c r="E242" s="3">
        <v>24</v>
      </c>
      <c r="F242" s="3">
        <v>5</v>
      </c>
      <c r="G242" s="3">
        <v>235</v>
      </c>
      <c r="H242" s="3" t="s">
        <v>51</v>
      </c>
      <c r="I242" s="3">
        <v>-0.255</v>
      </c>
      <c r="J242" s="3">
        <v>0.27</v>
      </c>
      <c r="K242" s="9">
        <v>114.81</v>
      </c>
      <c r="L242" s="10">
        <v>0.80100000000000005</v>
      </c>
      <c r="M242" s="3">
        <v>-1</v>
      </c>
      <c r="N242" s="3">
        <v>1</v>
      </c>
      <c r="O242" s="3"/>
      <c r="P242" s="3"/>
      <c r="Q242" s="3"/>
      <c r="R242" s="11"/>
      <c r="S242" s="3"/>
      <c r="T242" s="3"/>
      <c r="U242" s="3"/>
      <c r="V242" s="3"/>
      <c r="W242" s="3"/>
      <c r="X242" s="3"/>
      <c r="Y242" s="3"/>
      <c r="Z242" s="3"/>
    </row>
    <row r="243" spans="1:26">
      <c r="A243" s="3">
        <v>40</v>
      </c>
      <c r="B243" s="3">
        <v>76</v>
      </c>
      <c r="C243" s="3">
        <v>0.17358219999999999</v>
      </c>
      <c r="D243" s="8" t="s">
        <v>89</v>
      </c>
      <c r="E243" s="3">
        <v>24</v>
      </c>
      <c r="F243" s="3">
        <v>6</v>
      </c>
      <c r="G243" s="3">
        <v>236</v>
      </c>
      <c r="H243" s="3" t="s">
        <v>27</v>
      </c>
      <c r="I243" s="3">
        <v>-0.255</v>
      </c>
      <c r="J243" s="3">
        <v>0.28000000000000003</v>
      </c>
      <c r="K243" s="9">
        <v>35.979999999999997</v>
      </c>
      <c r="L243" s="10">
        <v>2.548</v>
      </c>
      <c r="M243" s="3">
        <v>-1</v>
      </c>
      <c r="N243" s="3">
        <v>1</v>
      </c>
      <c r="O243" s="3"/>
      <c r="P243" s="3"/>
      <c r="Q243" s="3"/>
      <c r="R243" s="11"/>
      <c r="S243" s="3"/>
      <c r="T243" s="3"/>
      <c r="U243" s="3"/>
      <c r="V243" s="3"/>
      <c r="W243" s="3"/>
      <c r="X243" s="3"/>
      <c r="Y243" s="3"/>
      <c r="Z243" s="3"/>
    </row>
    <row r="244" spans="1:26">
      <c r="A244" s="3">
        <v>40</v>
      </c>
      <c r="B244" s="3">
        <v>77</v>
      </c>
      <c r="C244" s="3">
        <v>0.17457134999999999</v>
      </c>
      <c r="D244" s="8" t="s">
        <v>87</v>
      </c>
      <c r="E244" s="3">
        <v>24</v>
      </c>
      <c r="F244" s="3">
        <v>7</v>
      </c>
      <c r="G244" s="3">
        <v>237</v>
      </c>
      <c r="H244" s="3" t="s">
        <v>51</v>
      </c>
      <c r="I244" s="3">
        <v>-0.255</v>
      </c>
      <c r="J244" s="3">
        <v>0.3</v>
      </c>
      <c r="K244" s="9">
        <v>114.81</v>
      </c>
      <c r="L244" s="10">
        <v>0.79400000000000004</v>
      </c>
      <c r="M244" s="3">
        <v>1</v>
      </c>
      <c r="N244" s="3">
        <v>1</v>
      </c>
      <c r="O244" s="3"/>
      <c r="P244" s="3"/>
      <c r="Q244" s="3"/>
      <c r="R244" s="11"/>
      <c r="S244" s="3"/>
      <c r="T244" s="3"/>
      <c r="U244" s="3"/>
      <c r="V244" s="3"/>
      <c r="W244" s="3"/>
      <c r="X244" s="3"/>
      <c r="Y244" s="3"/>
      <c r="Z244" s="3"/>
    </row>
    <row r="245" spans="1:26">
      <c r="A245" s="3">
        <v>40</v>
      </c>
      <c r="B245" s="3">
        <v>78</v>
      </c>
      <c r="C245" s="3">
        <v>0.17296133</v>
      </c>
      <c r="D245" s="8" t="s">
        <v>89</v>
      </c>
      <c r="E245" s="3">
        <v>24</v>
      </c>
      <c r="F245" s="3">
        <v>8</v>
      </c>
      <c r="G245" s="3">
        <v>238</v>
      </c>
      <c r="H245" s="3" t="s">
        <v>27</v>
      </c>
      <c r="I245" s="3">
        <v>-0.255</v>
      </c>
      <c r="J245" s="3">
        <v>0.31</v>
      </c>
      <c r="K245" s="9">
        <v>35.979999999999997</v>
      </c>
      <c r="L245" s="10">
        <v>2.5569999999999999</v>
      </c>
      <c r="M245" s="3">
        <v>-1</v>
      </c>
      <c r="N245" s="3">
        <v>1</v>
      </c>
      <c r="O245" s="3"/>
      <c r="P245" s="3"/>
      <c r="Q245" s="3"/>
      <c r="R245" s="3" t="s">
        <v>75</v>
      </c>
      <c r="S245" s="3"/>
      <c r="T245" s="3"/>
      <c r="U245" s="3"/>
      <c r="V245" s="3"/>
      <c r="W245" s="3"/>
      <c r="X245" s="3"/>
      <c r="Y245" s="3"/>
      <c r="Z245" s="3"/>
    </row>
    <row r="246" spans="1:26">
      <c r="A246" s="3">
        <v>40</v>
      </c>
      <c r="B246" s="3">
        <v>79</v>
      </c>
      <c r="C246" s="3">
        <v>0.17626917</v>
      </c>
      <c r="D246" s="8" t="s">
        <v>91</v>
      </c>
      <c r="E246" s="3">
        <v>24</v>
      </c>
      <c r="F246" s="3">
        <v>9</v>
      </c>
      <c r="G246" s="3">
        <v>239</v>
      </c>
      <c r="H246" s="3" t="s">
        <v>51</v>
      </c>
      <c r="I246" s="3">
        <v>-0.255</v>
      </c>
      <c r="J246" s="3">
        <v>0.33</v>
      </c>
      <c r="K246" s="9">
        <v>114.81</v>
      </c>
      <c r="L246" s="10">
        <v>0.78600000000000003</v>
      </c>
      <c r="M246" s="3">
        <v>1</v>
      </c>
      <c r="N246" s="3">
        <v>1</v>
      </c>
      <c r="O246" s="3"/>
      <c r="P246" s="3"/>
      <c r="Q246" s="3"/>
      <c r="R246" s="11"/>
      <c r="S246" s="3"/>
      <c r="T246" s="3"/>
      <c r="U246" s="3"/>
      <c r="V246" s="3"/>
      <c r="W246" s="3"/>
      <c r="X246" s="3"/>
      <c r="Y246" s="3"/>
      <c r="Z246" s="3"/>
    </row>
    <row r="247" spans="1:26">
      <c r="A247" s="3">
        <v>40</v>
      </c>
      <c r="B247" s="3">
        <v>80</v>
      </c>
      <c r="C247" s="3">
        <v>0.17657464</v>
      </c>
      <c r="D247" s="8" t="s">
        <v>91</v>
      </c>
      <c r="E247" s="3">
        <v>24</v>
      </c>
      <c r="F247" s="3">
        <v>10</v>
      </c>
      <c r="G247" s="3">
        <v>240</v>
      </c>
      <c r="H247" s="3" t="s">
        <v>27</v>
      </c>
      <c r="I247" s="3">
        <v>-0.255</v>
      </c>
      <c r="J247" s="3">
        <v>0.34</v>
      </c>
      <c r="K247" s="9">
        <v>35.979999999999997</v>
      </c>
      <c r="L247" s="10">
        <v>2.5049999999999999</v>
      </c>
      <c r="M247" s="3">
        <v>1</v>
      </c>
      <c r="N247" s="3">
        <v>1</v>
      </c>
      <c r="O247" s="3"/>
      <c r="P247" s="3"/>
      <c r="Q247" s="3"/>
      <c r="R247" s="11"/>
      <c r="S247" s="3"/>
      <c r="T247" s="3"/>
      <c r="U247" s="3"/>
      <c r="V247" s="3"/>
      <c r="W247" s="3"/>
      <c r="X247" s="3"/>
      <c r="Y247" s="3"/>
      <c r="Z247" s="3"/>
    </row>
    <row r="248" spans="1:26">
      <c r="A248" s="3">
        <v>40</v>
      </c>
      <c r="B248" s="3">
        <v>81</v>
      </c>
      <c r="C248" s="3">
        <v>0.17147402</v>
      </c>
      <c r="D248" s="8" t="s">
        <v>86</v>
      </c>
      <c r="E248" s="3">
        <v>25</v>
      </c>
      <c r="F248" s="3">
        <v>1</v>
      </c>
      <c r="G248" s="3">
        <v>241</v>
      </c>
      <c r="H248" s="3" t="s">
        <v>51</v>
      </c>
      <c r="I248" s="3">
        <v>0.255</v>
      </c>
      <c r="J248" s="3">
        <v>0.06</v>
      </c>
      <c r="K248" s="9">
        <v>114.81</v>
      </c>
      <c r="L248" s="10">
        <v>0.80800000000000005</v>
      </c>
      <c r="M248" s="3">
        <v>-1</v>
      </c>
      <c r="N248" s="3">
        <v>1</v>
      </c>
      <c r="O248" s="3"/>
      <c r="P248" s="3"/>
      <c r="Q248" s="3"/>
      <c r="R248" s="11"/>
      <c r="S248" s="3"/>
      <c r="T248" s="3"/>
      <c r="U248" s="3"/>
      <c r="V248" s="3"/>
      <c r="W248" s="3"/>
      <c r="X248" s="3"/>
      <c r="Y248" s="3"/>
      <c r="Z248" s="3"/>
    </row>
    <row r="249" spans="1:26">
      <c r="A249" s="3">
        <v>40</v>
      </c>
      <c r="B249" s="3">
        <v>82</v>
      </c>
      <c r="C249" s="3">
        <v>0.17396729</v>
      </c>
      <c r="D249" s="8" t="s">
        <v>89</v>
      </c>
      <c r="E249" s="3">
        <v>25</v>
      </c>
      <c r="F249" s="3">
        <v>2</v>
      </c>
      <c r="G249" s="3">
        <v>242</v>
      </c>
      <c r="H249" s="3" t="s">
        <v>27</v>
      </c>
      <c r="I249" s="3">
        <v>0.255</v>
      </c>
      <c r="J249" s="3">
        <v>7.0000000000000007E-2</v>
      </c>
      <c r="K249" s="9">
        <v>35.979999999999997</v>
      </c>
      <c r="L249" s="10">
        <v>2.5430000000000001</v>
      </c>
      <c r="M249" s="3">
        <v>-1</v>
      </c>
      <c r="N249" s="3">
        <v>0</v>
      </c>
      <c r="O249" s="3"/>
      <c r="P249" s="3"/>
      <c r="Q249" s="3"/>
      <c r="R249" s="3" t="s">
        <v>75</v>
      </c>
      <c r="S249" s="3"/>
      <c r="T249" s="3"/>
      <c r="U249" s="3"/>
      <c r="V249" s="3"/>
      <c r="W249" s="3"/>
      <c r="X249" s="3"/>
      <c r="Y249" s="3"/>
      <c r="Z249" s="3"/>
    </row>
    <row r="250" spans="1:26">
      <c r="A250" s="3">
        <v>40</v>
      </c>
      <c r="B250" s="3">
        <v>83</v>
      </c>
      <c r="C250" s="3">
        <v>0.17545406</v>
      </c>
      <c r="D250" s="8" t="s">
        <v>87</v>
      </c>
      <c r="E250" s="3">
        <v>25</v>
      </c>
      <c r="F250" s="3">
        <v>3</v>
      </c>
      <c r="G250" s="3">
        <v>243</v>
      </c>
      <c r="H250" s="3" t="s">
        <v>51</v>
      </c>
      <c r="I250" s="3">
        <v>0.255</v>
      </c>
      <c r="J250" s="3">
        <v>0.09</v>
      </c>
      <c r="K250" s="9">
        <v>114.81</v>
      </c>
      <c r="L250" s="10">
        <v>0.79</v>
      </c>
      <c r="M250" s="3">
        <v>-1</v>
      </c>
      <c r="N250" s="3">
        <v>1</v>
      </c>
      <c r="O250" s="3"/>
      <c r="P250" s="3"/>
      <c r="Q250" s="3"/>
      <c r="R250" s="11"/>
      <c r="S250" s="3"/>
      <c r="T250" s="3"/>
      <c r="U250" s="3"/>
      <c r="V250" s="3"/>
      <c r="W250" s="3"/>
      <c r="X250" s="3"/>
      <c r="Y250" s="3"/>
      <c r="Z250" s="3"/>
    </row>
    <row r="251" spans="1:26">
      <c r="A251" s="3">
        <v>40</v>
      </c>
      <c r="B251" s="3">
        <v>84</v>
      </c>
      <c r="C251" s="3">
        <v>0.17257020000000001</v>
      </c>
      <c r="D251" s="8" t="s">
        <v>86</v>
      </c>
      <c r="E251" s="3">
        <v>25</v>
      </c>
      <c r="F251" s="3">
        <v>4</v>
      </c>
      <c r="G251" s="3">
        <v>244</v>
      </c>
      <c r="H251" s="3" t="s">
        <v>27</v>
      </c>
      <c r="I251" s="3">
        <v>0.255</v>
      </c>
      <c r="J251" s="3">
        <v>0.1</v>
      </c>
      <c r="K251" s="9">
        <v>35.979999999999997</v>
      </c>
      <c r="L251" s="10">
        <v>2.5630000000000002</v>
      </c>
      <c r="M251" s="3">
        <v>1</v>
      </c>
      <c r="N251" s="3">
        <v>1</v>
      </c>
      <c r="O251" s="3"/>
      <c r="P251" s="3"/>
      <c r="Q251" s="3"/>
      <c r="R251" s="3" t="s">
        <v>76</v>
      </c>
      <c r="S251" s="3"/>
      <c r="T251" s="3"/>
      <c r="U251" s="3"/>
      <c r="V251" s="3"/>
      <c r="W251" s="3"/>
      <c r="X251" s="3"/>
      <c r="Y251" s="3"/>
      <c r="Z251" s="3"/>
    </row>
    <row r="252" spans="1:26">
      <c r="A252" s="3">
        <v>40</v>
      </c>
      <c r="B252" s="3">
        <v>85</v>
      </c>
      <c r="C252" s="3">
        <v>0.17328852</v>
      </c>
      <c r="D252" s="8" t="s">
        <v>89</v>
      </c>
      <c r="E252" s="3">
        <v>25</v>
      </c>
      <c r="F252" s="3">
        <v>5</v>
      </c>
      <c r="G252" s="3">
        <v>245</v>
      </c>
      <c r="H252" s="3" t="s">
        <v>51</v>
      </c>
      <c r="I252" s="3">
        <v>0.255</v>
      </c>
      <c r="J252" s="3">
        <v>0.12</v>
      </c>
      <c r="K252" s="9">
        <v>114.81</v>
      </c>
      <c r="L252" s="10">
        <v>0.8</v>
      </c>
      <c r="M252" s="3">
        <v>-1</v>
      </c>
      <c r="N252" s="3">
        <v>1</v>
      </c>
      <c r="O252" s="3"/>
      <c r="P252" s="3"/>
      <c r="Q252" s="3"/>
      <c r="R252" s="11"/>
      <c r="S252" s="3"/>
      <c r="T252" s="3"/>
      <c r="U252" s="3"/>
      <c r="V252" s="3"/>
      <c r="W252" s="3"/>
      <c r="X252" s="3"/>
      <c r="Y252" s="3"/>
      <c r="Z252" s="3"/>
    </row>
    <row r="253" spans="1:26">
      <c r="A253" s="3">
        <v>40</v>
      </c>
      <c r="B253" s="3">
        <v>86</v>
      </c>
      <c r="C253" s="3">
        <v>0.17717250000000001</v>
      </c>
      <c r="D253" s="8" t="s">
        <v>91</v>
      </c>
      <c r="E253" s="3">
        <v>25</v>
      </c>
      <c r="F253" s="3">
        <v>6</v>
      </c>
      <c r="G253" s="3">
        <v>246</v>
      </c>
      <c r="H253" s="3" t="s">
        <v>27</v>
      </c>
      <c r="I253" s="3">
        <v>0.255</v>
      </c>
      <c r="J253" s="3">
        <v>0.13</v>
      </c>
      <c r="K253" s="9">
        <v>35.979999999999997</v>
      </c>
      <c r="L253" s="10">
        <v>2.4969999999999999</v>
      </c>
      <c r="M253" s="3">
        <v>-1</v>
      </c>
      <c r="N253" s="3">
        <v>1</v>
      </c>
      <c r="O253" s="3"/>
      <c r="P253" s="3"/>
      <c r="Q253" s="3"/>
      <c r="R253" s="11"/>
      <c r="S253" s="3"/>
      <c r="T253" s="3"/>
      <c r="U253" s="3"/>
      <c r="V253" s="3"/>
      <c r="W253" s="3"/>
      <c r="X253" s="3"/>
      <c r="Y253" s="3"/>
      <c r="Z253" s="3"/>
    </row>
    <row r="254" spans="1:26">
      <c r="A254" s="3">
        <v>40</v>
      </c>
      <c r="B254" s="3">
        <v>87</v>
      </c>
      <c r="C254" s="3">
        <v>0.17669667999999999</v>
      </c>
      <c r="D254" s="8" t="s">
        <v>91</v>
      </c>
      <c r="E254" s="3">
        <v>25</v>
      </c>
      <c r="F254" s="3">
        <v>7</v>
      </c>
      <c r="G254" s="3">
        <v>247</v>
      </c>
      <c r="H254" s="3" t="s">
        <v>51</v>
      </c>
      <c r="I254" s="3">
        <v>0.255</v>
      </c>
      <c r="J254" s="3">
        <v>0.15</v>
      </c>
      <c r="K254" s="9">
        <v>114.81</v>
      </c>
      <c r="L254" s="10">
        <v>0.78500000000000003</v>
      </c>
      <c r="M254" s="3">
        <v>1</v>
      </c>
      <c r="N254" s="3">
        <v>0</v>
      </c>
      <c r="O254" s="3"/>
      <c r="P254" s="3"/>
      <c r="Q254" s="3"/>
      <c r="R254" s="3" t="s">
        <v>77</v>
      </c>
      <c r="S254" s="3"/>
      <c r="T254" s="3"/>
      <c r="U254" s="3"/>
      <c r="V254" s="3"/>
      <c r="W254" s="3"/>
      <c r="X254" s="3"/>
      <c r="Y254" s="3"/>
      <c r="Z254" s="3"/>
    </row>
    <row r="255" spans="1:26">
      <c r="A255" s="3">
        <v>40</v>
      </c>
      <c r="B255" s="3">
        <v>88</v>
      </c>
      <c r="C255" s="3">
        <v>0.17628310999999999</v>
      </c>
      <c r="D255" s="8" t="s">
        <v>91</v>
      </c>
      <c r="E255" s="3">
        <v>25</v>
      </c>
      <c r="F255" s="3">
        <v>8</v>
      </c>
      <c r="G255" s="3">
        <v>248</v>
      </c>
      <c r="H255" s="3" t="s">
        <v>27</v>
      </c>
      <c r="I255" s="3">
        <v>0.255</v>
      </c>
      <c r="J255" s="3">
        <v>0.16</v>
      </c>
      <c r="K255" s="9">
        <v>35.979999999999997</v>
      </c>
      <c r="L255" s="10">
        <v>2.5089999999999999</v>
      </c>
      <c r="M255" s="3">
        <v>1</v>
      </c>
      <c r="N255" s="3">
        <v>1</v>
      </c>
      <c r="O255" s="3"/>
      <c r="P255" s="3"/>
      <c r="Q255" s="3"/>
      <c r="R255" s="11"/>
      <c r="S255" s="3"/>
      <c r="T255" s="3"/>
      <c r="U255" s="3"/>
      <c r="V255" s="3"/>
      <c r="W255" s="3"/>
      <c r="X255" s="3"/>
      <c r="Y255" s="3"/>
      <c r="Z255" s="3"/>
    </row>
    <row r="256" spans="1:26">
      <c r="A256" s="3">
        <v>40</v>
      </c>
      <c r="B256" s="3">
        <v>89</v>
      </c>
      <c r="C256" s="3">
        <v>0.17175116000000001</v>
      </c>
      <c r="D256" s="8" t="s">
        <v>86</v>
      </c>
      <c r="E256" s="3">
        <v>25</v>
      </c>
      <c r="F256" s="3">
        <v>9</v>
      </c>
      <c r="G256" s="3">
        <v>249</v>
      </c>
      <c r="H256" s="3" t="s">
        <v>51</v>
      </c>
      <c r="I256" s="3">
        <v>0.255</v>
      </c>
      <c r="J256" s="3">
        <v>0.18</v>
      </c>
      <c r="K256" s="9">
        <v>114.81</v>
      </c>
      <c r="L256" s="10">
        <v>0.80700000000000005</v>
      </c>
      <c r="M256" s="3">
        <v>1</v>
      </c>
      <c r="N256" s="3">
        <v>1</v>
      </c>
      <c r="O256" s="3"/>
      <c r="P256" s="3"/>
      <c r="Q256" s="3"/>
      <c r="R256" s="3" t="s">
        <v>75</v>
      </c>
      <c r="S256" s="3"/>
      <c r="T256" s="3"/>
      <c r="U256" s="3"/>
      <c r="V256" s="3"/>
      <c r="W256" s="3"/>
      <c r="X256" s="3"/>
      <c r="Y256" s="3"/>
      <c r="Z256" s="3"/>
    </row>
    <row r="257" spans="1:26">
      <c r="A257" s="3">
        <v>40</v>
      </c>
      <c r="B257" s="3">
        <v>90</v>
      </c>
      <c r="C257" s="3">
        <v>0.17181363999999999</v>
      </c>
      <c r="D257" s="8" t="s">
        <v>86</v>
      </c>
      <c r="E257" s="3">
        <v>25</v>
      </c>
      <c r="F257" s="3">
        <v>10</v>
      </c>
      <c r="G257" s="3">
        <v>250</v>
      </c>
      <c r="H257" s="3" t="s">
        <v>27</v>
      </c>
      <c r="I257" s="3">
        <v>0.255</v>
      </c>
      <c r="J257" s="3">
        <v>0.19</v>
      </c>
      <c r="K257" s="9">
        <v>35.979999999999997</v>
      </c>
      <c r="L257" s="10">
        <v>2.5739999999999998</v>
      </c>
      <c r="M257" s="3">
        <v>1</v>
      </c>
      <c r="N257" s="3">
        <v>1</v>
      </c>
      <c r="O257" s="3"/>
      <c r="P257" s="3"/>
      <c r="Q257" s="3"/>
      <c r="R257" s="11"/>
      <c r="S257" s="3"/>
      <c r="T257" s="3"/>
      <c r="U257" s="3"/>
      <c r="V257" s="3"/>
      <c r="W257" s="3"/>
      <c r="X257" s="3"/>
      <c r="Y257" s="3"/>
      <c r="Z257" s="3"/>
    </row>
    <row r="258" spans="1:26">
      <c r="A258" s="3">
        <v>40</v>
      </c>
      <c r="B258" s="3">
        <v>91</v>
      </c>
      <c r="C258" s="3">
        <v>0.1720119</v>
      </c>
      <c r="D258" s="8" t="s">
        <v>86</v>
      </c>
      <c r="E258" s="3">
        <v>26</v>
      </c>
      <c r="F258" s="3">
        <v>1</v>
      </c>
      <c r="G258" s="3">
        <v>251</v>
      </c>
      <c r="H258" s="3" t="s">
        <v>51</v>
      </c>
      <c r="I258" s="3">
        <v>0.255</v>
      </c>
      <c r="J258" s="3">
        <v>0.21</v>
      </c>
      <c r="K258" s="9">
        <v>114.81</v>
      </c>
      <c r="L258" s="10">
        <v>0.80600000000000005</v>
      </c>
      <c r="M258" s="3">
        <v>-1</v>
      </c>
      <c r="N258" s="3">
        <v>1</v>
      </c>
      <c r="O258" s="3"/>
      <c r="P258" s="3"/>
      <c r="Q258" s="3"/>
      <c r="R258" s="11"/>
      <c r="S258" s="3"/>
      <c r="T258" s="3"/>
      <c r="U258" s="3"/>
      <c r="V258" s="3"/>
      <c r="W258" s="3"/>
      <c r="X258" s="3"/>
      <c r="Y258" s="3"/>
      <c r="Z258" s="3"/>
    </row>
    <row r="259" spans="1:26">
      <c r="A259" s="3">
        <v>40</v>
      </c>
      <c r="B259" s="3">
        <v>92</v>
      </c>
      <c r="C259" s="3">
        <v>0.17670688000000001</v>
      </c>
      <c r="D259" s="8" t="s">
        <v>91</v>
      </c>
      <c r="E259" s="3">
        <v>26</v>
      </c>
      <c r="F259" s="3">
        <v>2</v>
      </c>
      <c r="G259" s="3">
        <v>252</v>
      </c>
      <c r="H259" s="3" t="s">
        <v>27</v>
      </c>
      <c r="I259" s="3">
        <v>0.255</v>
      </c>
      <c r="J259" s="3">
        <v>0.22</v>
      </c>
      <c r="K259" s="9">
        <v>35.979999999999997</v>
      </c>
      <c r="L259" s="10">
        <v>2.5030000000000001</v>
      </c>
      <c r="M259" s="3">
        <v>-1</v>
      </c>
      <c r="N259" s="3">
        <v>1</v>
      </c>
      <c r="O259" s="3"/>
      <c r="P259" s="3"/>
      <c r="Q259" s="3"/>
      <c r="R259" s="11"/>
      <c r="S259" s="3"/>
      <c r="T259" s="3"/>
      <c r="U259" s="3"/>
      <c r="V259" s="3"/>
      <c r="W259" s="3"/>
      <c r="X259" s="3"/>
      <c r="Y259" s="3"/>
      <c r="Z259" s="3"/>
    </row>
    <row r="260" spans="1:26">
      <c r="A260" s="3">
        <v>40</v>
      </c>
      <c r="B260" s="3">
        <v>93</v>
      </c>
      <c r="C260" s="3">
        <v>0.17589871000000001</v>
      </c>
      <c r="D260" s="8" t="s">
        <v>91</v>
      </c>
      <c r="E260" s="3">
        <v>26</v>
      </c>
      <c r="F260" s="3">
        <v>3</v>
      </c>
      <c r="G260" s="3">
        <v>253</v>
      </c>
      <c r="H260" s="3" t="s">
        <v>51</v>
      </c>
      <c r="I260" s="3">
        <v>0.255</v>
      </c>
      <c r="J260" s="3">
        <v>0.24</v>
      </c>
      <c r="K260" s="9">
        <v>114.81</v>
      </c>
      <c r="L260" s="10">
        <v>0.78800000000000003</v>
      </c>
      <c r="M260" s="3">
        <v>-1</v>
      </c>
      <c r="N260" s="3">
        <v>1</v>
      </c>
      <c r="O260" s="3"/>
      <c r="P260" s="3"/>
      <c r="Q260" s="3"/>
      <c r="R260" s="11"/>
      <c r="S260" s="3"/>
      <c r="T260" s="3"/>
      <c r="U260" s="3"/>
      <c r="V260" s="3"/>
      <c r="W260" s="3"/>
      <c r="X260" s="3"/>
      <c r="Y260" s="3"/>
      <c r="Z260" s="3"/>
    </row>
    <row r="261" spans="1:26">
      <c r="A261" s="3">
        <v>40</v>
      </c>
      <c r="B261" s="3">
        <v>94</v>
      </c>
      <c r="C261" s="3">
        <v>0.17606005999999999</v>
      </c>
      <c r="D261" s="8" t="s">
        <v>91</v>
      </c>
      <c r="E261" s="3">
        <v>26</v>
      </c>
      <c r="F261" s="3">
        <v>4</v>
      </c>
      <c r="G261" s="3">
        <v>254</v>
      </c>
      <c r="H261" s="3" t="s">
        <v>27</v>
      </c>
      <c r="I261" s="3">
        <v>0.255</v>
      </c>
      <c r="J261" s="3">
        <v>0.25</v>
      </c>
      <c r="K261" s="9">
        <v>35.979999999999997</v>
      </c>
      <c r="L261" s="10">
        <v>2.512</v>
      </c>
      <c r="M261" s="3">
        <v>1</v>
      </c>
      <c r="N261" s="3">
        <v>1</v>
      </c>
      <c r="O261" s="3"/>
      <c r="P261" s="3"/>
      <c r="Q261" s="3"/>
      <c r="R261" s="11"/>
      <c r="S261" s="3"/>
      <c r="T261" s="3"/>
      <c r="U261" s="3"/>
      <c r="V261" s="3"/>
      <c r="W261" s="3"/>
      <c r="X261" s="3"/>
      <c r="Y261" s="3"/>
      <c r="Z261" s="3"/>
    </row>
    <row r="262" spans="1:26">
      <c r="A262" s="3">
        <v>40</v>
      </c>
      <c r="B262" s="3">
        <v>95</v>
      </c>
      <c r="C262" s="3">
        <v>0.17676877999999999</v>
      </c>
      <c r="D262" s="8" t="s">
        <v>91</v>
      </c>
      <c r="E262" s="3">
        <v>26</v>
      </c>
      <c r="F262" s="3">
        <v>5</v>
      </c>
      <c r="G262" s="3">
        <v>255</v>
      </c>
      <c r="H262" s="3" t="s">
        <v>51</v>
      </c>
      <c r="I262" s="3">
        <v>0.255</v>
      </c>
      <c r="J262" s="3">
        <v>0.27</v>
      </c>
      <c r="K262" s="9">
        <v>114.81</v>
      </c>
      <c r="L262" s="10">
        <v>0.78400000000000003</v>
      </c>
      <c r="M262" s="3">
        <v>-1</v>
      </c>
      <c r="N262" s="3">
        <v>1</v>
      </c>
      <c r="O262" s="3"/>
      <c r="P262" s="3"/>
      <c r="Q262" s="3"/>
      <c r="R262" s="11"/>
      <c r="S262" s="3"/>
      <c r="T262" s="3"/>
      <c r="U262" s="3"/>
      <c r="V262" s="3"/>
      <c r="W262" s="3"/>
      <c r="X262" s="3"/>
      <c r="Y262" s="3"/>
      <c r="Z262" s="3"/>
    </row>
    <row r="263" spans="1:26">
      <c r="A263" s="3">
        <v>40</v>
      </c>
      <c r="B263" s="3">
        <v>96</v>
      </c>
      <c r="C263" s="3">
        <v>0.17534327999999999</v>
      </c>
      <c r="D263" s="8" t="s">
        <v>87</v>
      </c>
      <c r="E263" s="3">
        <v>26</v>
      </c>
      <c r="F263" s="3">
        <v>6</v>
      </c>
      <c r="G263" s="3">
        <v>256</v>
      </c>
      <c r="H263" s="3" t="s">
        <v>27</v>
      </c>
      <c r="I263" s="3">
        <v>0.255</v>
      </c>
      <c r="J263" s="3">
        <v>0.28000000000000003</v>
      </c>
      <c r="K263" s="9">
        <v>35.979999999999997</v>
      </c>
      <c r="L263" s="10">
        <v>2.5230000000000001</v>
      </c>
      <c r="M263" s="3">
        <v>-1</v>
      </c>
      <c r="N263" s="3">
        <v>1</v>
      </c>
      <c r="O263" s="3"/>
      <c r="P263" s="3"/>
      <c r="Q263" s="3"/>
      <c r="R263" s="11"/>
      <c r="S263" s="3"/>
      <c r="T263" s="3"/>
      <c r="U263" s="3"/>
      <c r="V263" s="3"/>
      <c r="W263" s="3"/>
      <c r="X263" s="3"/>
      <c r="Y263" s="3"/>
      <c r="Z263" s="3"/>
    </row>
    <row r="264" spans="1:26">
      <c r="A264" s="3">
        <v>40</v>
      </c>
      <c r="B264" s="3">
        <v>97</v>
      </c>
      <c r="C264" s="3">
        <v>0.17503579999999999</v>
      </c>
      <c r="D264" s="8" t="s">
        <v>87</v>
      </c>
      <c r="E264" s="3">
        <v>26</v>
      </c>
      <c r="F264" s="3">
        <v>7</v>
      </c>
      <c r="G264" s="3">
        <v>257</v>
      </c>
      <c r="H264" s="3" t="s">
        <v>51</v>
      </c>
      <c r="I264" s="3">
        <v>0.255</v>
      </c>
      <c r="J264" s="3">
        <v>0.3</v>
      </c>
      <c r="K264" s="9">
        <v>114.81</v>
      </c>
      <c r="L264" s="10">
        <v>0.79200000000000004</v>
      </c>
      <c r="M264" s="3">
        <v>-1</v>
      </c>
      <c r="N264" s="3">
        <v>1</v>
      </c>
      <c r="O264" s="3"/>
      <c r="P264" s="3"/>
      <c r="Q264" s="3"/>
      <c r="R264" s="11"/>
      <c r="S264" s="3"/>
      <c r="T264" s="3"/>
      <c r="U264" s="3"/>
      <c r="V264" s="3"/>
      <c r="W264" s="3"/>
      <c r="X264" s="3"/>
      <c r="Y264" s="3"/>
      <c r="Z264" s="3"/>
    </row>
    <row r="265" spans="1:26">
      <c r="A265" s="3">
        <v>40</v>
      </c>
      <c r="B265" s="3">
        <v>98</v>
      </c>
      <c r="C265" s="3">
        <v>0.1771382</v>
      </c>
      <c r="D265" s="8" t="s">
        <v>91</v>
      </c>
      <c r="E265" s="3">
        <v>26</v>
      </c>
      <c r="F265" s="3">
        <v>8</v>
      </c>
      <c r="G265" s="3">
        <v>258</v>
      </c>
      <c r="H265" s="3" t="s">
        <v>27</v>
      </c>
      <c r="I265" s="3">
        <v>0.255</v>
      </c>
      <c r="J265" s="3">
        <v>0.31</v>
      </c>
      <c r="K265" s="9">
        <v>35.979999999999997</v>
      </c>
      <c r="L265" s="10">
        <v>2.4969999999999999</v>
      </c>
      <c r="M265" s="3">
        <v>-1</v>
      </c>
      <c r="N265" s="3">
        <v>1</v>
      </c>
      <c r="O265" s="3"/>
      <c r="P265" s="3"/>
      <c r="Q265" s="3"/>
      <c r="R265" s="11"/>
      <c r="S265" s="3"/>
      <c r="T265" s="3"/>
      <c r="U265" s="3"/>
      <c r="V265" s="3"/>
      <c r="W265" s="3"/>
      <c r="X265" s="3"/>
      <c r="Y265" s="3"/>
      <c r="Z265" s="3"/>
    </row>
    <row r="266" spans="1:26">
      <c r="A266" s="3">
        <v>40</v>
      </c>
      <c r="B266" s="3">
        <v>99</v>
      </c>
      <c r="C266" s="3">
        <v>0.17256957000000001</v>
      </c>
      <c r="D266" s="8" t="s">
        <v>86</v>
      </c>
      <c r="E266" s="3">
        <v>26</v>
      </c>
      <c r="F266" s="3">
        <v>9</v>
      </c>
      <c r="G266" s="3">
        <v>259</v>
      </c>
      <c r="H266" s="3" t="s">
        <v>51</v>
      </c>
      <c r="I266" s="3">
        <v>0.255</v>
      </c>
      <c r="J266" s="3">
        <v>0.33</v>
      </c>
      <c r="K266" s="9">
        <v>114.81</v>
      </c>
      <c r="L266" s="10">
        <v>0.80300000000000005</v>
      </c>
      <c r="M266" s="3">
        <v>-1</v>
      </c>
      <c r="N266" s="3">
        <v>1</v>
      </c>
      <c r="O266" s="3"/>
      <c r="P266" s="3"/>
      <c r="Q266" s="3"/>
      <c r="R266" s="11"/>
      <c r="S266" s="3"/>
      <c r="T266" s="3"/>
      <c r="U266" s="3"/>
      <c r="V266" s="3"/>
      <c r="W266" s="3"/>
      <c r="X266" s="3"/>
      <c r="Y266" s="3"/>
      <c r="Z266" s="3"/>
    </row>
    <row r="267" spans="1:26">
      <c r="A267" s="3">
        <v>40</v>
      </c>
      <c r="B267" s="3">
        <v>100</v>
      </c>
      <c r="C267" s="3">
        <v>0.17489239000000001</v>
      </c>
      <c r="D267" s="8" t="s">
        <v>87</v>
      </c>
      <c r="E267" s="3">
        <v>26</v>
      </c>
      <c r="F267" s="3">
        <v>10</v>
      </c>
      <c r="G267" s="3">
        <v>260</v>
      </c>
      <c r="H267" s="3" t="s">
        <v>27</v>
      </c>
      <c r="I267" s="3">
        <v>0.255</v>
      </c>
      <c r="J267" s="3">
        <v>0.34</v>
      </c>
      <c r="K267" s="9">
        <v>35.979999999999997</v>
      </c>
      <c r="L267" s="10">
        <v>2.5289999999999999</v>
      </c>
      <c r="M267" s="3">
        <v>1</v>
      </c>
      <c r="N267" s="3">
        <v>1</v>
      </c>
      <c r="O267" s="3"/>
      <c r="P267" s="3"/>
      <c r="Q267" s="3"/>
      <c r="R267" s="11"/>
      <c r="S267" s="3"/>
      <c r="T267" s="3"/>
      <c r="U267" s="3"/>
      <c r="V267" s="3"/>
      <c r="W267" s="3"/>
      <c r="X267" s="3"/>
      <c r="Y267" s="3"/>
      <c r="Z267" s="3"/>
    </row>
    <row r="268" spans="1:26">
      <c r="A268" s="3">
        <v>40</v>
      </c>
      <c r="B268" s="3">
        <v>101</v>
      </c>
      <c r="C268" s="3">
        <v>0.17517569999999999</v>
      </c>
      <c r="D268" s="8" t="s">
        <v>87</v>
      </c>
      <c r="E268" s="3">
        <v>27</v>
      </c>
      <c r="F268" s="3">
        <v>1</v>
      </c>
      <c r="G268" s="3">
        <v>261</v>
      </c>
      <c r="H268" s="3" t="s">
        <v>51</v>
      </c>
      <c r="I268" s="3">
        <v>0.29749999999999999</v>
      </c>
      <c r="J268" s="3">
        <v>0.06</v>
      </c>
      <c r="K268" s="9">
        <v>114.81</v>
      </c>
      <c r="L268" s="10">
        <v>0.79100000000000004</v>
      </c>
      <c r="M268" s="3">
        <v>1</v>
      </c>
      <c r="N268" s="3">
        <v>0</v>
      </c>
      <c r="O268" s="3"/>
      <c r="P268" s="3"/>
      <c r="Q268" s="3"/>
      <c r="R268" s="3" t="s">
        <v>78</v>
      </c>
      <c r="S268" s="3"/>
      <c r="T268" s="3"/>
      <c r="U268" s="3"/>
      <c r="V268" s="3"/>
      <c r="W268" s="3"/>
      <c r="X268" s="3"/>
      <c r="Y268" s="3"/>
      <c r="Z268" s="3"/>
    </row>
    <row r="269" spans="1:26">
      <c r="A269" s="3">
        <v>40</v>
      </c>
      <c r="B269" s="3">
        <v>102</v>
      </c>
      <c r="C269" s="3">
        <v>0.17174801000000001</v>
      </c>
      <c r="D269" s="8" t="s">
        <v>86</v>
      </c>
      <c r="E269" s="3">
        <v>27</v>
      </c>
      <c r="F269" s="3">
        <v>2</v>
      </c>
      <c r="G269" s="3">
        <v>262</v>
      </c>
      <c r="H269" s="3" t="s">
        <v>27</v>
      </c>
      <c r="I269" s="3">
        <v>0.29749999999999999</v>
      </c>
      <c r="J269" s="3">
        <v>7.0000000000000007E-2</v>
      </c>
      <c r="K269" s="9">
        <v>35.979999999999997</v>
      </c>
      <c r="L269" s="10">
        <v>2.5750000000000002</v>
      </c>
      <c r="M269" s="3">
        <v>-1</v>
      </c>
      <c r="N269" s="3">
        <v>1</v>
      </c>
      <c r="O269" s="3"/>
      <c r="P269" s="3"/>
      <c r="Q269" s="3"/>
      <c r="R269" s="11"/>
      <c r="S269" s="3"/>
      <c r="T269" s="3"/>
      <c r="U269" s="3"/>
      <c r="V269" s="3"/>
      <c r="W269" s="3"/>
      <c r="X269" s="3"/>
      <c r="Y269" s="3"/>
      <c r="Z269" s="3"/>
    </row>
    <row r="270" spans="1:26">
      <c r="A270" s="3">
        <v>40</v>
      </c>
      <c r="B270" s="3">
        <v>103</v>
      </c>
      <c r="C270" s="3">
        <v>0.17523718999999999</v>
      </c>
      <c r="D270" s="8" t="s">
        <v>87</v>
      </c>
      <c r="E270" s="3">
        <v>27</v>
      </c>
      <c r="F270" s="3">
        <v>3</v>
      </c>
      <c r="G270" s="3">
        <v>263</v>
      </c>
      <c r="H270" s="3" t="s">
        <v>51</v>
      </c>
      <c r="I270" s="3">
        <v>0.29749999999999999</v>
      </c>
      <c r="J270" s="3">
        <v>0.09</v>
      </c>
      <c r="K270" s="9">
        <v>114.81</v>
      </c>
      <c r="L270" s="10">
        <v>0.79100000000000004</v>
      </c>
      <c r="M270" s="3">
        <v>1</v>
      </c>
      <c r="N270" s="3">
        <v>1</v>
      </c>
      <c r="O270" s="3"/>
      <c r="P270" s="3"/>
      <c r="Q270" s="3"/>
      <c r="R270" s="11"/>
      <c r="S270" s="3"/>
      <c r="T270" s="3"/>
      <c r="U270" s="3"/>
      <c r="V270" s="3"/>
      <c r="W270" s="3"/>
      <c r="X270" s="3"/>
      <c r="Y270" s="3"/>
      <c r="Z270" s="3"/>
    </row>
    <row r="271" spans="1:26">
      <c r="A271" s="3">
        <v>40</v>
      </c>
      <c r="B271" s="3">
        <v>104</v>
      </c>
      <c r="C271" s="3">
        <v>0.17219561999999999</v>
      </c>
      <c r="D271" s="8" t="s">
        <v>86</v>
      </c>
      <c r="E271" s="3">
        <v>27</v>
      </c>
      <c r="F271" s="3">
        <v>4</v>
      </c>
      <c r="G271" s="3">
        <v>264</v>
      </c>
      <c r="H271" s="3" t="s">
        <v>27</v>
      </c>
      <c r="I271" s="3">
        <v>0.29749999999999999</v>
      </c>
      <c r="J271" s="3">
        <v>0.1</v>
      </c>
      <c r="K271" s="9">
        <v>35.979999999999997</v>
      </c>
      <c r="L271" s="10">
        <v>2.569</v>
      </c>
      <c r="M271" s="3">
        <v>-1</v>
      </c>
      <c r="N271" s="3">
        <v>1</v>
      </c>
      <c r="O271" s="3"/>
      <c r="P271" s="3"/>
      <c r="Q271" s="3"/>
      <c r="R271" s="11"/>
      <c r="S271" s="3"/>
      <c r="T271" s="3"/>
      <c r="U271" s="3"/>
      <c r="V271" s="3"/>
      <c r="W271" s="3"/>
      <c r="X271" s="3"/>
      <c r="Y271" s="3"/>
      <c r="Z271" s="3"/>
    </row>
    <row r="272" spans="1:26">
      <c r="A272" s="3">
        <v>40</v>
      </c>
      <c r="B272" s="3">
        <v>105</v>
      </c>
      <c r="C272" s="3">
        <v>0.17742733999999999</v>
      </c>
      <c r="D272" s="8" t="s">
        <v>91</v>
      </c>
      <c r="E272" s="3">
        <v>27</v>
      </c>
      <c r="F272" s="3">
        <v>5</v>
      </c>
      <c r="G272" s="3">
        <v>265</v>
      </c>
      <c r="H272" s="3" t="s">
        <v>51</v>
      </c>
      <c r="I272" s="3">
        <v>0.29749999999999999</v>
      </c>
      <c r="J272" s="3">
        <v>0.12</v>
      </c>
      <c r="K272" s="9">
        <v>114.81</v>
      </c>
      <c r="L272" s="10">
        <v>0.78100000000000003</v>
      </c>
      <c r="M272" s="3">
        <v>1</v>
      </c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>
        <v>40</v>
      </c>
      <c r="B273" s="3">
        <v>106</v>
      </c>
      <c r="C273" s="3">
        <v>0.17768875000000001</v>
      </c>
      <c r="D273" s="8" t="s">
        <v>93</v>
      </c>
      <c r="E273" s="3">
        <v>27</v>
      </c>
      <c r="F273" s="3">
        <v>6</v>
      </c>
      <c r="G273" s="3">
        <v>266</v>
      </c>
      <c r="H273" s="3" t="s">
        <v>27</v>
      </c>
      <c r="I273" s="3">
        <v>0.29749999999999999</v>
      </c>
      <c r="J273" s="3">
        <v>0.13</v>
      </c>
      <c r="K273" s="9">
        <v>35.979999999999997</v>
      </c>
      <c r="L273" s="10">
        <v>2.4889999999999999</v>
      </c>
      <c r="M273" s="3">
        <v>1</v>
      </c>
      <c r="N273" s="3">
        <v>1</v>
      </c>
      <c r="O273" s="3"/>
      <c r="P273" s="3"/>
      <c r="Q273" s="3"/>
      <c r="R273" s="11"/>
      <c r="S273" s="3"/>
      <c r="T273" s="3"/>
      <c r="U273" s="3"/>
      <c r="V273" s="3"/>
      <c r="W273" s="3"/>
      <c r="X273" s="3"/>
      <c r="Y273" s="3"/>
      <c r="Z273" s="3"/>
    </row>
    <row r="274" spans="1:26">
      <c r="A274" s="3">
        <v>40</v>
      </c>
      <c r="B274" s="3">
        <v>107</v>
      </c>
      <c r="C274" s="3">
        <v>0.17394457999999999</v>
      </c>
      <c r="D274" s="8" t="s">
        <v>89</v>
      </c>
      <c r="E274" s="3">
        <v>27</v>
      </c>
      <c r="F274" s="3">
        <v>7</v>
      </c>
      <c r="G274" s="3">
        <v>267</v>
      </c>
      <c r="H274" s="3" t="s">
        <v>51</v>
      </c>
      <c r="I274" s="3">
        <v>0.29749999999999999</v>
      </c>
      <c r="J274" s="3">
        <v>0.15</v>
      </c>
      <c r="K274" s="9">
        <v>114.81</v>
      </c>
      <c r="L274" s="10">
        <v>0.79700000000000004</v>
      </c>
      <c r="M274" s="3">
        <v>1</v>
      </c>
      <c r="N274" s="3">
        <v>1</v>
      </c>
      <c r="O274" s="3"/>
      <c r="P274" s="3"/>
      <c r="Q274" s="3"/>
      <c r="R274" s="11"/>
      <c r="S274" s="3"/>
      <c r="T274" s="3"/>
      <c r="U274" s="3"/>
      <c r="V274" s="3"/>
      <c r="W274" s="3"/>
      <c r="X274" s="3"/>
      <c r="Y274" s="3"/>
      <c r="Z274" s="3"/>
    </row>
    <row r="275" spans="1:26">
      <c r="A275" s="3">
        <v>40</v>
      </c>
      <c r="B275" s="3">
        <v>108</v>
      </c>
      <c r="C275" s="3">
        <v>0.17600209999999999</v>
      </c>
      <c r="D275" s="8" t="s">
        <v>91</v>
      </c>
      <c r="E275" s="3">
        <v>27</v>
      </c>
      <c r="F275" s="3">
        <v>8</v>
      </c>
      <c r="G275" s="3">
        <v>268</v>
      </c>
      <c r="H275" s="3" t="s">
        <v>27</v>
      </c>
      <c r="I275" s="3">
        <v>0.29749999999999999</v>
      </c>
      <c r="J275" s="3">
        <v>0.16</v>
      </c>
      <c r="K275" s="9">
        <v>35.979999999999997</v>
      </c>
      <c r="L275" s="10">
        <v>2.5129999999999999</v>
      </c>
      <c r="M275" s="3">
        <v>1</v>
      </c>
      <c r="N275" s="3">
        <v>0</v>
      </c>
      <c r="O275" s="3"/>
      <c r="P275" s="3"/>
      <c r="Q275" s="3"/>
      <c r="R275" s="3" t="s">
        <v>79</v>
      </c>
      <c r="S275" s="3"/>
      <c r="T275" s="3"/>
      <c r="U275" s="3"/>
      <c r="V275" s="3"/>
      <c r="W275" s="3"/>
      <c r="X275" s="3"/>
      <c r="Y275" s="3"/>
      <c r="Z275" s="3"/>
    </row>
    <row r="276" spans="1:26">
      <c r="A276" s="3">
        <v>40</v>
      </c>
      <c r="B276" s="3">
        <v>109</v>
      </c>
      <c r="C276" s="3">
        <v>0.17253355000000001</v>
      </c>
      <c r="D276" s="8" t="s">
        <v>86</v>
      </c>
      <c r="E276" s="3">
        <v>27</v>
      </c>
      <c r="F276" s="3">
        <v>9</v>
      </c>
      <c r="G276" s="3">
        <v>269</v>
      </c>
      <c r="H276" s="3" t="s">
        <v>51</v>
      </c>
      <c r="I276" s="3">
        <v>0.29749999999999999</v>
      </c>
      <c r="J276" s="3">
        <v>0.18</v>
      </c>
      <c r="K276" s="9">
        <v>114.81</v>
      </c>
      <c r="L276" s="10">
        <v>0.80300000000000005</v>
      </c>
      <c r="M276" s="3">
        <v>-1</v>
      </c>
      <c r="N276" s="3">
        <v>1</v>
      </c>
      <c r="O276" s="3"/>
      <c r="P276" s="3"/>
      <c r="Q276" s="3"/>
      <c r="R276" s="3" t="s">
        <v>76</v>
      </c>
      <c r="S276" s="3"/>
      <c r="T276" s="3"/>
      <c r="U276" s="3"/>
      <c r="V276" s="3"/>
      <c r="W276" s="3"/>
      <c r="X276" s="3"/>
      <c r="Y276" s="3"/>
      <c r="Z276" s="3"/>
    </row>
    <row r="277" spans="1:26">
      <c r="A277" s="3">
        <v>40</v>
      </c>
      <c r="B277" s="3">
        <v>110</v>
      </c>
      <c r="C277" s="3">
        <v>0.17492113000000001</v>
      </c>
      <c r="D277" s="8" t="s">
        <v>87</v>
      </c>
      <c r="E277" s="3">
        <v>27</v>
      </c>
      <c r="F277" s="3">
        <v>10</v>
      </c>
      <c r="G277" s="3">
        <v>270</v>
      </c>
      <c r="H277" s="3" t="s">
        <v>27</v>
      </c>
      <c r="I277" s="3">
        <v>0.29749999999999999</v>
      </c>
      <c r="J277" s="3">
        <v>0.19</v>
      </c>
      <c r="K277" s="9">
        <v>35.979999999999997</v>
      </c>
      <c r="L277" s="10">
        <v>2.5289999999999999</v>
      </c>
      <c r="M277" s="3">
        <v>-1</v>
      </c>
      <c r="N277" s="3">
        <v>0</v>
      </c>
      <c r="O277" s="3"/>
      <c r="P277" s="3"/>
      <c r="Q277" s="3"/>
      <c r="R277" s="3" t="s">
        <v>78</v>
      </c>
      <c r="S277" s="3"/>
      <c r="T277" s="3"/>
      <c r="U277" s="3"/>
      <c r="V277" s="3"/>
      <c r="W277" s="3"/>
      <c r="X277" s="3"/>
      <c r="Y277" s="3"/>
      <c r="Z277" s="3"/>
    </row>
    <row r="278" spans="1:26">
      <c r="A278" s="3">
        <v>40</v>
      </c>
      <c r="B278" s="3">
        <v>111</v>
      </c>
      <c r="C278" s="3">
        <v>0.17869035999999999</v>
      </c>
      <c r="D278" s="8" t="s">
        <v>93</v>
      </c>
      <c r="E278" s="3">
        <v>28</v>
      </c>
      <c r="F278" s="3">
        <v>1</v>
      </c>
      <c r="G278" s="3">
        <v>271</v>
      </c>
      <c r="H278" s="3" t="s">
        <v>51</v>
      </c>
      <c r="I278" s="3">
        <v>0.29749999999999999</v>
      </c>
      <c r="J278" s="3">
        <v>0.21</v>
      </c>
      <c r="K278" s="9">
        <v>114.81</v>
      </c>
      <c r="L278" s="10">
        <v>0.77600000000000002</v>
      </c>
      <c r="M278" s="3">
        <v>1</v>
      </c>
      <c r="N278" s="3">
        <v>0</v>
      </c>
      <c r="O278" s="3"/>
      <c r="P278" s="3"/>
      <c r="Q278" s="3"/>
      <c r="R278" s="3" t="s">
        <v>80</v>
      </c>
      <c r="S278" s="3"/>
      <c r="T278" s="3"/>
      <c r="U278" s="3"/>
      <c r="V278" s="3"/>
      <c r="W278" s="3"/>
      <c r="X278" s="3"/>
      <c r="Y278" s="3"/>
      <c r="Z278" s="3"/>
    </row>
    <row r="279" spans="1:26">
      <c r="A279" s="3">
        <v>40</v>
      </c>
      <c r="B279" s="3">
        <v>112</v>
      </c>
      <c r="C279" s="3">
        <v>0.17703232999999999</v>
      </c>
      <c r="D279" s="8" t="s">
        <v>91</v>
      </c>
      <c r="E279" s="3">
        <v>28</v>
      </c>
      <c r="F279" s="3">
        <v>2</v>
      </c>
      <c r="G279" s="3">
        <v>272</v>
      </c>
      <c r="H279" s="3" t="s">
        <v>27</v>
      </c>
      <c r="I279" s="3">
        <v>0.29749999999999999</v>
      </c>
      <c r="J279" s="3">
        <v>0.22</v>
      </c>
      <c r="K279" s="9">
        <v>35.979999999999997</v>
      </c>
      <c r="L279" s="10">
        <v>2.4990000000000001</v>
      </c>
      <c r="M279" s="3">
        <v>1</v>
      </c>
      <c r="N279" s="3">
        <v>1</v>
      </c>
      <c r="O279" s="3"/>
      <c r="P279" s="3"/>
      <c r="Q279" s="3"/>
      <c r="R279" s="11"/>
      <c r="S279" s="3"/>
      <c r="T279" s="3"/>
      <c r="U279" s="3"/>
      <c r="V279" s="3"/>
      <c r="W279" s="3"/>
      <c r="X279" s="3"/>
      <c r="Y279" s="3"/>
      <c r="Z279" s="3"/>
    </row>
    <row r="280" spans="1:26">
      <c r="A280" s="3">
        <v>40</v>
      </c>
      <c r="B280" s="3">
        <v>113</v>
      </c>
      <c r="C280" s="3">
        <v>0.1709608</v>
      </c>
      <c r="D280" s="8" t="s">
        <v>55</v>
      </c>
      <c r="E280" s="3">
        <v>28</v>
      </c>
      <c r="F280" s="3">
        <v>3</v>
      </c>
      <c r="G280" s="3">
        <v>273</v>
      </c>
      <c r="H280" s="3" t="s">
        <v>51</v>
      </c>
      <c r="I280" s="3">
        <v>0.29749999999999999</v>
      </c>
      <c r="J280" s="3">
        <v>0.24</v>
      </c>
      <c r="K280" s="9">
        <v>114.81</v>
      </c>
      <c r="L280" s="10">
        <v>0.81100000000000005</v>
      </c>
      <c r="M280" s="3">
        <v>-1</v>
      </c>
      <c r="N280" s="3">
        <v>1</v>
      </c>
      <c r="O280" s="3"/>
      <c r="P280" s="3"/>
      <c r="Q280" s="3"/>
      <c r="R280" s="11"/>
      <c r="S280" s="3"/>
      <c r="T280" s="3"/>
      <c r="U280" s="3"/>
      <c r="V280" s="3"/>
      <c r="W280" s="3"/>
      <c r="X280" s="3"/>
      <c r="Y280" s="3"/>
      <c r="Z280" s="3"/>
    </row>
    <row r="281" spans="1:26">
      <c r="A281" s="3">
        <v>40</v>
      </c>
      <c r="B281" s="3">
        <v>114</v>
      </c>
      <c r="C281" s="3">
        <v>0.17117378</v>
      </c>
      <c r="D281" s="8" t="s">
        <v>86</v>
      </c>
      <c r="E281" s="3">
        <v>28</v>
      </c>
      <c r="F281" s="3">
        <v>4</v>
      </c>
      <c r="G281" s="3">
        <v>274</v>
      </c>
      <c r="H281" s="3" t="s">
        <v>27</v>
      </c>
      <c r="I281" s="3">
        <v>0.29749999999999999</v>
      </c>
      <c r="J281" s="3">
        <v>0.25</v>
      </c>
      <c r="K281" s="9">
        <v>35.979999999999997</v>
      </c>
      <c r="L281" s="10">
        <v>2.5840000000000001</v>
      </c>
      <c r="M281" s="3">
        <v>1</v>
      </c>
      <c r="N281" s="3">
        <v>0</v>
      </c>
      <c r="O281" s="3"/>
      <c r="P281" s="3"/>
      <c r="Q281" s="3"/>
      <c r="R281" s="3" t="s">
        <v>81</v>
      </c>
      <c r="S281" s="3"/>
      <c r="T281" s="3"/>
      <c r="U281" s="3"/>
      <c r="V281" s="3"/>
      <c r="W281" s="3"/>
      <c r="X281" s="3"/>
      <c r="Y281" s="3"/>
      <c r="Z281" s="3"/>
    </row>
    <row r="282" spans="1:26">
      <c r="A282" s="3">
        <v>40</v>
      </c>
      <c r="B282" s="3">
        <v>115</v>
      </c>
      <c r="C282" s="3">
        <v>0.17132418999999999</v>
      </c>
      <c r="D282" s="8" t="s">
        <v>86</v>
      </c>
      <c r="E282" s="3">
        <v>28</v>
      </c>
      <c r="F282" s="3">
        <v>5</v>
      </c>
      <c r="G282" s="3">
        <v>275</v>
      </c>
      <c r="H282" s="3" t="s">
        <v>51</v>
      </c>
      <c r="I282" s="3">
        <v>0.29749999999999999</v>
      </c>
      <c r="J282" s="3">
        <v>0.27</v>
      </c>
      <c r="K282" s="9">
        <v>114.81</v>
      </c>
      <c r="L282" s="10">
        <v>0.80900000000000005</v>
      </c>
      <c r="M282" s="3">
        <v>1</v>
      </c>
      <c r="N282" s="3">
        <v>1</v>
      </c>
      <c r="O282" s="3"/>
      <c r="P282" s="3"/>
      <c r="Q282" s="3"/>
      <c r="R282" s="11"/>
      <c r="S282" s="3"/>
      <c r="T282" s="3"/>
      <c r="U282" s="3"/>
      <c r="V282" s="3"/>
      <c r="W282" s="3"/>
      <c r="X282" s="3"/>
      <c r="Y282" s="3"/>
      <c r="Z282" s="3"/>
    </row>
    <row r="283" spans="1:26">
      <c r="A283" s="3">
        <v>40</v>
      </c>
      <c r="B283" s="3">
        <v>116</v>
      </c>
      <c r="C283" s="3">
        <v>0.17604581</v>
      </c>
      <c r="D283" s="8" t="s">
        <v>91</v>
      </c>
      <c r="E283" s="3">
        <v>28</v>
      </c>
      <c r="F283" s="3">
        <v>6</v>
      </c>
      <c r="G283" s="3">
        <v>276</v>
      </c>
      <c r="H283" s="3" t="s">
        <v>27</v>
      </c>
      <c r="I283" s="3">
        <v>0.29749999999999999</v>
      </c>
      <c r="J283" s="3">
        <v>0.28000000000000003</v>
      </c>
      <c r="K283" s="9">
        <v>35.979999999999997</v>
      </c>
      <c r="L283" s="10">
        <v>2.5129999999999999</v>
      </c>
      <c r="M283" s="3">
        <v>-1</v>
      </c>
      <c r="N283" s="3">
        <v>1</v>
      </c>
      <c r="O283" s="3"/>
      <c r="P283" s="3"/>
      <c r="Q283" s="3"/>
      <c r="R283" s="11"/>
      <c r="S283" s="3"/>
      <c r="T283" s="3"/>
      <c r="U283" s="3"/>
      <c r="V283" s="3"/>
      <c r="W283" s="3"/>
      <c r="X283" s="3"/>
      <c r="Y283" s="3"/>
      <c r="Z283" s="3"/>
    </row>
    <row r="284" spans="1:26">
      <c r="A284" s="3">
        <v>40</v>
      </c>
      <c r="B284" s="3">
        <v>117</v>
      </c>
      <c r="C284" s="3">
        <v>0.1751453</v>
      </c>
      <c r="D284" s="8" t="s">
        <v>87</v>
      </c>
      <c r="E284" s="3">
        <v>28</v>
      </c>
      <c r="F284" s="3">
        <v>7</v>
      </c>
      <c r="G284" s="3">
        <v>277</v>
      </c>
      <c r="H284" s="3" t="s">
        <v>51</v>
      </c>
      <c r="I284" s="3">
        <v>0.29749999999999999</v>
      </c>
      <c r="J284" s="3">
        <v>0.3</v>
      </c>
      <c r="K284" s="9">
        <v>114.81</v>
      </c>
      <c r="L284" s="10">
        <v>0.79100000000000004</v>
      </c>
      <c r="M284" s="3">
        <v>-1</v>
      </c>
      <c r="N284" s="3">
        <v>1</v>
      </c>
      <c r="O284" s="3"/>
      <c r="P284" s="3"/>
      <c r="Q284" s="3"/>
      <c r="R284" s="11"/>
      <c r="S284" s="3"/>
      <c r="T284" s="3"/>
      <c r="U284" s="3"/>
      <c r="V284" s="3"/>
      <c r="W284" s="3"/>
      <c r="X284" s="3"/>
      <c r="Y284" s="3"/>
      <c r="Z284" s="3"/>
    </row>
    <row r="285" spans="1:26">
      <c r="A285" s="3">
        <v>40</v>
      </c>
      <c r="B285" s="3">
        <v>118</v>
      </c>
      <c r="C285" s="3">
        <v>0.17444170000000001</v>
      </c>
      <c r="D285" s="8" t="s">
        <v>87</v>
      </c>
      <c r="E285" s="3">
        <v>28</v>
      </c>
      <c r="F285" s="3">
        <v>8</v>
      </c>
      <c r="G285" s="3">
        <v>278</v>
      </c>
      <c r="H285" s="3" t="s">
        <v>27</v>
      </c>
      <c r="I285" s="3">
        <v>0.29749999999999999</v>
      </c>
      <c r="J285" s="3">
        <v>0.31</v>
      </c>
      <c r="K285" s="9">
        <v>35.979999999999997</v>
      </c>
      <c r="L285" s="10">
        <v>2.536</v>
      </c>
      <c r="M285" s="3">
        <v>-1</v>
      </c>
      <c r="N285" s="3">
        <v>1</v>
      </c>
      <c r="O285" s="3"/>
      <c r="P285" s="3"/>
      <c r="Q285" s="3"/>
      <c r="R285" s="11"/>
      <c r="S285" s="3"/>
      <c r="T285" s="3"/>
      <c r="U285" s="3"/>
      <c r="V285" s="3"/>
      <c r="W285" s="3"/>
      <c r="X285" s="3"/>
      <c r="Y285" s="3"/>
      <c r="Z285" s="3"/>
    </row>
    <row r="286" spans="1:26">
      <c r="A286" s="3">
        <v>40</v>
      </c>
      <c r="B286" s="3">
        <v>119</v>
      </c>
      <c r="C286" s="3">
        <v>0.17611489</v>
      </c>
      <c r="D286" s="8" t="s">
        <v>91</v>
      </c>
      <c r="E286" s="3">
        <v>28</v>
      </c>
      <c r="F286" s="3">
        <v>9</v>
      </c>
      <c r="G286" s="3">
        <v>279</v>
      </c>
      <c r="H286" s="3" t="s">
        <v>51</v>
      </c>
      <c r="I286" s="3">
        <v>0.29749999999999999</v>
      </c>
      <c r="J286" s="3">
        <v>0.33</v>
      </c>
      <c r="K286" s="9">
        <v>114.81</v>
      </c>
      <c r="L286" s="10">
        <v>0.78700000000000003</v>
      </c>
      <c r="M286" s="3">
        <v>-1</v>
      </c>
      <c r="N286" s="3">
        <v>1</v>
      </c>
      <c r="O286" s="3"/>
      <c r="P286" s="3"/>
      <c r="Q286" s="3"/>
      <c r="R286" s="11"/>
      <c r="S286" s="3"/>
      <c r="T286" s="3"/>
      <c r="U286" s="3"/>
      <c r="V286" s="3"/>
      <c r="W286" s="3"/>
      <c r="X286" s="3"/>
      <c r="Y286" s="3"/>
      <c r="Z286" s="3"/>
    </row>
    <row r="287" spans="1:26">
      <c r="A287" s="3">
        <v>40</v>
      </c>
      <c r="B287" s="3">
        <v>120</v>
      </c>
      <c r="C287" s="3">
        <v>0.1735681</v>
      </c>
      <c r="D287" s="8" t="s">
        <v>89</v>
      </c>
      <c r="E287" s="3">
        <v>28</v>
      </c>
      <c r="F287" s="3">
        <v>10</v>
      </c>
      <c r="G287" s="3">
        <v>280</v>
      </c>
      <c r="H287" s="3" t="s">
        <v>27</v>
      </c>
      <c r="I287" s="3">
        <v>0.29749999999999999</v>
      </c>
      <c r="J287" s="3">
        <v>0.34</v>
      </c>
      <c r="K287" s="9">
        <v>35.979999999999997</v>
      </c>
      <c r="L287" s="10">
        <v>2.548</v>
      </c>
      <c r="M287" s="3">
        <v>-1</v>
      </c>
      <c r="N287" s="3">
        <v>1</v>
      </c>
      <c r="O287" s="3"/>
      <c r="P287" s="3"/>
      <c r="Q287" s="3"/>
      <c r="R287" s="11"/>
      <c r="S287" s="3"/>
      <c r="T287" s="3"/>
      <c r="U287" s="3"/>
      <c r="V287" s="3"/>
      <c r="W287" s="3"/>
      <c r="X287" s="3"/>
      <c r="Y287" s="3"/>
      <c r="Z287" s="3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C78EF-975E-D447-B295-1C7BFFA861B8}">
  <dimension ref="A1:Z295"/>
  <sheetViews>
    <sheetView topLeftCell="A137" zoomScale="125" workbookViewId="0">
      <selection activeCell="D157" sqref="A1:Z287"/>
    </sheetView>
  </sheetViews>
  <sheetFormatPr defaultColWidth="10.69921875" defaultRowHeight="18"/>
  <sheetData>
    <row r="1" spans="1:26">
      <c r="A1" s="3" t="s">
        <v>31</v>
      </c>
      <c r="B1" s="3" t="s">
        <v>14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56</v>
      </c>
      <c r="S1" s="3" t="s">
        <v>47</v>
      </c>
      <c r="T1" s="3" t="s">
        <v>48</v>
      </c>
      <c r="U1" s="3" t="s">
        <v>36</v>
      </c>
      <c r="V1" s="3" t="s">
        <v>49</v>
      </c>
      <c r="W1" s="3" t="s">
        <v>50</v>
      </c>
      <c r="X1" s="3" t="s">
        <v>14</v>
      </c>
      <c r="Y1" s="3" t="s">
        <v>53</v>
      </c>
      <c r="Z1" s="3" t="s">
        <v>54</v>
      </c>
    </row>
    <row r="2" spans="1:26">
      <c r="A2" s="3">
        <v>39</v>
      </c>
      <c r="B2" s="3">
        <v>1</v>
      </c>
      <c r="C2" s="3">
        <v>0.16563971999999999</v>
      </c>
      <c r="D2" s="2">
        <f>C2*2*PI()*10000</f>
        <v>10407.450549893407</v>
      </c>
      <c r="E2" s="3">
        <v>3</v>
      </c>
      <c r="F2" s="3">
        <v>1</v>
      </c>
      <c r="G2" s="3">
        <v>21</v>
      </c>
      <c r="H2" s="3" t="s">
        <v>51</v>
      </c>
      <c r="I2" s="3">
        <v>-0.1275</v>
      </c>
      <c r="J2" s="3">
        <v>0.06</v>
      </c>
      <c r="K2" s="1">
        <f>IF(ISODD(F2),$S$2,$T$2)</f>
        <v>114.8135129920895</v>
      </c>
      <c r="L2" s="4">
        <f t="shared" ref="L2:L65" si="0">1/(D2*K2*0.000001)</f>
        <v>0.83687893908445488</v>
      </c>
      <c r="M2" s="3">
        <v>1</v>
      </c>
      <c r="N2" s="3">
        <v>0</v>
      </c>
      <c r="O2" s="3">
        <v>180</v>
      </c>
      <c r="P2" s="3">
        <v>180</v>
      </c>
      <c r="Q2" s="3">
        <v>181</v>
      </c>
      <c r="R2" s="6" t="s">
        <v>57</v>
      </c>
      <c r="S2" s="1">
        <v>114.8135129920895</v>
      </c>
      <c r="T2" s="1">
        <v>35.981763849070248</v>
      </c>
      <c r="U2" s="3">
        <v>1</v>
      </c>
      <c r="V2" s="3">
        <v>1</v>
      </c>
      <c r="W2" s="3"/>
      <c r="X2" s="3">
        <v>180</v>
      </c>
    </row>
    <row r="3" spans="1:26">
      <c r="A3" s="3">
        <v>39</v>
      </c>
      <c r="B3" s="3">
        <v>2</v>
      </c>
      <c r="C3" s="3">
        <v>0.16930972</v>
      </c>
      <c r="D3" s="2">
        <f t="shared" ref="D3:D66" si="1">C3*2*PI()*10000</f>
        <v>10638.043450666897</v>
      </c>
      <c r="E3" s="3">
        <v>3</v>
      </c>
      <c r="F3" s="3">
        <v>2</v>
      </c>
      <c r="G3" s="3">
        <v>22</v>
      </c>
      <c r="H3" s="3" t="s">
        <v>27</v>
      </c>
      <c r="I3" s="3">
        <v>-0.1275</v>
      </c>
      <c r="J3" s="3">
        <v>7.0000000000000007E-2</v>
      </c>
      <c r="K3" s="1">
        <f t="shared" ref="K3:K66" si="2">IF(ISODD(F3),$S$2,$T$2)</f>
        <v>35.981763849070248</v>
      </c>
      <c r="L3" s="4">
        <f t="shared" si="0"/>
        <v>2.6124969447850339</v>
      </c>
      <c r="M3" s="3">
        <v>-1</v>
      </c>
      <c r="N3" s="3">
        <v>1</v>
      </c>
      <c r="O3" s="3">
        <v>181</v>
      </c>
      <c r="P3" s="3">
        <v>182</v>
      </c>
      <c r="Q3" s="3">
        <v>183</v>
      </c>
      <c r="R3" s="7"/>
      <c r="S3" s="3"/>
      <c r="T3" s="3"/>
      <c r="U3" s="3">
        <v>2</v>
      </c>
      <c r="V3" s="3"/>
      <c r="W3" s="3">
        <v>1</v>
      </c>
      <c r="X3" s="3">
        <v>181</v>
      </c>
    </row>
    <row r="4" spans="1:26">
      <c r="A4" s="3">
        <v>39</v>
      </c>
      <c r="B4" s="3">
        <v>3</v>
      </c>
      <c r="C4" s="3">
        <v>0.16608422</v>
      </c>
      <c r="D4" s="2">
        <f t="shared" si="1"/>
        <v>10435.379308583821</v>
      </c>
      <c r="E4" s="3">
        <v>3</v>
      </c>
      <c r="F4" s="3">
        <v>3</v>
      </c>
      <c r="G4" s="3">
        <v>23</v>
      </c>
      <c r="H4" s="3" t="s">
        <v>51</v>
      </c>
      <c r="I4" s="3">
        <v>-0.1275</v>
      </c>
      <c r="J4" s="3">
        <v>0.09</v>
      </c>
      <c r="K4" s="1">
        <f t="shared" si="2"/>
        <v>114.8135129920895</v>
      </c>
      <c r="L4" s="4">
        <f t="shared" si="0"/>
        <v>0.83463915562746516</v>
      </c>
      <c r="M4" s="3">
        <v>1</v>
      </c>
      <c r="N4" s="3">
        <v>1</v>
      </c>
      <c r="O4" s="3">
        <v>182</v>
      </c>
      <c r="P4" s="3">
        <v>184</v>
      </c>
      <c r="Q4" s="3">
        <v>185</v>
      </c>
      <c r="R4" s="7"/>
      <c r="S4" s="3"/>
      <c r="T4" s="3"/>
      <c r="U4" s="3">
        <v>3</v>
      </c>
      <c r="V4" s="3">
        <v>2</v>
      </c>
      <c r="W4" s="3"/>
      <c r="X4" s="3">
        <v>182</v>
      </c>
    </row>
    <row r="5" spans="1:26">
      <c r="A5" s="3">
        <v>39</v>
      </c>
      <c r="B5" s="3">
        <v>4</v>
      </c>
      <c r="C5" s="3">
        <v>0.16908277999999999</v>
      </c>
      <c r="D5" s="2">
        <f t="shared" si="1"/>
        <v>10623.784389930785</v>
      </c>
      <c r="E5" s="3">
        <v>3</v>
      </c>
      <c r="F5" s="3">
        <v>4</v>
      </c>
      <c r="G5" s="3">
        <v>24</v>
      </c>
      <c r="H5" s="3" t="s">
        <v>27</v>
      </c>
      <c r="I5" s="3">
        <v>-0.1275</v>
      </c>
      <c r="J5" s="3">
        <v>0.1</v>
      </c>
      <c r="K5" s="1">
        <f t="shared" si="2"/>
        <v>35.981763849070248</v>
      </c>
      <c r="L5" s="4">
        <f t="shared" si="0"/>
        <v>2.6160033932634037</v>
      </c>
      <c r="M5" s="3">
        <v>1</v>
      </c>
      <c r="N5" s="3">
        <v>0</v>
      </c>
      <c r="O5" s="3">
        <v>183</v>
      </c>
      <c r="P5" s="3">
        <v>186</v>
      </c>
      <c r="Q5" s="3"/>
      <c r="R5" s="7"/>
      <c r="S5" s="3"/>
      <c r="T5" s="3"/>
      <c r="U5" s="3">
        <v>4</v>
      </c>
      <c r="V5" s="3"/>
      <c r="W5" s="3">
        <v>2</v>
      </c>
      <c r="X5" s="3">
        <v>183</v>
      </c>
    </row>
    <row r="6" spans="1:26">
      <c r="A6" s="3">
        <v>39</v>
      </c>
      <c r="B6" s="3">
        <v>5</v>
      </c>
      <c r="C6" s="3">
        <v>0.16902587999999999</v>
      </c>
      <c r="D6" s="2">
        <f t="shared" si="1"/>
        <v>10620.209257490998</v>
      </c>
      <c r="E6" s="3">
        <v>3</v>
      </c>
      <c r="F6" s="3">
        <v>5</v>
      </c>
      <c r="G6" s="3">
        <v>25</v>
      </c>
      <c r="H6" s="3" t="s">
        <v>51</v>
      </c>
      <c r="I6" s="3">
        <v>-0.1275</v>
      </c>
      <c r="J6" s="3">
        <v>0.12</v>
      </c>
      <c r="K6" s="1">
        <f t="shared" si="2"/>
        <v>114.8135129920895</v>
      </c>
      <c r="L6" s="4">
        <f t="shared" si="0"/>
        <v>0.82011342371858187</v>
      </c>
      <c r="M6" s="3">
        <v>1</v>
      </c>
      <c r="N6" s="3">
        <v>1</v>
      </c>
      <c r="O6" s="3">
        <v>184</v>
      </c>
      <c r="P6" s="3">
        <v>187</v>
      </c>
      <c r="Q6" s="3"/>
      <c r="R6" s="7"/>
      <c r="S6" s="3"/>
      <c r="T6" s="3"/>
      <c r="U6" s="3">
        <v>5</v>
      </c>
      <c r="V6" s="3">
        <v>3</v>
      </c>
      <c r="W6" s="3"/>
      <c r="X6" s="3">
        <v>184</v>
      </c>
    </row>
    <row r="7" spans="1:26">
      <c r="A7" s="3">
        <v>39</v>
      </c>
      <c r="B7" s="3">
        <v>6</v>
      </c>
      <c r="C7" s="3">
        <v>0.1657816</v>
      </c>
      <c r="D7" s="2">
        <f t="shared" si="1"/>
        <v>10416.365133207233</v>
      </c>
      <c r="E7" s="3">
        <v>3</v>
      </c>
      <c r="F7" s="3">
        <v>6</v>
      </c>
      <c r="G7" s="3">
        <v>26</v>
      </c>
      <c r="H7" s="3" t="s">
        <v>27</v>
      </c>
      <c r="I7" s="3">
        <v>-0.1275</v>
      </c>
      <c r="J7" s="3">
        <v>0.13</v>
      </c>
      <c r="K7" s="1">
        <f t="shared" si="2"/>
        <v>35.981763849070248</v>
      </c>
      <c r="L7" s="4">
        <f t="shared" si="0"/>
        <v>2.6680954112061266</v>
      </c>
      <c r="M7" s="3">
        <v>1</v>
      </c>
      <c r="N7" s="3">
        <v>0</v>
      </c>
      <c r="O7" s="3">
        <v>185</v>
      </c>
      <c r="P7" s="3">
        <v>188</v>
      </c>
      <c r="Q7" s="3"/>
      <c r="R7" s="6" t="s">
        <v>58</v>
      </c>
      <c r="S7" s="3"/>
      <c r="T7" s="3"/>
      <c r="U7" s="3">
        <v>6</v>
      </c>
      <c r="V7" s="3"/>
      <c r="W7" s="3">
        <v>3</v>
      </c>
      <c r="X7" s="3">
        <v>185</v>
      </c>
    </row>
    <row r="8" spans="1:26">
      <c r="A8" s="3">
        <v>39</v>
      </c>
      <c r="B8" s="3">
        <v>7</v>
      </c>
      <c r="C8" s="3">
        <v>0.16931752</v>
      </c>
      <c r="D8" s="2">
        <f t="shared" si="1"/>
        <v>10638.533539120857</v>
      </c>
      <c r="E8" s="3">
        <v>3</v>
      </c>
      <c r="F8" s="3">
        <v>7</v>
      </c>
      <c r="G8" s="3">
        <v>27</v>
      </c>
      <c r="H8" s="3" t="s">
        <v>51</v>
      </c>
      <c r="I8" s="3">
        <v>-0.1275</v>
      </c>
      <c r="J8" s="3">
        <v>0.15</v>
      </c>
      <c r="K8" s="1">
        <f t="shared" si="2"/>
        <v>114.8135129920895</v>
      </c>
      <c r="L8" s="4">
        <f t="shared" si="0"/>
        <v>0.81870082401305044</v>
      </c>
      <c r="M8" s="3">
        <v>-1</v>
      </c>
      <c r="N8" s="3">
        <v>1</v>
      </c>
      <c r="O8" s="3">
        <v>186</v>
      </c>
      <c r="P8" s="3">
        <v>189</v>
      </c>
      <c r="Q8" s="3"/>
      <c r="R8" s="7"/>
      <c r="S8" s="3"/>
      <c r="T8" s="3"/>
      <c r="U8" s="3">
        <v>7</v>
      </c>
      <c r="V8" s="3">
        <v>4</v>
      </c>
      <c r="W8" s="3"/>
      <c r="X8" s="3">
        <v>186</v>
      </c>
    </row>
    <row r="9" spans="1:26">
      <c r="A9" s="3">
        <v>39</v>
      </c>
      <c r="B9" s="3">
        <v>8</v>
      </c>
      <c r="C9" s="3">
        <v>0.16973882000000001</v>
      </c>
      <c r="D9" s="2">
        <f t="shared" si="1"/>
        <v>10665.004598820005</v>
      </c>
      <c r="E9" s="3">
        <v>3</v>
      </c>
      <c r="F9" s="3">
        <v>8</v>
      </c>
      <c r="G9" s="3">
        <v>28</v>
      </c>
      <c r="H9" s="3" t="s">
        <v>27</v>
      </c>
      <c r="I9" s="3">
        <v>-0.1275</v>
      </c>
      <c r="J9" s="3">
        <v>0.16</v>
      </c>
      <c r="K9" s="1">
        <f t="shared" si="2"/>
        <v>35.981763849070248</v>
      </c>
      <c r="L9" s="4">
        <f t="shared" si="0"/>
        <v>2.6058925484600963</v>
      </c>
      <c r="M9" s="3">
        <v>1</v>
      </c>
      <c r="N9" s="3">
        <v>1</v>
      </c>
      <c r="O9" s="3"/>
      <c r="P9" s="3">
        <v>190</v>
      </c>
      <c r="Q9" s="3"/>
      <c r="R9" s="7"/>
      <c r="S9" s="3"/>
      <c r="T9" s="3"/>
      <c r="U9" s="3">
        <v>9</v>
      </c>
      <c r="V9" s="3">
        <v>5</v>
      </c>
      <c r="W9" s="3"/>
      <c r="X9" s="3">
        <v>187</v>
      </c>
    </row>
    <row r="10" spans="1:26">
      <c r="A10" s="3">
        <v>39</v>
      </c>
      <c r="B10" s="3">
        <v>9</v>
      </c>
      <c r="C10" s="3">
        <v>0.16671438</v>
      </c>
      <c r="D10" s="2">
        <f t="shared" si="1"/>
        <v>10474.973429115542</v>
      </c>
      <c r="E10" s="3">
        <v>3</v>
      </c>
      <c r="F10" s="3">
        <v>9</v>
      </c>
      <c r="G10" s="3">
        <v>29</v>
      </c>
      <c r="H10" s="3" t="s">
        <v>51</v>
      </c>
      <c r="I10" s="3">
        <v>-0.1275</v>
      </c>
      <c r="J10" s="3">
        <v>0.18</v>
      </c>
      <c r="K10" s="1">
        <f t="shared" si="2"/>
        <v>114.8135129920895</v>
      </c>
      <c r="L10" s="4">
        <f t="shared" si="0"/>
        <v>0.83148432153150897</v>
      </c>
      <c r="M10" s="3">
        <v>-1</v>
      </c>
      <c r="N10" s="3">
        <v>1</v>
      </c>
      <c r="O10" s="3">
        <v>187</v>
      </c>
      <c r="P10" s="3">
        <v>191</v>
      </c>
      <c r="Q10" s="3"/>
      <c r="R10" s="7"/>
      <c r="S10" s="3"/>
      <c r="T10" s="3"/>
      <c r="U10" s="3">
        <v>11</v>
      </c>
      <c r="V10" s="3">
        <v>6</v>
      </c>
      <c r="W10" s="3"/>
      <c r="X10" s="3">
        <v>188</v>
      </c>
    </row>
    <row r="11" spans="1:26">
      <c r="A11" s="3">
        <v>39</v>
      </c>
      <c r="B11" s="3">
        <v>10</v>
      </c>
      <c r="C11" s="3">
        <v>0.16868031</v>
      </c>
      <c r="D11" s="2">
        <f t="shared" si="1"/>
        <v>10598.496454024978</v>
      </c>
      <c r="E11" s="3">
        <v>3</v>
      </c>
      <c r="F11" s="3">
        <v>10</v>
      </c>
      <c r="G11" s="3">
        <v>30</v>
      </c>
      <c r="H11" s="3" t="s">
        <v>27</v>
      </c>
      <c r="I11" s="3">
        <v>-0.1275</v>
      </c>
      <c r="J11" s="3">
        <v>0.19</v>
      </c>
      <c r="K11" s="1">
        <f t="shared" si="2"/>
        <v>35.981763849070248</v>
      </c>
      <c r="L11" s="4">
        <f t="shared" si="0"/>
        <v>2.6222451584444535</v>
      </c>
      <c r="M11" s="3">
        <v>1</v>
      </c>
      <c r="N11" s="3">
        <v>0</v>
      </c>
      <c r="O11" s="3"/>
      <c r="P11" s="3">
        <v>192</v>
      </c>
      <c r="Q11" s="3"/>
      <c r="R11" s="6" t="s">
        <v>58</v>
      </c>
      <c r="S11" s="3"/>
      <c r="T11" s="3"/>
      <c r="U11" s="3">
        <v>13</v>
      </c>
      <c r="V11" s="3">
        <v>7</v>
      </c>
      <c r="W11" s="3"/>
      <c r="X11" s="3">
        <v>189</v>
      </c>
    </row>
    <row r="12" spans="1:26">
      <c r="A12" s="3">
        <v>39</v>
      </c>
      <c r="B12" s="3">
        <v>11</v>
      </c>
      <c r="C12" s="3">
        <v>0.12399594</v>
      </c>
      <c r="D12" s="2">
        <f t="shared" si="1"/>
        <v>7790.8946835792158</v>
      </c>
      <c r="E12" s="3">
        <v>4</v>
      </c>
      <c r="F12" s="3">
        <v>1</v>
      </c>
      <c r="G12" s="3">
        <v>31</v>
      </c>
      <c r="H12" s="3" t="s">
        <v>51</v>
      </c>
      <c r="I12" s="3">
        <v>-0.1275</v>
      </c>
      <c r="J12" s="3">
        <v>0.21</v>
      </c>
      <c r="K12" s="1">
        <f t="shared" si="2"/>
        <v>114.8135129920895</v>
      </c>
      <c r="L12" s="4">
        <f t="shared" si="0"/>
        <v>1.1179429999389185</v>
      </c>
      <c r="M12" s="3">
        <v>0</v>
      </c>
      <c r="N12" s="3">
        <v>0</v>
      </c>
      <c r="O12" s="3">
        <v>188</v>
      </c>
      <c r="P12" s="3">
        <v>1</v>
      </c>
      <c r="Q12" s="3">
        <v>2</v>
      </c>
      <c r="R12" s="6" t="s">
        <v>58</v>
      </c>
      <c r="S12" s="3"/>
      <c r="T12" s="3"/>
      <c r="U12" s="3">
        <v>15</v>
      </c>
      <c r="V12" s="3">
        <v>8</v>
      </c>
      <c r="W12" s="3"/>
      <c r="X12" s="3">
        <v>190</v>
      </c>
    </row>
    <row r="13" spans="1:26">
      <c r="A13" s="3">
        <v>39</v>
      </c>
      <c r="B13" s="3">
        <v>12</v>
      </c>
      <c r="C13" s="3">
        <v>0.16761690000000001</v>
      </c>
      <c r="D13" s="2">
        <f t="shared" si="1"/>
        <v>10531.680433149901</v>
      </c>
      <c r="E13" s="3">
        <v>4</v>
      </c>
      <c r="F13" s="3">
        <v>2</v>
      </c>
      <c r="G13" s="3">
        <v>32</v>
      </c>
      <c r="H13" s="3" t="s">
        <v>27</v>
      </c>
      <c r="I13" s="3">
        <v>-0.1275</v>
      </c>
      <c r="J13" s="3">
        <v>0.22</v>
      </c>
      <c r="K13" s="1">
        <f t="shared" si="2"/>
        <v>35.981763849070248</v>
      </c>
      <c r="L13" s="4">
        <f t="shared" si="0"/>
        <v>2.6388814386998538</v>
      </c>
      <c r="M13" s="3">
        <v>-1</v>
      </c>
      <c r="N13" s="3">
        <v>1</v>
      </c>
      <c r="O13" s="3"/>
      <c r="P13" s="3">
        <v>3</v>
      </c>
      <c r="Q13" s="3">
        <v>4</v>
      </c>
      <c r="R13" s="7"/>
      <c r="S13" s="3"/>
      <c r="T13" s="3"/>
      <c r="U13" s="3">
        <v>17</v>
      </c>
      <c r="V13" s="3">
        <v>9</v>
      </c>
      <c r="W13" s="3"/>
      <c r="X13" s="3">
        <v>191</v>
      </c>
    </row>
    <row r="14" spans="1:26">
      <c r="A14" s="3">
        <v>39</v>
      </c>
      <c r="B14" s="3">
        <v>13</v>
      </c>
      <c r="C14" s="3">
        <v>0.16626850000000001</v>
      </c>
      <c r="D14" s="2">
        <f t="shared" si="1"/>
        <v>10446.957962467892</v>
      </c>
      <c r="E14" s="3">
        <v>4</v>
      </c>
      <c r="F14" s="3">
        <v>3</v>
      </c>
      <c r="G14" s="3">
        <v>33</v>
      </c>
      <c r="H14" s="3" t="s">
        <v>51</v>
      </c>
      <c r="I14" s="3">
        <v>-0.1275</v>
      </c>
      <c r="J14" s="3">
        <v>0.24</v>
      </c>
      <c r="K14" s="1">
        <f t="shared" si="2"/>
        <v>114.8135129920895</v>
      </c>
      <c r="L14" s="4">
        <f t="shared" si="0"/>
        <v>0.83371410185240225</v>
      </c>
      <c r="M14" s="3">
        <v>1</v>
      </c>
      <c r="N14" s="3">
        <v>1</v>
      </c>
      <c r="O14" s="3">
        <v>189</v>
      </c>
      <c r="P14" s="3">
        <v>5</v>
      </c>
      <c r="Q14" s="3">
        <v>6</v>
      </c>
      <c r="R14" s="7"/>
      <c r="S14" s="3"/>
      <c r="T14" s="3"/>
      <c r="U14" s="3">
        <v>19</v>
      </c>
      <c r="V14" s="3">
        <v>10</v>
      </c>
      <c r="W14" s="3"/>
      <c r="X14" s="3">
        <v>192</v>
      </c>
    </row>
    <row r="15" spans="1:26">
      <c r="A15" s="3">
        <v>39</v>
      </c>
      <c r="B15" s="3">
        <v>14</v>
      </c>
      <c r="C15" s="3">
        <v>0.17006545000000001</v>
      </c>
      <c r="D15" s="2">
        <f t="shared" si="1"/>
        <v>10685.527366988845</v>
      </c>
      <c r="E15" s="3">
        <v>4</v>
      </c>
      <c r="F15" s="3">
        <v>4</v>
      </c>
      <c r="G15" s="3">
        <v>34</v>
      </c>
      <c r="H15" s="3" t="s">
        <v>27</v>
      </c>
      <c r="I15" s="3">
        <v>-0.1275</v>
      </c>
      <c r="J15" s="3">
        <v>0.25</v>
      </c>
      <c r="K15" s="1">
        <f t="shared" si="2"/>
        <v>35.981763849070248</v>
      </c>
      <c r="L15" s="4">
        <f t="shared" si="0"/>
        <v>2.6008876360390052</v>
      </c>
      <c r="M15" s="3">
        <v>-1</v>
      </c>
      <c r="N15" s="3">
        <v>0</v>
      </c>
      <c r="O15" s="3"/>
      <c r="P15" s="3">
        <v>7</v>
      </c>
      <c r="Q15" s="3">
        <v>8</v>
      </c>
      <c r="R15" s="6" t="s">
        <v>60</v>
      </c>
      <c r="S15" s="3"/>
      <c r="T15" s="3"/>
      <c r="U15" s="3">
        <v>21</v>
      </c>
      <c r="V15" s="3">
        <v>11</v>
      </c>
      <c r="W15" s="3"/>
      <c r="X15" s="3">
        <v>1</v>
      </c>
    </row>
    <row r="16" spans="1:26">
      <c r="A16" s="3">
        <v>39</v>
      </c>
      <c r="B16" s="3">
        <v>15</v>
      </c>
      <c r="C16" s="3">
        <v>0.16624702</v>
      </c>
      <c r="D16" s="2">
        <f t="shared" si="1"/>
        <v>10445.608334263907</v>
      </c>
      <c r="E16" s="3">
        <v>4</v>
      </c>
      <c r="F16" s="3">
        <v>5</v>
      </c>
      <c r="G16" s="3">
        <v>35</v>
      </c>
      <c r="H16" s="3" t="s">
        <v>51</v>
      </c>
      <c r="I16" s="3">
        <v>-0.1275</v>
      </c>
      <c r="J16" s="3">
        <v>0.27</v>
      </c>
      <c r="K16" s="1">
        <f t="shared" si="2"/>
        <v>114.8135129920895</v>
      </c>
      <c r="L16" s="4">
        <f t="shared" si="0"/>
        <v>0.83382182215263889</v>
      </c>
      <c r="M16" s="3">
        <v>1</v>
      </c>
      <c r="N16" s="3">
        <v>1</v>
      </c>
      <c r="O16" s="3">
        <v>190</v>
      </c>
      <c r="P16" s="3">
        <v>9</v>
      </c>
      <c r="Q16" s="3">
        <v>10</v>
      </c>
      <c r="R16" s="7"/>
      <c r="S16" s="3"/>
      <c r="T16" s="3"/>
      <c r="U16" s="3">
        <v>22</v>
      </c>
      <c r="V16" s="3"/>
      <c r="W16" s="3">
        <v>11</v>
      </c>
      <c r="X16" s="3">
        <v>2</v>
      </c>
    </row>
    <row r="17" spans="1:24">
      <c r="A17" s="3">
        <v>39</v>
      </c>
      <c r="B17" s="3">
        <v>16</v>
      </c>
      <c r="C17" s="3">
        <v>0.16981167999999999</v>
      </c>
      <c r="D17" s="2">
        <f t="shared" si="1"/>
        <v>10669.582527634815</v>
      </c>
      <c r="E17" s="3">
        <v>4</v>
      </c>
      <c r="F17" s="3">
        <v>6</v>
      </c>
      <c r="G17" s="3">
        <v>36</v>
      </c>
      <c r="H17" s="3" t="s">
        <v>27</v>
      </c>
      <c r="I17" s="3">
        <v>-0.1275</v>
      </c>
      <c r="J17" s="3">
        <v>0.28000000000000003</v>
      </c>
      <c r="K17" s="1">
        <f t="shared" si="2"/>
        <v>35.981763849070248</v>
      </c>
      <c r="L17" s="4">
        <f t="shared" si="0"/>
        <v>2.6047744549868987</v>
      </c>
      <c r="M17" s="3">
        <v>-1</v>
      </c>
      <c r="N17" s="3">
        <v>1</v>
      </c>
      <c r="O17" s="3"/>
      <c r="P17" s="3">
        <v>11</v>
      </c>
      <c r="Q17" s="3">
        <v>12</v>
      </c>
      <c r="R17" s="7"/>
      <c r="S17" s="3"/>
      <c r="T17" s="3"/>
      <c r="U17" s="3">
        <v>23</v>
      </c>
      <c r="V17" s="3">
        <v>12</v>
      </c>
      <c r="W17" s="3"/>
      <c r="X17" s="3">
        <v>3</v>
      </c>
    </row>
    <row r="18" spans="1:24">
      <c r="A18" s="3">
        <v>39</v>
      </c>
      <c r="B18" s="3">
        <v>17</v>
      </c>
      <c r="C18" s="3">
        <v>0.16776526</v>
      </c>
      <c r="D18" s="2">
        <f t="shared" si="1"/>
        <v>10541.002166871631</v>
      </c>
      <c r="E18" s="3">
        <v>4</v>
      </c>
      <c r="F18" s="3">
        <v>7</v>
      </c>
      <c r="G18" s="3">
        <v>37</v>
      </c>
      <c r="H18" s="3" t="s">
        <v>51</v>
      </c>
      <c r="I18" s="3">
        <v>-0.1275</v>
      </c>
      <c r="J18" s="3">
        <v>0.3</v>
      </c>
      <c r="K18" s="1">
        <f t="shared" si="2"/>
        <v>114.8135129920895</v>
      </c>
      <c r="L18" s="4">
        <f t="shared" si="0"/>
        <v>0.82627591161511138</v>
      </c>
      <c r="M18" s="3">
        <v>-1</v>
      </c>
      <c r="N18" s="3">
        <v>1</v>
      </c>
      <c r="O18" s="3">
        <v>191</v>
      </c>
      <c r="P18" s="3">
        <v>13</v>
      </c>
      <c r="Q18" s="3">
        <v>14</v>
      </c>
      <c r="R18" s="7"/>
      <c r="S18" s="3"/>
      <c r="T18" s="3"/>
      <c r="U18" s="3">
        <v>24</v>
      </c>
      <c r="V18" s="3"/>
      <c r="W18" s="3">
        <v>12</v>
      </c>
      <c r="X18" s="3">
        <v>4</v>
      </c>
    </row>
    <row r="19" spans="1:24">
      <c r="A19" s="3">
        <v>39</v>
      </c>
      <c r="B19" s="3">
        <v>18</v>
      </c>
      <c r="C19" s="3">
        <v>0.16783840999999999</v>
      </c>
      <c r="D19" s="2">
        <f t="shared" si="1"/>
        <v>10545.598316923832</v>
      </c>
      <c r="E19" s="3">
        <v>4</v>
      </c>
      <c r="F19" s="3">
        <v>8</v>
      </c>
      <c r="G19" s="3">
        <v>38</v>
      </c>
      <c r="H19" s="3" t="s">
        <v>27</v>
      </c>
      <c r="I19" s="3">
        <v>-0.1275</v>
      </c>
      <c r="J19" s="3">
        <v>0.31</v>
      </c>
      <c r="K19" s="1">
        <f t="shared" si="2"/>
        <v>35.981763849070248</v>
      </c>
      <c r="L19" s="4">
        <f t="shared" si="0"/>
        <v>2.6353986922445802</v>
      </c>
      <c r="M19" s="3">
        <v>1</v>
      </c>
      <c r="N19" s="3">
        <v>1</v>
      </c>
      <c r="O19" s="3"/>
      <c r="P19" s="3">
        <v>15</v>
      </c>
      <c r="Q19" s="3">
        <v>16</v>
      </c>
      <c r="R19" s="7"/>
      <c r="S19" s="3"/>
      <c r="T19" s="3"/>
      <c r="U19" s="3">
        <v>25</v>
      </c>
      <c r="V19" s="3">
        <v>13</v>
      </c>
      <c r="W19" s="3"/>
      <c r="X19" s="3">
        <v>5</v>
      </c>
    </row>
    <row r="20" spans="1:24">
      <c r="A20" s="3">
        <v>39</v>
      </c>
      <c r="B20" s="3">
        <v>19</v>
      </c>
      <c r="C20" s="3">
        <v>0.16839153000000001</v>
      </c>
      <c r="D20" s="2">
        <f t="shared" si="1"/>
        <v>10580.351871494906</v>
      </c>
      <c r="E20" s="3">
        <v>4</v>
      </c>
      <c r="F20" s="3">
        <v>9</v>
      </c>
      <c r="G20" s="3">
        <v>39</v>
      </c>
      <c r="H20" s="3" t="s">
        <v>51</v>
      </c>
      <c r="I20" s="3">
        <v>-0.1275</v>
      </c>
      <c r="J20" s="3">
        <v>0.33</v>
      </c>
      <c r="K20" s="1">
        <f t="shared" si="2"/>
        <v>114.8135129920895</v>
      </c>
      <c r="L20" s="4">
        <f t="shared" si="0"/>
        <v>0.82320288403963149</v>
      </c>
      <c r="M20" s="3">
        <v>-1</v>
      </c>
      <c r="N20" s="3">
        <v>1</v>
      </c>
      <c r="O20" s="3">
        <v>192</v>
      </c>
      <c r="P20" s="3">
        <v>17</v>
      </c>
      <c r="Q20" s="3">
        <v>18</v>
      </c>
      <c r="R20" s="7"/>
      <c r="S20" s="3"/>
      <c r="T20" s="3"/>
      <c r="U20" s="3">
        <v>26</v>
      </c>
      <c r="V20" s="3"/>
      <c r="W20" s="3">
        <v>13</v>
      </c>
      <c r="X20" s="3">
        <v>6</v>
      </c>
    </row>
    <row r="21" spans="1:24">
      <c r="A21" s="3">
        <v>39</v>
      </c>
      <c r="B21" s="3">
        <v>20</v>
      </c>
      <c r="C21" s="3">
        <v>0.17005635999999999</v>
      </c>
      <c r="D21" s="2">
        <f t="shared" si="1"/>
        <v>10684.956225444423</v>
      </c>
      <c r="E21" s="3">
        <v>4</v>
      </c>
      <c r="F21" s="3">
        <v>10</v>
      </c>
      <c r="G21" s="3">
        <v>40</v>
      </c>
      <c r="H21" s="3" t="s">
        <v>27</v>
      </c>
      <c r="I21" s="3">
        <v>-0.1275</v>
      </c>
      <c r="J21" s="3">
        <v>0.34</v>
      </c>
      <c r="K21" s="1">
        <f t="shared" si="2"/>
        <v>35.981763849070248</v>
      </c>
      <c r="L21" s="4">
        <f t="shared" si="0"/>
        <v>2.6010266609399939</v>
      </c>
      <c r="M21" s="3">
        <v>-1</v>
      </c>
      <c r="N21" s="3">
        <v>1</v>
      </c>
      <c r="O21" s="3"/>
      <c r="P21" s="3">
        <v>19</v>
      </c>
      <c r="Q21" s="3">
        <v>20</v>
      </c>
      <c r="R21" s="7"/>
      <c r="S21" s="3"/>
      <c r="T21" s="3"/>
      <c r="U21" s="3">
        <v>27</v>
      </c>
      <c r="V21" s="3">
        <v>14</v>
      </c>
      <c r="W21" s="3"/>
      <c r="X21" s="3">
        <v>7</v>
      </c>
    </row>
    <row r="22" spans="1:24">
      <c r="A22" s="3">
        <v>39</v>
      </c>
      <c r="B22" s="3">
        <v>21</v>
      </c>
      <c r="C22" s="3">
        <v>0.17243401999999999</v>
      </c>
      <c r="D22" s="2">
        <f t="shared" si="1"/>
        <v>10834.349009219108</v>
      </c>
      <c r="E22" s="3">
        <v>5</v>
      </c>
      <c r="F22" s="3">
        <v>1</v>
      </c>
      <c r="G22" s="3">
        <v>41</v>
      </c>
      <c r="H22" s="3" t="s">
        <v>51</v>
      </c>
      <c r="I22" s="3">
        <v>-8.5000000000000006E-2</v>
      </c>
      <c r="J22" s="3">
        <v>0.06</v>
      </c>
      <c r="K22" s="1">
        <f t="shared" si="2"/>
        <v>114.8135129920895</v>
      </c>
      <c r="L22" s="4">
        <f t="shared" si="0"/>
        <v>0.80390396943622955</v>
      </c>
      <c r="M22" s="3">
        <v>1</v>
      </c>
      <c r="N22" s="3">
        <v>1</v>
      </c>
      <c r="O22" s="3">
        <v>1</v>
      </c>
      <c r="P22" s="3">
        <v>21</v>
      </c>
      <c r="Q22" s="3"/>
      <c r="R22" s="7"/>
      <c r="S22" s="3"/>
      <c r="T22" s="3"/>
      <c r="U22" s="3">
        <v>28</v>
      </c>
      <c r="V22" s="3"/>
      <c r="W22" s="3">
        <v>14</v>
      </c>
      <c r="X22" s="3">
        <v>8</v>
      </c>
    </row>
    <row r="23" spans="1:24">
      <c r="A23" s="3">
        <v>39</v>
      </c>
      <c r="B23" s="3">
        <v>22</v>
      </c>
      <c r="C23" s="3">
        <v>0.17163228999999999</v>
      </c>
      <c r="D23" s="2">
        <f t="shared" si="1"/>
        <v>10783.974827655858</v>
      </c>
      <c r="E23" s="3">
        <v>5</v>
      </c>
      <c r="F23" s="3">
        <v>3</v>
      </c>
      <c r="G23" s="3">
        <v>43</v>
      </c>
      <c r="H23" s="3" t="s">
        <v>51</v>
      </c>
      <c r="I23" s="3">
        <v>-8.5000000000000006E-2</v>
      </c>
      <c r="J23" s="3">
        <v>0.09</v>
      </c>
      <c r="K23" s="1">
        <f t="shared" si="2"/>
        <v>114.8135129920895</v>
      </c>
      <c r="L23" s="4">
        <f t="shared" si="0"/>
        <v>0.8076591714988256</v>
      </c>
      <c r="M23" s="3">
        <v>0</v>
      </c>
      <c r="N23" s="3">
        <v>0</v>
      </c>
      <c r="O23" s="3">
        <v>2</v>
      </c>
      <c r="P23" s="3">
        <v>22</v>
      </c>
      <c r="Q23" s="3">
        <v>23</v>
      </c>
      <c r="R23" s="6" t="s">
        <v>61</v>
      </c>
      <c r="S23" s="3"/>
      <c r="T23" s="3"/>
      <c r="U23" s="3">
        <v>29</v>
      </c>
      <c r="V23" s="3">
        <v>15</v>
      </c>
      <c r="W23" s="3"/>
      <c r="X23" s="3">
        <v>9</v>
      </c>
    </row>
    <row r="24" spans="1:24">
      <c r="A24" s="3">
        <v>39</v>
      </c>
      <c r="B24" s="3">
        <v>23</v>
      </c>
      <c r="C24" s="3">
        <v>0.17522239000000001</v>
      </c>
      <c r="D24" s="2">
        <f t="shared" si="1"/>
        <v>11009.547463368914</v>
      </c>
      <c r="E24" s="3">
        <v>5</v>
      </c>
      <c r="F24" s="3">
        <v>4</v>
      </c>
      <c r="G24" s="3">
        <v>44</v>
      </c>
      <c r="H24" s="3" t="s">
        <v>27</v>
      </c>
      <c r="I24" s="3">
        <v>-8.5000000000000006E-2</v>
      </c>
      <c r="J24" s="3">
        <v>0.1</v>
      </c>
      <c r="K24" s="1">
        <f t="shared" si="2"/>
        <v>35.981763849070248</v>
      </c>
      <c r="L24" s="4">
        <f t="shared" si="0"/>
        <v>2.524341359699577</v>
      </c>
      <c r="M24" s="3">
        <v>1</v>
      </c>
      <c r="N24" s="3">
        <v>1</v>
      </c>
      <c r="O24" s="3">
        <v>3</v>
      </c>
      <c r="P24" s="3">
        <v>24</v>
      </c>
      <c r="Q24" s="3">
        <v>25</v>
      </c>
      <c r="R24" s="7"/>
      <c r="S24" s="3"/>
      <c r="T24" s="3"/>
      <c r="U24" s="3">
        <v>30</v>
      </c>
      <c r="V24" s="3"/>
      <c r="W24" s="3">
        <v>15</v>
      </c>
      <c r="X24" s="3">
        <v>10</v>
      </c>
    </row>
    <row r="25" spans="1:24">
      <c r="A25" s="3">
        <v>39</v>
      </c>
      <c r="B25" s="3">
        <v>24</v>
      </c>
      <c r="C25" s="3">
        <v>0.17182897</v>
      </c>
      <c r="D25" s="2">
        <f t="shared" si="1"/>
        <v>10796.332596518019</v>
      </c>
      <c r="E25" s="3">
        <v>5</v>
      </c>
      <c r="F25" s="3">
        <v>5</v>
      </c>
      <c r="G25" s="3">
        <v>45</v>
      </c>
      <c r="H25" s="3" t="s">
        <v>51</v>
      </c>
      <c r="I25" s="3">
        <v>-8.5000000000000006E-2</v>
      </c>
      <c r="J25" s="3">
        <v>0.12</v>
      </c>
      <c r="K25" s="1">
        <f t="shared" si="2"/>
        <v>114.8135129920895</v>
      </c>
      <c r="L25" s="4">
        <f t="shared" si="0"/>
        <v>0.80673470337304665</v>
      </c>
      <c r="M25" s="3">
        <v>1</v>
      </c>
      <c r="N25" s="3">
        <v>1</v>
      </c>
      <c r="O25" s="3">
        <v>4</v>
      </c>
      <c r="P25" s="3">
        <v>26</v>
      </c>
      <c r="Q25" s="3">
        <v>27</v>
      </c>
      <c r="R25" s="7"/>
      <c r="S25" s="3"/>
      <c r="T25" s="3"/>
      <c r="U25" s="3">
        <v>31</v>
      </c>
      <c r="V25" s="3">
        <v>16</v>
      </c>
      <c r="W25" s="3"/>
      <c r="X25" s="3">
        <v>11</v>
      </c>
    </row>
    <row r="26" spans="1:24">
      <c r="A26" s="3">
        <v>39</v>
      </c>
      <c r="B26" s="3">
        <v>25</v>
      </c>
      <c r="C26" s="3">
        <v>0.16859603000000001</v>
      </c>
      <c r="D26" s="2">
        <f t="shared" si="1"/>
        <v>10593.200985448088</v>
      </c>
      <c r="E26" s="3">
        <v>5</v>
      </c>
      <c r="F26" s="3">
        <v>6</v>
      </c>
      <c r="G26" s="3">
        <v>46</v>
      </c>
      <c r="H26" s="3" t="s">
        <v>27</v>
      </c>
      <c r="I26" s="3">
        <v>-8.5000000000000006E-2</v>
      </c>
      <c r="J26" s="3">
        <v>0.13</v>
      </c>
      <c r="K26" s="1">
        <f t="shared" si="2"/>
        <v>35.981763849070248</v>
      </c>
      <c r="L26" s="4">
        <f t="shared" si="0"/>
        <v>2.6235560008287835</v>
      </c>
      <c r="M26" s="3">
        <v>-1</v>
      </c>
      <c r="N26" s="3">
        <v>1</v>
      </c>
      <c r="O26" s="3">
        <v>5</v>
      </c>
      <c r="P26" s="3">
        <v>28</v>
      </c>
      <c r="Q26" s="3">
        <v>30</v>
      </c>
      <c r="R26" s="7"/>
      <c r="S26" s="3"/>
      <c r="T26" s="3"/>
      <c r="U26" s="3">
        <v>32</v>
      </c>
      <c r="V26" s="3"/>
      <c r="W26" s="3">
        <v>16</v>
      </c>
      <c r="X26" s="3">
        <v>12</v>
      </c>
    </row>
    <row r="27" spans="1:24">
      <c r="A27" s="3">
        <v>39</v>
      </c>
      <c r="B27" s="3">
        <v>26</v>
      </c>
      <c r="C27" s="3">
        <v>0.17138993999999999</v>
      </c>
      <c r="D27" s="2">
        <f t="shared" si="1"/>
        <v>10768.747528063908</v>
      </c>
      <c r="E27" s="3">
        <v>5</v>
      </c>
      <c r="F27" s="3">
        <v>7</v>
      </c>
      <c r="G27" s="3">
        <v>47</v>
      </c>
      <c r="H27" s="3" t="s">
        <v>51</v>
      </c>
      <c r="I27" s="3">
        <v>-8.5000000000000006E-2</v>
      </c>
      <c r="J27" s="3">
        <v>0.15</v>
      </c>
      <c r="K27" s="1">
        <f t="shared" si="2"/>
        <v>114.8135129920895</v>
      </c>
      <c r="L27" s="4">
        <f t="shared" si="0"/>
        <v>0.80880122336145366</v>
      </c>
      <c r="M27" s="3">
        <v>-1</v>
      </c>
      <c r="N27" s="3">
        <v>1</v>
      </c>
      <c r="O27" s="3">
        <v>6</v>
      </c>
      <c r="P27" s="3">
        <v>31</v>
      </c>
      <c r="Q27" s="3">
        <v>32</v>
      </c>
      <c r="R27" s="7"/>
      <c r="S27" s="3"/>
      <c r="T27" s="3"/>
      <c r="U27" s="3">
        <v>33</v>
      </c>
      <c r="V27" s="3">
        <v>17</v>
      </c>
      <c r="W27" s="3"/>
      <c r="X27" s="3">
        <v>13</v>
      </c>
    </row>
    <row r="28" spans="1:24">
      <c r="A28" s="3">
        <v>39</v>
      </c>
      <c r="B28" s="3">
        <v>27</v>
      </c>
      <c r="C28" s="3">
        <v>0.16893531000000001</v>
      </c>
      <c r="D28" s="2">
        <f t="shared" si="1"/>
        <v>10614.518576558286</v>
      </c>
      <c r="E28" s="3">
        <v>5</v>
      </c>
      <c r="F28" s="3">
        <v>8</v>
      </c>
      <c r="G28" s="3">
        <v>48</v>
      </c>
      <c r="H28" s="3" t="s">
        <v>27</v>
      </c>
      <c r="I28" s="3">
        <v>-8.5000000000000006E-2</v>
      </c>
      <c r="J28" s="3">
        <v>0.16</v>
      </c>
      <c r="K28" s="1">
        <f t="shared" si="2"/>
        <v>35.981763849070248</v>
      </c>
      <c r="L28" s="4">
        <f t="shared" si="0"/>
        <v>2.6182870012338424</v>
      </c>
      <c r="M28" s="3">
        <v>-1</v>
      </c>
      <c r="N28" s="3">
        <v>0</v>
      </c>
      <c r="O28" s="3">
        <v>7</v>
      </c>
      <c r="P28" s="3">
        <v>33</v>
      </c>
      <c r="Q28" s="3">
        <v>34</v>
      </c>
      <c r="R28" s="6" t="s">
        <v>62</v>
      </c>
      <c r="S28" s="3"/>
      <c r="T28" s="3"/>
      <c r="U28" s="3">
        <v>34</v>
      </c>
      <c r="V28" s="3"/>
      <c r="W28" s="3">
        <v>17</v>
      </c>
      <c r="X28" s="3">
        <v>14</v>
      </c>
    </row>
    <row r="29" spans="1:24">
      <c r="A29" s="3">
        <v>39</v>
      </c>
      <c r="B29" s="3">
        <v>28</v>
      </c>
      <c r="C29" s="3">
        <v>0.16891149</v>
      </c>
      <c r="D29" s="2">
        <f t="shared" si="1"/>
        <v>10613.021921818116</v>
      </c>
      <c r="E29" s="3">
        <v>5</v>
      </c>
      <c r="F29" s="3">
        <v>9</v>
      </c>
      <c r="G29" s="3">
        <v>49</v>
      </c>
      <c r="H29" s="3" t="s">
        <v>51</v>
      </c>
      <c r="I29" s="3">
        <v>-8.5000000000000006E-2</v>
      </c>
      <c r="J29" s="3">
        <v>0.18</v>
      </c>
      <c r="K29" s="1">
        <f t="shared" si="2"/>
        <v>114.8135129920895</v>
      </c>
      <c r="L29" s="4">
        <f t="shared" si="0"/>
        <v>0.82066881976972761</v>
      </c>
      <c r="M29" s="3">
        <v>-1</v>
      </c>
      <c r="N29" s="3">
        <v>1</v>
      </c>
      <c r="O29" s="3">
        <v>8</v>
      </c>
      <c r="P29" s="3">
        <v>35</v>
      </c>
      <c r="Q29" s="3">
        <v>36</v>
      </c>
      <c r="R29" s="7"/>
      <c r="S29" s="3"/>
      <c r="T29" s="3"/>
      <c r="U29" s="3">
        <v>35</v>
      </c>
      <c r="V29" s="3">
        <v>18</v>
      </c>
      <c r="W29" s="3"/>
      <c r="X29" s="3">
        <v>15</v>
      </c>
    </row>
    <row r="30" spans="1:24">
      <c r="A30" s="3">
        <v>39</v>
      </c>
      <c r="B30" s="3">
        <v>29</v>
      </c>
      <c r="C30" s="3"/>
      <c r="D30" s="2"/>
      <c r="E30" s="3">
        <v>5</v>
      </c>
      <c r="F30" s="3">
        <v>2</v>
      </c>
      <c r="G30" s="3">
        <v>42</v>
      </c>
      <c r="H30" s="3" t="s">
        <v>27</v>
      </c>
      <c r="I30" s="3">
        <v>-8.5000000000000006E-2</v>
      </c>
      <c r="J30" s="3">
        <v>7.0000000000000007E-2</v>
      </c>
      <c r="K30" s="3">
        <v>0</v>
      </c>
      <c r="L30" s="3">
        <v>0</v>
      </c>
      <c r="M30" s="3">
        <v>0</v>
      </c>
      <c r="N30" s="3">
        <v>0</v>
      </c>
      <c r="O30" s="3">
        <v>9</v>
      </c>
      <c r="P30" s="3">
        <v>37</v>
      </c>
      <c r="Q30" s="3">
        <v>38</v>
      </c>
      <c r="R30" s="7" t="s">
        <v>63</v>
      </c>
      <c r="S30" s="3"/>
      <c r="T30" s="3"/>
      <c r="U30" s="3">
        <v>36</v>
      </c>
      <c r="V30" s="3"/>
      <c r="W30" s="3">
        <v>18</v>
      </c>
      <c r="X30" s="3">
        <v>16</v>
      </c>
    </row>
    <row r="31" spans="1:24">
      <c r="A31" s="3">
        <v>39</v>
      </c>
      <c r="B31" s="3">
        <v>30</v>
      </c>
      <c r="C31" s="3">
        <v>0.16690257999999999</v>
      </c>
      <c r="D31" s="2">
        <f t="shared" si="1"/>
        <v>10486.798383863654</v>
      </c>
      <c r="E31" s="3">
        <v>5</v>
      </c>
      <c r="F31" s="3">
        <v>10</v>
      </c>
      <c r="G31" s="3">
        <v>50</v>
      </c>
      <c r="H31" s="3" t="s">
        <v>27</v>
      </c>
      <c r="I31" s="3">
        <v>-8.5000000000000006E-2</v>
      </c>
      <c r="J31" s="3">
        <v>0.19</v>
      </c>
      <c r="K31" s="1">
        <f t="shared" si="2"/>
        <v>35.981763849070248</v>
      </c>
      <c r="L31" s="4">
        <f t="shared" si="0"/>
        <v>2.6501754869362091</v>
      </c>
      <c r="M31" s="3">
        <v>1</v>
      </c>
      <c r="N31" s="3">
        <v>1</v>
      </c>
      <c r="O31" s="3">
        <v>10</v>
      </c>
      <c r="P31" s="3">
        <v>39</v>
      </c>
      <c r="Q31" s="3">
        <v>40</v>
      </c>
      <c r="R31" s="7"/>
      <c r="S31" s="3"/>
      <c r="T31" s="3"/>
      <c r="U31" s="3">
        <v>37</v>
      </c>
      <c r="V31" s="3">
        <v>19</v>
      </c>
      <c r="W31" s="3"/>
      <c r="X31" s="3">
        <v>17</v>
      </c>
    </row>
    <row r="32" spans="1:24">
      <c r="A32" s="3">
        <v>39</v>
      </c>
      <c r="B32" s="3">
        <v>31</v>
      </c>
      <c r="C32" s="3">
        <v>0.16912188</v>
      </c>
      <c r="D32" s="2">
        <f t="shared" si="1"/>
        <v>10626.24111538589</v>
      </c>
      <c r="E32" s="3">
        <v>6</v>
      </c>
      <c r="F32" s="3">
        <v>1</v>
      </c>
      <c r="G32" s="3">
        <v>51</v>
      </c>
      <c r="H32" s="3" t="s">
        <v>51</v>
      </c>
      <c r="I32" s="3">
        <v>-8.5000000000000006E-2</v>
      </c>
      <c r="J32" s="3">
        <v>0.21</v>
      </c>
      <c r="K32" s="1">
        <f t="shared" si="2"/>
        <v>114.8135129920895</v>
      </c>
      <c r="L32" s="4">
        <f t="shared" si="0"/>
        <v>0.81964789620270395</v>
      </c>
      <c r="M32" s="3">
        <v>0</v>
      </c>
      <c r="N32" s="3">
        <v>0</v>
      </c>
      <c r="O32" s="3">
        <v>11</v>
      </c>
      <c r="P32" s="3">
        <v>41</v>
      </c>
      <c r="Q32" s="3">
        <v>42</v>
      </c>
      <c r="R32" s="6" t="s">
        <v>64</v>
      </c>
      <c r="S32" s="3"/>
      <c r="T32" s="3"/>
      <c r="U32" s="3">
        <v>38</v>
      </c>
      <c r="V32" s="3"/>
      <c r="W32" s="3">
        <v>19</v>
      </c>
      <c r="X32" s="3">
        <v>18</v>
      </c>
    </row>
    <row r="33" spans="1:24">
      <c r="A33" s="3">
        <v>39</v>
      </c>
      <c r="B33" s="3">
        <v>32</v>
      </c>
      <c r="C33" s="3">
        <v>0.16788797</v>
      </c>
      <c r="D33" s="2">
        <f t="shared" si="1"/>
        <v>10548.712263562073</v>
      </c>
      <c r="E33" s="3">
        <v>6</v>
      </c>
      <c r="F33" s="3">
        <v>2</v>
      </c>
      <c r="G33" s="3">
        <v>52</v>
      </c>
      <c r="H33" s="3" t="s">
        <v>27</v>
      </c>
      <c r="I33" s="3">
        <v>-8.5000000000000006E-2</v>
      </c>
      <c r="J33" s="3">
        <v>0.22</v>
      </c>
      <c r="K33" s="1">
        <f t="shared" si="2"/>
        <v>35.981763849070248</v>
      </c>
      <c r="L33" s="4">
        <f t="shared" si="0"/>
        <v>2.6346207308505165</v>
      </c>
      <c r="M33" s="3">
        <v>-1</v>
      </c>
      <c r="N33" s="3">
        <v>1</v>
      </c>
      <c r="O33" s="3">
        <v>12</v>
      </c>
      <c r="P33" s="3">
        <v>43</v>
      </c>
      <c r="Q33" s="3">
        <v>44</v>
      </c>
      <c r="R33" s="7"/>
      <c r="S33" s="3"/>
      <c r="T33" s="3"/>
      <c r="U33" s="3">
        <v>39</v>
      </c>
      <c r="V33" s="3">
        <v>20</v>
      </c>
      <c r="W33" s="3"/>
      <c r="X33" s="3">
        <v>19</v>
      </c>
    </row>
    <row r="34" spans="1:24">
      <c r="A34" s="3">
        <v>39</v>
      </c>
      <c r="B34" s="3">
        <v>33</v>
      </c>
      <c r="C34" s="3">
        <v>0.16933228</v>
      </c>
      <c r="D34" s="2">
        <f t="shared" si="1"/>
        <v>10639.460937272199</v>
      </c>
      <c r="E34" s="3">
        <v>6</v>
      </c>
      <c r="F34" s="3">
        <v>3</v>
      </c>
      <c r="G34" s="3">
        <v>53</v>
      </c>
      <c r="H34" s="3" t="s">
        <v>51</v>
      </c>
      <c r="I34" s="3">
        <v>-8.5000000000000006E-2</v>
      </c>
      <c r="J34" s="3">
        <v>0.24</v>
      </c>
      <c r="K34" s="1">
        <f t="shared" si="2"/>
        <v>114.8135129920895</v>
      </c>
      <c r="L34" s="4">
        <f t="shared" si="0"/>
        <v>0.81862946122172409</v>
      </c>
      <c r="M34" s="3">
        <v>1</v>
      </c>
      <c r="N34" s="3">
        <v>0</v>
      </c>
      <c r="O34" s="3">
        <v>13</v>
      </c>
      <c r="P34" s="3">
        <v>45</v>
      </c>
      <c r="Q34" s="3">
        <v>46</v>
      </c>
      <c r="R34" s="6" t="s">
        <v>58</v>
      </c>
      <c r="S34" s="3"/>
      <c r="T34" s="3"/>
      <c r="U34" s="3">
        <v>40</v>
      </c>
      <c r="V34" s="3"/>
      <c r="W34" s="3">
        <v>20</v>
      </c>
      <c r="X34" s="3">
        <v>20</v>
      </c>
    </row>
    <row r="35" spans="1:24">
      <c r="A35" s="3">
        <v>39</v>
      </c>
      <c r="B35" s="3">
        <v>34</v>
      </c>
      <c r="C35" s="3">
        <v>0.16888017999999999</v>
      </c>
      <c r="D35" s="2">
        <f t="shared" si="1"/>
        <v>10611.054656498438</v>
      </c>
      <c r="E35" s="3">
        <v>6</v>
      </c>
      <c r="F35" s="3">
        <v>4</v>
      </c>
      <c r="G35" s="3">
        <v>54</v>
      </c>
      <c r="H35" s="3" t="s">
        <v>27</v>
      </c>
      <c r="I35" s="3">
        <v>-8.5000000000000006E-2</v>
      </c>
      <c r="J35" s="3">
        <v>0.25</v>
      </c>
      <c r="K35" s="1">
        <f t="shared" si="2"/>
        <v>35.981763849070248</v>
      </c>
      <c r="L35" s="4">
        <f t="shared" si="0"/>
        <v>2.6191417265330341</v>
      </c>
      <c r="M35" s="3">
        <v>1</v>
      </c>
      <c r="N35" s="3">
        <v>0</v>
      </c>
      <c r="O35" s="3">
        <v>14</v>
      </c>
      <c r="P35" s="3">
        <v>47</v>
      </c>
      <c r="Q35" s="3">
        <v>48</v>
      </c>
      <c r="R35" s="6" t="s">
        <v>65</v>
      </c>
      <c r="S35" s="3"/>
      <c r="T35" s="3"/>
      <c r="U35" s="3">
        <v>41</v>
      </c>
      <c r="V35" s="3">
        <v>21</v>
      </c>
      <c r="W35" s="3"/>
      <c r="X35" s="3">
        <v>21</v>
      </c>
    </row>
    <row r="36" spans="1:24">
      <c r="A36" s="3">
        <v>39</v>
      </c>
      <c r="B36" s="3">
        <v>35</v>
      </c>
      <c r="C36" s="3">
        <v>0.16980894999999999</v>
      </c>
      <c r="D36" s="2">
        <f t="shared" si="1"/>
        <v>10669.41099667593</v>
      </c>
      <c r="E36" s="3">
        <v>6</v>
      </c>
      <c r="F36" s="3">
        <v>5</v>
      </c>
      <c r="G36" s="3">
        <v>55</v>
      </c>
      <c r="H36" s="3" t="s">
        <v>51</v>
      </c>
      <c r="I36" s="3">
        <v>-8.5000000000000006E-2</v>
      </c>
      <c r="J36" s="3">
        <v>0.27</v>
      </c>
      <c r="K36" s="1">
        <f t="shared" si="2"/>
        <v>114.8135129920895</v>
      </c>
      <c r="L36" s="4">
        <f t="shared" si="0"/>
        <v>0.81633148985283854</v>
      </c>
      <c r="M36" s="3">
        <v>-1</v>
      </c>
      <c r="N36" s="3">
        <v>0</v>
      </c>
      <c r="O36" s="3">
        <v>15</v>
      </c>
      <c r="P36" s="3">
        <v>49</v>
      </c>
      <c r="Q36" s="3">
        <v>50</v>
      </c>
      <c r="R36" s="7"/>
      <c r="S36" s="3"/>
      <c r="T36" s="3"/>
      <c r="U36" s="3">
        <v>43</v>
      </c>
      <c r="V36" s="3">
        <v>22</v>
      </c>
      <c r="W36" s="3"/>
      <c r="X36" s="3">
        <v>22</v>
      </c>
    </row>
    <row r="37" spans="1:24">
      <c r="A37" s="3">
        <v>39</v>
      </c>
      <c r="B37" s="3">
        <v>36</v>
      </c>
      <c r="C37" s="3">
        <v>0.17052433</v>
      </c>
      <c r="D37" s="2">
        <f t="shared" si="1"/>
        <v>10714.359647726433</v>
      </c>
      <c r="E37" s="3">
        <v>6</v>
      </c>
      <c r="F37" s="3">
        <v>6</v>
      </c>
      <c r="G37" s="3">
        <v>56</v>
      </c>
      <c r="H37" s="3" t="s">
        <v>27</v>
      </c>
      <c r="I37" s="3">
        <v>-8.5000000000000006E-2</v>
      </c>
      <c r="J37" s="3">
        <v>0.28000000000000003</v>
      </c>
      <c r="K37" s="1">
        <f t="shared" si="2"/>
        <v>35.981763849070248</v>
      </c>
      <c r="L37" s="4">
        <f t="shared" si="0"/>
        <v>2.5938886622361133</v>
      </c>
      <c r="M37" s="3">
        <v>1</v>
      </c>
      <c r="N37" s="3">
        <v>1</v>
      </c>
      <c r="O37" s="3">
        <v>16</v>
      </c>
      <c r="P37" s="3">
        <v>51</v>
      </c>
      <c r="Q37" s="3">
        <v>52</v>
      </c>
      <c r="R37" s="7"/>
      <c r="S37" s="3"/>
      <c r="T37" s="3"/>
      <c r="U37" s="3">
        <v>44</v>
      </c>
      <c r="V37" s="3"/>
      <c r="W37" s="3">
        <v>22</v>
      </c>
      <c r="X37" s="3">
        <v>23</v>
      </c>
    </row>
    <row r="38" spans="1:24">
      <c r="A38" s="3">
        <v>39</v>
      </c>
      <c r="B38" s="3">
        <v>37</v>
      </c>
      <c r="C38" s="3">
        <v>0.17028562</v>
      </c>
      <c r="D38" s="2">
        <f t="shared" si="1"/>
        <v>10699.361056079664</v>
      </c>
      <c r="E38" s="3">
        <v>6</v>
      </c>
      <c r="F38" s="3">
        <v>7</v>
      </c>
      <c r="G38" s="3">
        <v>57</v>
      </c>
      <c r="H38" s="3" t="s">
        <v>51</v>
      </c>
      <c r="I38" s="3">
        <v>-8.5000000000000006E-2</v>
      </c>
      <c r="J38" s="3">
        <v>0.3</v>
      </c>
      <c r="K38" s="1">
        <f t="shared" si="2"/>
        <v>114.8135129920895</v>
      </c>
      <c r="L38" s="4">
        <f t="shared" si="0"/>
        <v>0.81404638362209403</v>
      </c>
      <c r="M38" s="3">
        <v>-1</v>
      </c>
      <c r="N38" s="3">
        <v>1</v>
      </c>
      <c r="O38" s="3">
        <v>17</v>
      </c>
      <c r="P38" s="3">
        <v>53</v>
      </c>
      <c r="Q38" s="3">
        <v>54</v>
      </c>
      <c r="R38" s="7"/>
      <c r="S38" s="3"/>
      <c r="T38" s="3"/>
      <c r="U38" s="3">
        <v>45</v>
      </c>
      <c r="V38" s="3">
        <v>23</v>
      </c>
      <c r="W38" s="3"/>
      <c r="X38" s="3">
        <v>24</v>
      </c>
    </row>
    <row r="39" spans="1:24">
      <c r="A39" s="3">
        <v>39</v>
      </c>
      <c r="B39" s="3">
        <v>38</v>
      </c>
      <c r="C39" s="3">
        <v>0.16816911000000001</v>
      </c>
      <c r="D39" s="2">
        <f t="shared" si="1"/>
        <v>10566.376810734677</v>
      </c>
      <c r="E39" s="3">
        <v>6</v>
      </c>
      <c r="F39" s="3">
        <v>8</v>
      </c>
      <c r="G39" s="3">
        <v>58</v>
      </c>
      <c r="H39" s="3" t="s">
        <v>27</v>
      </c>
      <c r="I39" s="3">
        <v>-8.5000000000000006E-2</v>
      </c>
      <c r="J39" s="3">
        <v>0.31</v>
      </c>
      <c r="K39" s="1">
        <f t="shared" si="2"/>
        <v>35.981763849070248</v>
      </c>
      <c r="L39" s="4">
        <f t="shared" si="0"/>
        <v>2.6302162520953432</v>
      </c>
      <c r="M39" s="3">
        <v>1</v>
      </c>
      <c r="N39" s="3">
        <v>1</v>
      </c>
      <c r="O39" s="3">
        <v>18</v>
      </c>
      <c r="P39" s="3">
        <v>55</v>
      </c>
      <c r="Q39" s="3">
        <v>56</v>
      </c>
      <c r="R39" s="7"/>
      <c r="S39" s="3"/>
      <c r="T39" s="3"/>
      <c r="U39" s="3">
        <v>46</v>
      </c>
      <c r="V39" s="3"/>
      <c r="W39" s="3">
        <v>23</v>
      </c>
      <c r="X39" s="3">
        <v>25</v>
      </c>
    </row>
    <row r="40" spans="1:24">
      <c r="A40" s="3">
        <v>39</v>
      </c>
      <c r="B40" s="3">
        <v>39</v>
      </c>
      <c r="C40" s="3">
        <v>0.16829744999999999</v>
      </c>
      <c r="D40" s="2">
        <f t="shared" si="1"/>
        <v>10574.44065075791</v>
      </c>
      <c r="E40" s="3">
        <v>6</v>
      </c>
      <c r="F40" s="3">
        <v>9</v>
      </c>
      <c r="G40" s="3">
        <v>59</v>
      </c>
      <c r="H40" s="3" t="s">
        <v>51</v>
      </c>
      <c r="I40" s="3">
        <v>-8.5000000000000006E-2</v>
      </c>
      <c r="J40" s="3">
        <v>0.33</v>
      </c>
      <c r="K40" s="1">
        <f t="shared" si="2"/>
        <v>114.8135129920895</v>
      </c>
      <c r="L40" s="4">
        <f t="shared" si="0"/>
        <v>0.82366306289160152</v>
      </c>
      <c r="M40" s="3">
        <v>1</v>
      </c>
      <c r="N40" s="3">
        <v>1</v>
      </c>
      <c r="O40" s="3">
        <v>19</v>
      </c>
      <c r="P40" s="3">
        <v>57</v>
      </c>
      <c r="Q40" s="3">
        <v>58</v>
      </c>
      <c r="R40" s="7"/>
      <c r="S40" s="3"/>
      <c r="T40" s="3"/>
      <c r="U40" s="3">
        <v>47</v>
      </c>
      <c r="V40" s="3">
        <v>24</v>
      </c>
      <c r="W40" s="3"/>
      <c r="X40" s="3">
        <v>26</v>
      </c>
    </row>
    <row r="41" spans="1:24">
      <c r="A41" s="3">
        <v>39</v>
      </c>
      <c r="B41" s="3">
        <v>40</v>
      </c>
      <c r="C41" s="3">
        <v>0.12650317</v>
      </c>
      <c r="D41" s="2">
        <f t="shared" si="1"/>
        <v>7948.4285905564147</v>
      </c>
      <c r="E41" s="3">
        <v>6</v>
      </c>
      <c r="F41" s="3">
        <v>10</v>
      </c>
      <c r="G41" s="3">
        <v>60</v>
      </c>
      <c r="H41" s="3" t="s">
        <v>27</v>
      </c>
      <c r="I41" s="3">
        <v>-8.5000000000000006E-2</v>
      </c>
      <c r="J41" s="3">
        <v>0.34</v>
      </c>
      <c r="K41" s="1">
        <f t="shared" si="2"/>
        <v>35.981763849070248</v>
      </c>
      <c r="L41" s="4">
        <f t="shared" si="0"/>
        <v>3.4965220731022746</v>
      </c>
      <c r="M41" s="3">
        <v>1</v>
      </c>
      <c r="N41" s="3">
        <v>0</v>
      </c>
      <c r="O41" s="3">
        <v>20</v>
      </c>
      <c r="P41" s="3">
        <v>59</v>
      </c>
      <c r="Q41" s="3">
        <v>60</v>
      </c>
      <c r="R41" s="6" t="s">
        <v>58</v>
      </c>
      <c r="S41" s="3"/>
      <c r="T41" s="3"/>
      <c r="U41" s="3">
        <v>48</v>
      </c>
      <c r="V41" s="3"/>
      <c r="W41" s="3">
        <v>24</v>
      </c>
      <c r="X41" s="3">
        <v>27</v>
      </c>
    </row>
    <row r="42" spans="1:24">
      <c r="A42" s="3">
        <v>39</v>
      </c>
      <c r="B42" s="3">
        <v>41</v>
      </c>
      <c r="C42" s="3">
        <v>0.16647690000000001</v>
      </c>
      <c r="D42" s="2">
        <f t="shared" si="1"/>
        <v>10460.052120648053</v>
      </c>
      <c r="E42" s="3">
        <v>7</v>
      </c>
      <c r="F42" s="3">
        <v>1</v>
      </c>
      <c r="G42" s="3">
        <v>61</v>
      </c>
      <c r="H42" s="3" t="s">
        <v>51</v>
      </c>
      <c r="I42" s="3">
        <v>-3.15E-2</v>
      </c>
      <c r="J42" s="3">
        <v>0.06</v>
      </c>
      <c r="K42" s="1">
        <f t="shared" si="2"/>
        <v>114.8135129920895</v>
      </c>
      <c r="L42" s="4">
        <f t="shared" si="0"/>
        <v>0.83267043742312696</v>
      </c>
      <c r="M42" s="3">
        <v>-1</v>
      </c>
      <c r="N42" s="3">
        <v>0</v>
      </c>
      <c r="O42" s="3">
        <v>21</v>
      </c>
      <c r="P42" s="3">
        <v>61</v>
      </c>
      <c r="Q42" s="3">
        <v>62</v>
      </c>
      <c r="R42" s="6" t="s">
        <v>65</v>
      </c>
      <c r="S42" s="3"/>
      <c r="T42" s="3"/>
      <c r="U42" s="3">
        <v>49</v>
      </c>
      <c r="V42" s="3">
        <v>25</v>
      </c>
      <c r="W42" s="3"/>
      <c r="X42" s="3">
        <v>28</v>
      </c>
    </row>
    <row r="43" spans="1:24">
      <c r="A43" s="3">
        <v>39</v>
      </c>
      <c r="B43" s="3">
        <v>42</v>
      </c>
      <c r="C43" s="3">
        <v>0.16964884999999999</v>
      </c>
      <c r="D43" s="2">
        <f t="shared" si="1"/>
        <v>10659.351616999136</v>
      </c>
      <c r="E43" s="3">
        <v>7</v>
      </c>
      <c r="F43" s="3">
        <v>2</v>
      </c>
      <c r="G43" s="3">
        <v>62</v>
      </c>
      <c r="H43" s="3" t="s">
        <v>27</v>
      </c>
      <c r="I43" s="3">
        <v>-3.15E-2</v>
      </c>
      <c r="J43" s="3">
        <v>7.0000000000000007E-2</v>
      </c>
      <c r="K43" s="1">
        <f t="shared" si="2"/>
        <v>35.981763849070248</v>
      </c>
      <c r="L43" s="4">
        <f t="shared" si="0"/>
        <v>2.6072745333812142</v>
      </c>
      <c r="M43" s="3">
        <v>1</v>
      </c>
      <c r="N43" s="3">
        <v>0</v>
      </c>
      <c r="O43" s="3"/>
      <c r="P43" s="3">
        <v>63</v>
      </c>
      <c r="Q43" s="3">
        <v>64</v>
      </c>
      <c r="R43" s="7"/>
      <c r="S43" s="3"/>
      <c r="T43" s="3"/>
      <c r="U43" s="3">
        <v>50</v>
      </c>
      <c r="V43" s="3"/>
      <c r="W43" s="3">
        <v>25</v>
      </c>
      <c r="X43" s="3">
        <v>30</v>
      </c>
    </row>
    <row r="44" spans="1:24">
      <c r="A44" s="3">
        <v>39</v>
      </c>
      <c r="B44" s="3">
        <v>43</v>
      </c>
      <c r="C44" s="3">
        <v>0.16689374000000001</v>
      </c>
      <c r="D44" s="2">
        <f t="shared" si="1"/>
        <v>10486.2429502825</v>
      </c>
      <c r="E44" s="3">
        <v>7</v>
      </c>
      <c r="F44" s="3">
        <v>3</v>
      </c>
      <c r="G44" s="3">
        <v>63</v>
      </c>
      <c r="H44" s="3" t="s">
        <v>51</v>
      </c>
      <c r="I44" s="3">
        <v>-3.15E-2</v>
      </c>
      <c r="J44" s="3">
        <v>0.09</v>
      </c>
      <c r="K44" s="1">
        <f t="shared" si="2"/>
        <v>114.8135129920895</v>
      </c>
      <c r="L44" s="4">
        <f t="shared" si="0"/>
        <v>0.83059072883048912</v>
      </c>
      <c r="M44" s="3">
        <v>1</v>
      </c>
      <c r="N44" s="3">
        <v>0</v>
      </c>
      <c r="O44" s="3">
        <v>22</v>
      </c>
      <c r="P44" s="3">
        <v>65</v>
      </c>
      <c r="Q44" s="3">
        <v>66</v>
      </c>
      <c r="R44" s="7"/>
      <c r="S44" s="3"/>
      <c r="T44" s="3"/>
      <c r="U44" s="3">
        <v>51</v>
      </c>
      <c r="V44" s="3">
        <v>26</v>
      </c>
      <c r="W44" s="3"/>
      <c r="X44" s="3">
        <v>31</v>
      </c>
    </row>
    <row r="45" spans="1:24">
      <c r="A45" s="3">
        <v>39</v>
      </c>
      <c r="B45" s="3">
        <v>44</v>
      </c>
      <c r="C45" s="3">
        <v>0.16958782</v>
      </c>
      <c r="D45" s="2">
        <f t="shared" si="1"/>
        <v>10655.516989006164</v>
      </c>
      <c r="E45" s="3">
        <v>7</v>
      </c>
      <c r="F45" s="3">
        <v>4</v>
      </c>
      <c r="G45" s="3">
        <v>64</v>
      </c>
      <c r="H45" s="3" t="s">
        <v>27</v>
      </c>
      <c r="I45" s="3">
        <v>-3.15E-2</v>
      </c>
      <c r="J45" s="3">
        <v>0.1</v>
      </c>
      <c r="K45" s="1">
        <f t="shared" si="2"/>
        <v>35.981763849070248</v>
      </c>
      <c r="L45" s="4">
        <f t="shared" si="0"/>
        <v>2.6082128198971457</v>
      </c>
      <c r="M45" s="3">
        <v>-1</v>
      </c>
      <c r="N45" s="3">
        <v>1</v>
      </c>
      <c r="O45" s="3">
        <v>23</v>
      </c>
      <c r="P45" s="3">
        <v>67</v>
      </c>
      <c r="Q45" s="3">
        <v>68</v>
      </c>
      <c r="R45" s="7"/>
      <c r="S45" s="3"/>
      <c r="T45" s="3"/>
      <c r="U45" s="3">
        <v>52</v>
      </c>
      <c r="V45" s="3"/>
      <c r="W45" s="3">
        <v>26</v>
      </c>
      <c r="X45" s="3">
        <v>32</v>
      </c>
    </row>
    <row r="46" spans="1:24">
      <c r="A46" s="3">
        <v>39</v>
      </c>
      <c r="B46" s="3">
        <v>45</v>
      </c>
      <c r="C46" s="3">
        <v>0.16716897</v>
      </c>
      <c r="D46" s="2">
        <f t="shared" si="1"/>
        <v>10503.53616120345</v>
      </c>
      <c r="E46" s="3">
        <v>7</v>
      </c>
      <c r="F46" s="3">
        <v>5</v>
      </c>
      <c r="G46" s="3">
        <v>65</v>
      </c>
      <c r="H46" s="3" t="s">
        <v>51</v>
      </c>
      <c r="I46" s="3">
        <v>-3.15E-2</v>
      </c>
      <c r="J46" s="3">
        <v>0.12</v>
      </c>
      <c r="K46" s="1">
        <f t="shared" si="2"/>
        <v>114.8135129920895</v>
      </c>
      <c r="L46" s="4">
        <f t="shared" si="0"/>
        <v>0.8292232293101176</v>
      </c>
      <c r="M46" s="3">
        <v>-1</v>
      </c>
      <c r="N46" s="3">
        <v>0</v>
      </c>
      <c r="O46" s="3">
        <v>24</v>
      </c>
      <c r="P46" s="3">
        <v>69</v>
      </c>
      <c r="Q46" s="3">
        <v>70</v>
      </c>
      <c r="R46" s="6" t="s">
        <v>65</v>
      </c>
      <c r="S46" s="3"/>
      <c r="T46" s="3"/>
      <c r="U46" s="3">
        <v>53</v>
      </c>
      <c r="V46" s="3">
        <v>27</v>
      </c>
      <c r="W46" s="3"/>
      <c r="X46" s="3">
        <v>33</v>
      </c>
    </row>
    <row r="47" spans="1:24">
      <c r="A47" s="3">
        <v>39</v>
      </c>
      <c r="B47" s="3">
        <v>46</v>
      </c>
      <c r="C47" s="3">
        <v>0.16951717999999999</v>
      </c>
      <c r="D47" s="2">
        <f t="shared" si="1"/>
        <v>10651.07854690517</v>
      </c>
      <c r="E47" s="3">
        <v>7</v>
      </c>
      <c r="F47" s="3">
        <v>6</v>
      </c>
      <c r="G47" s="3">
        <v>66</v>
      </c>
      <c r="H47" s="3" t="s">
        <v>27</v>
      </c>
      <c r="I47" s="3">
        <v>-3.15E-2</v>
      </c>
      <c r="J47" s="3">
        <v>0.13</v>
      </c>
      <c r="K47" s="1">
        <f t="shared" si="2"/>
        <v>35.981763849070248</v>
      </c>
      <c r="L47" s="4">
        <f t="shared" si="0"/>
        <v>2.6092996958916475</v>
      </c>
      <c r="M47" s="3">
        <v>1</v>
      </c>
      <c r="N47" s="3">
        <v>1</v>
      </c>
      <c r="O47" s="3">
        <v>25</v>
      </c>
      <c r="P47" s="3">
        <v>71</v>
      </c>
      <c r="Q47" s="3">
        <v>72</v>
      </c>
      <c r="R47" s="7"/>
      <c r="S47" s="3"/>
      <c r="T47" s="3"/>
      <c r="U47" s="3">
        <v>54</v>
      </c>
      <c r="V47" s="3"/>
      <c r="W47" s="3">
        <v>27</v>
      </c>
      <c r="X47" s="3">
        <v>34</v>
      </c>
    </row>
    <row r="48" spans="1:24">
      <c r="A48" s="3">
        <v>39</v>
      </c>
      <c r="B48" s="3">
        <v>47</v>
      </c>
      <c r="C48" s="3">
        <v>0.16824507</v>
      </c>
      <c r="D48" s="2">
        <f t="shared" si="1"/>
        <v>10571.149518294009</v>
      </c>
      <c r="E48" s="3">
        <v>7</v>
      </c>
      <c r="F48" s="3">
        <v>7</v>
      </c>
      <c r="G48" s="3">
        <v>67</v>
      </c>
      <c r="H48" s="3" t="s">
        <v>51</v>
      </c>
      <c r="I48" s="3">
        <v>-3.15E-2</v>
      </c>
      <c r="J48" s="3">
        <v>0.15</v>
      </c>
      <c r="K48" s="1">
        <f t="shared" si="2"/>
        <v>114.8135129920895</v>
      </c>
      <c r="L48" s="4">
        <f t="shared" si="0"/>
        <v>0.82391949519736996</v>
      </c>
      <c r="M48" s="3">
        <v>1</v>
      </c>
      <c r="N48" s="3">
        <v>1</v>
      </c>
      <c r="O48" s="3">
        <v>26</v>
      </c>
      <c r="P48" s="3">
        <v>73</v>
      </c>
      <c r="Q48" s="3">
        <v>74</v>
      </c>
      <c r="R48" s="7"/>
      <c r="S48" s="3"/>
      <c r="T48" s="3"/>
      <c r="U48" s="3">
        <v>55</v>
      </c>
      <c r="V48" s="3">
        <v>28</v>
      </c>
      <c r="W48" s="3"/>
      <c r="X48" s="3">
        <v>35</v>
      </c>
    </row>
    <row r="49" spans="1:24">
      <c r="A49" s="3">
        <v>39</v>
      </c>
      <c r="B49" s="3">
        <v>48</v>
      </c>
      <c r="C49" s="3">
        <v>0.16710504000000001</v>
      </c>
      <c r="D49" s="2">
        <f t="shared" si="1"/>
        <v>10499.519320836571</v>
      </c>
      <c r="E49" s="3">
        <v>7</v>
      </c>
      <c r="F49" s="3">
        <v>8</v>
      </c>
      <c r="G49" s="3">
        <v>68</v>
      </c>
      <c r="H49" s="3" t="s">
        <v>27</v>
      </c>
      <c r="I49" s="3">
        <v>-3.15E-2</v>
      </c>
      <c r="J49" s="3">
        <v>0.16</v>
      </c>
      <c r="K49" s="1">
        <f t="shared" si="2"/>
        <v>35.981763849070248</v>
      </c>
      <c r="L49" s="4">
        <f t="shared" si="0"/>
        <v>2.6469646051514042</v>
      </c>
      <c r="M49" s="3">
        <v>-1</v>
      </c>
      <c r="N49" s="3">
        <v>1</v>
      </c>
      <c r="O49" s="3">
        <v>27</v>
      </c>
      <c r="P49" s="3">
        <v>75</v>
      </c>
      <c r="Q49" s="3">
        <v>76</v>
      </c>
      <c r="R49" s="7"/>
      <c r="S49" s="3"/>
      <c r="T49" s="3"/>
      <c r="U49" s="3">
        <v>56</v>
      </c>
      <c r="V49" s="3"/>
      <c r="W49" s="3">
        <v>28</v>
      </c>
      <c r="X49" s="3">
        <v>36</v>
      </c>
    </row>
    <row r="50" spans="1:24">
      <c r="A50" s="3">
        <v>39</v>
      </c>
      <c r="B50" s="3">
        <v>49</v>
      </c>
      <c r="C50" s="3">
        <v>0.16778836</v>
      </c>
      <c r="D50" s="2">
        <f t="shared" si="1"/>
        <v>10542.453582677588</v>
      </c>
      <c r="E50" s="3">
        <v>7</v>
      </c>
      <c r="F50" s="3">
        <v>9</v>
      </c>
      <c r="G50" s="3">
        <v>69</v>
      </c>
      <c r="H50" s="3" t="s">
        <v>51</v>
      </c>
      <c r="I50" s="3">
        <v>-3.15E-2</v>
      </c>
      <c r="J50" s="3">
        <v>0.18</v>
      </c>
      <c r="K50" s="1">
        <f t="shared" si="2"/>
        <v>114.8135129920895</v>
      </c>
      <c r="L50" s="4">
        <f t="shared" si="0"/>
        <v>0.82616215537148208</v>
      </c>
      <c r="M50" s="3">
        <v>-1</v>
      </c>
      <c r="N50" s="3">
        <v>0</v>
      </c>
      <c r="O50" s="3">
        <v>28</v>
      </c>
      <c r="P50" s="3">
        <v>79</v>
      </c>
      <c r="Q50" s="3">
        <v>80</v>
      </c>
      <c r="R50" s="6" t="s">
        <v>66</v>
      </c>
      <c r="S50" s="3"/>
      <c r="T50" s="3"/>
      <c r="U50" s="3">
        <v>57</v>
      </c>
      <c r="V50" s="3">
        <v>29</v>
      </c>
      <c r="W50" s="3"/>
      <c r="X50" s="3">
        <v>37</v>
      </c>
    </row>
    <row r="51" spans="1:24">
      <c r="A51" s="3">
        <v>39</v>
      </c>
      <c r="B51" s="3">
        <v>50</v>
      </c>
      <c r="C51" s="3">
        <v>0.16917766000000001</v>
      </c>
      <c r="D51" s="2">
        <f t="shared" si="1"/>
        <v>10629.745876150237</v>
      </c>
      <c r="E51" s="3">
        <v>7</v>
      </c>
      <c r="F51" s="3">
        <v>10</v>
      </c>
      <c r="G51" s="3">
        <v>70</v>
      </c>
      <c r="H51" s="3" t="s">
        <v>27</v>
      </c>
      <c r="I51" s="3">
        <v>-3.15E-2</v>
      </c>
      <c r="J51" s="3">
        <v>0.19</v>
      </c>
      <c r="K51" s="1">
        <f t="shared" si="2"/>
        <v>35.981763849070248</v>
      </c>
      <c r="L51" s="4">
        <f t="shared" si="0"/>
        <v>2.6145362586431893</v>
      </c>
      <c r="M51" s="3">
        <v>1</v>
      </c>
      <c r="N51" s="3">
        <v>1</v>
      </c>
      <c r="O51" s="3">
        <v>30</v>
      </c>
      <c r="P51" s="3">
        <v>81</v>
      </c>
      <c r="Q51" s="3">
        <v>82</v>
      </c>
      <c r="R51" s="7"/>
      <c r="S51" s="3"/>
      <c r="T51" s="3"/>
      <c r="U51" s="3">
        <v>58</v>
      </c>
      <c r="V51" s="3"/>
      <c r="W51" s="3">
        <v>29</v>
      </c>
      <c r="X51" s="3">
        <v>38</v>
      </c>
    </row>
    <row r="52" spans="1:24">
      <c r="A52" s="3">
        <v>39</v>
      </c>
      <c r="B52" s="3">
        <v>51</v>
      </c>
      <c r="C52" s="3">
        <v>0.16957052</v>
      </c>
      <c r="D52" s="2">
        <f t="shared" si="1"/>
        <v>10654.429997948022</v>
      </c>
      <c r="E52" s="3">
        <v>8</v>
      </c>
      <c r="F52" s="3">
        <v>1</v>
      </c>
      <c r="G52" s="3">
        <v>71</v>
      </c>
      <c r="H52" s="3" t="s">
        <v>51</v>
      </c>
      <c r="I52" s="3">
        <v>-3.15E-2</v>
      </c>
      <c r="J52" s="3">
        <v>0.21</v>
      </c>
      <c r="K52" s="1">
        <f t="shared" si="2"/>
        <v>114.8135129920895</v>
      </c>
      <c r="L52" s="4">
        <f t="shared" si="0"/>
        <v>0.81747931859763212</v>
      </c>
      <c r="M52" s="3">
        <v>1</v>
      </c>
      <c r="N52" s="3">
        <v>1</v>
      </c>
      <c r="O52" s="3">
        <v>31</v>
      </c>
      <c r="P52" s="3">
        <v>83</v>
      </c>
      <c r="Q52" s="3">
        <v>84</v>
      </c>
      <c r="R52" s="6" t="s">
        <v>58</v>
      </c>
      <c r="S52" s="3"/>
      <c r="T52" s="3"/>
      <c r="U52" s="3">
        <v>59</v>
      </c>
      <c r="V52" s="3">
        <v>30</v>
      </c>
      <c r="W52" s="3"/>
      <c r="X52" s="3">
        <v>39</v>
      </c>
    </row>
    <row r="53" spans="1:24">
      <c r="A53" s="3">
        <v>39</v>
      </c>
      <c r="B53" s="3">
        <v>52</v>
      </c>
      <c r="C53" s="3">
        <v>0.16913781</v>
      </c>
      <c r="D53" s="2">
        <f t="shared" si="1"/>
        <v>10627.242026805327</v>
      </c>
      <c r="E53" s="3">
        <v>8</v>
      </c>
      <c r="F53" s="3">
        <v>2</v>
      </c>
      <c r="G53" s="3">
        <v>72</v>
      </c>
      <c r="H53" s="3" t="s">
        <v>27</v>
      </c>
      <c r="I53" s="3">
        <v>-3.15E-2</v>
      </c>
      <c r="J53" s="3">
        <v>0.22</v>
      </c>
      <c r="K53" s="1">
        <f t="shared" si="2"/>
        <v>35.981763849070248</v>
      </c>
      <c r="L53" s="4">
        <f t="shared" si="0"/>
        <v>2.6151522608836517</v>
      </c>
      <c r="M53" s="3">
        <v>-1</v>
      </c>
      <c r="N53" s="3">
        <v>1</v>
      </c>
      <c r="O53" s="3">
        <v>32</v>
      </c>
      <c r="P53" s="3">
        <v>85</v>
      </c>
      <c r="Q53" s="3">
        <v>86</v>
      </c>
      <c r="R53" s="7"/>
      <c r="S53" s="3"/>
      <c r="T53" s="3"/>
      <c r="U53" s="3">
        <v>60</v>
      </c>
      <c r="V53" s="3"/>
      <c r="W53" s="3">
        <v>30</v>
      </c>
      <c r="X53" s="3">
        <v>40</v>
      </c>
    </row>
    <row r="54" spans="1:24">
      <c r="A54" s="3">
        <v>39</v>
      </c>
      <c r="B54" s="3">
        <v>53</v>
      </c>
      <c r="C54" s="3">
        <v>0.16914022000000001</v>
      </c>
      <c r="D54" s="2">
        <f t="shared" si="1"/>
        <v>10627.393451571228</v>
      </c>
      <c r="E54" s="3">
        <v>8</v>
      </c>
      <c r="F54" s="3">
        <v>3</v>
      </c>
      <c r="G54" s="3">
        <v>73</v>
      </c>
      <c r="H54" s="3" t="s">
        <v>51</v>
      </c>
      <c r="I54" s="3">
        <v>-3.15E-2</v>
      </c>
      <c r="J54" s="3">
        <v>0.24</v>
      </c>
      <c r="K54" s="1">
        <f t="shared" si="2"/>
        <v>114.8135129920895</v>
      </c>
      <c r="L54" s="4">
        <f t="shared" si="0"/>
        <v>0.81955902117099155</v>
      </c>
      <c r="M54" s="3">
        <v>-1</v>
      </c>
      <c r="N54" s="3">
        <v>1</v>
      </c>
      <c r="O54" s="3">
        <v>33</v>
      </c>
      <c r="P54" s="3">
        <v>87</v>
      </c>
      <c r="Q54" s="3">
        <v>88</v>
      </c>
      <c r="R54" s="7"/>
      <c r="S54" s="3"/>
      <c r="T54" s="3"/>
      <c r="U54" s="3">
        <v>61</v>
      </c>
      <c r="V54" s="3">
        <v>31</v>
      </c>
      <c r="W54" s="3"/>
      <c r="X54" s="3">
        <v>41</v>
      </c>
    </row>
    <row r="55" spans="1:24">
      <c r="A55" s="3">
        <v>39</v>
      </c>
      <c r="B55" s="3">
        <v>54</v>
      </c>
      <c r="C55" s="3">
        <v>0.16716022999999999</v>
      </c>
      <c r="D55" s="2">
        <f t="shared" si="1"/>
        <v>10502.987010807603</v>
      </c>
      <c r="E55" s="3">
        <v>8</v>
      </c>
      <c r="F55" s="3">
        <v>4</v>
      </c>
      <c r="G55" s="3">
        <v>74</v>
      </c>
      <c r="H55" s="3" t="s">
        <v>27</v>
      </c>
      <c r="I55" s="3">
        <v>-3.15E-2</v>
      </c>
      <c r="J55" s="3">
        <v>0.25</v>
      </c>
      <c r="K55" s="1">
        <f t="shared" si="2"/>
        <v>35.981763849070248</v>
      </c>
      <c r="L55" s="4">
        <f t="shared" si="0"/>
        <v>2.6460906773244424</v>
      </c>
      <c r="M55" s="3">
        <v>-1</v>
      </c>
      <c r="N55" s="3">
        <v>0</v>
      </c>
      <c r="O55" s="3">
        <v>34</v>
      </c>
      <c r="P55" s="3">
        <v>89</v>
      </c>
      <c r="Q55" s="3">
        <v>90</v>
      </c>
      <c r="R55" s="6" t="s">
        <v>66</v>
      </c>
      <c r="S55" s="3"/>
      <c r="T55" s="3"/>
      <c r="U55" s="3">
        <v>62</v>
      </c>
      <c r="V55" s="3"/>
      <c r="W55" s="3">
        <v>31</v>
      </c>
      <c r="X55" s="3">
        <v>42</v>
      </c>
    </row>
    <row r="56" spans="1:24">
      <c r="A56" s="3">
        <v>39</v>
      </c>
      <c r="B56" s="3">
        <v>55</v>
      </c>
      <c r="C56" s="3">
        <v>0.17203446999999999</v>
      </c>
      <c r="D56" s="2">
        <f t="shared" si="1"/>
        <v>10809.244542324272</v>
      </c>
      <c r="E56" s="3">
        <v>8</v>
      </c>
      <c r="F56" s="3">
        <v>5</v>
      </c>
      <c r="G56" s="3">
        <v>75</v>
      </c>
      <c r="H56" s="3" t="s">
        <v>51</v>
      </c>
      <c r="I56" s="3">
        <v>-3.15E-2</v>
      </c>
      <c r="J56" s="3">
        <v>0.27</v>
      </c>
      <c r="K56" s="1">
        <f t="shared" si="2"/>
        <v>114.8135129920895</v>
      </c>
      <c r="L56" s="4">
        <f t="shared" si="0"/>
        <v>0.80577103614087442</v>
      </c>
      <c r="M56" s="3">
        <v>1</v>
      </c>
      <c r="N56" s="3">
        <v>1</v>
      </c>
      <c r="O56" s="3">
        <v>35</v>
      </c>
      <c r="P56" s="3">
        <v>91</v>
      </c>
      <c r="Q56" s="3">
        <v>92</v>
      </c>
      <c r="R56" s="7"/>
      <c r="S56" s="3"/>
      <c r="T56" s="3"/>
      <c r="U56" s="3">
        <v>63</v>
      </c>
      <c r="V56" s="3">
        <v>32</v>
      </c>
      <c r="W56" s="3"/>
      <c r="X56" s="3">
        <v>43</v>
      </c>
    </row>
    <row r="57" spans="1:24">
      <c r="A57" s="3">
        <v>39</v>
      </c>
      <c r="B57" s="3">
        <v>56</v>
      </c>
      <c r="C57" s="3">
        <v>0.17028657999999999</v>
      </c>
      <c r="D57" s="2">
        <f t="shared" si="1"/>
        <v>10699.42137465861</v>
      </c>
      <c r="E57" s="3">
        <v>8</v>
      </c>
      <c r="F57" s="3">
        <v>6</v>
      </c>
      <c r="G57" s="3">
        <v>76</v>
      </c>
      <c r="H57" s="3" t="s">
        <v>27</v>
      </c>
      <c r="I57" s="3">
        <v>-3.15E-2</v>
      </c>
      <c r="J57" s="3">
        <v>0.28000000000000003</v>
      </c>
      <c r="K57" s="1">
        <f t="shared" si="2"/>
        <v>35.981763849070248</v>
      </c>
      <c r="L57" s="4">
        <f t="shared" si="0"/>
        <v>2.5975101867828316</v>
      </c>
      <c r="M57" s="3">
        <v>-1</v>
      </c>
      <c r="N57" s="3">
        <v>1</v>
      </c>
      <c r="O57" s="3">
        <v>36</v>
      </c>
      <c r="P57" s="3">
        <v>93</v>
      </c>
      <c r="Q57" s="3">
        <v>94</v>
      </c>
      <c r="R57" s="7"/>
      <c r="S57" s="3"/>
      <c r="T57" s="3"/>
      <c r="U57" s="3">
        <v>64</v>
      </c>
      <c r="V57" s="3"/>
      <c r="W57" s="3">
        <v>32</v>
      </c>
      <c r="X57" s="3">
        <v>44</v>
      </c>
    </row>
    <row r="58" spans="1:24">
      <c r="A58" s="3">
        <v>39</v>
      </c>
      <c r="B58" s="3">
        <v>57</v>
      </c>
      <c r="C58" s="3">
        <v>0.17145235</v>
      </c>
      <c r="D58" s="2">
        <f t="shared" si="1"/>
        <v>10772.668864014118</v>
      </c>
      <c r="E58" s="3">
        <v>8</v>
      </c>
      <c r="F58" s="3">
        <v>7</v>
      </c>
      <c r="G58" s="3">
        <v>77</v>
      </c>
      <c r="H58" s="3" t="s">
        <v>51</v>
      </c>
      <c r="I58" s="3">
        <v>-3.15E-2</v>
      </c>
      <c r="J58" s="3">
        <v>0.3</v>
      </c>
      <c r="K58" s="1">
        <f t="shared" si="2"/>
        <v>114.8135129920895</v>
      </c>
      <c r="L58" s="4">
        <f t="shared" si="0"/>
        <v>0.80850681337319774</v>
      </c>
      <c r="M58" s="3">
        <v>1</v>
      </c>
      <c r="N58" s="3">
        <v>0</v>
      </c>
      <c r="O58" s="3">
        <v>37</v>
      </c>
      <c r="P58" s="3">
        <v>95</v>
      </c>
      <c r="Q58" s="3">
        <v>96</v>
      </c>
      <c r="R58" s="6" t="s">
        <v>65</v>
      </c>
      <c r="S58" s="3"/>
      <c r="T58" s="3"/>
      <c r="U58" s="3">
        <v>65</v>
      </c>
      <c r="V58" s="3">
        <v>33</v>
      </c>
      <c r="W58" s="3"/>
      <c r="X58" s="3">
        <v>45</v>
      </c>
    </row>
    <row r="59" spans="1:24">
      <c r="A59" s="3">
        <v>39</v>
      </c>
      <c r="B59" s="3">
        <v>58</v>
      </c>
      <c r="C59" s="3">
        <v>0.16801500999999999</v>
      </c>
      <c r="D59" s="2">
        <f t="shared" si="1"/>
        <v>10556.694422176311</v>
      </c>
      <c r="E59" s="3">
        <v>8</v>
      </c>
      <c r="F59" s="3">
        <v>8</v>
      </c>
      <c r="G59" s="3">
        <v>78</v>
      </c>
      <c r="H59" s="3" t="s">
        <v>27</v>
      </c>
      <c r="I59" s="3">
        <v>-3.15E-2</v>
      </c>
      <c r="J59" s="3">
        <v>0.31</v>
      </c>
      <c r="K59" s="1">
        <f t="shared" si="2"/>
        <v>35.981763849070248</v>
      </c>
      <c r="L59" s="4">
        <f t="shared" si="0"/>
        <v>2.632628633729865</v>
      </c>
      <c r="M59" s="3">
        <v>-1</v>
      </c>
      <c r="N59" s="3">
        <v>1</v>
      </c>
      <c r="O59" s="3">
        <v>38</v>
      </c>
      <c r="P59" s="3">
        <v>97</v>
      </c>
      <c r="Q59" s="3">
        <v>98</v>
      </c>
      <c r="R59" s="7"/>
      <c r="S59" s="3"/>
      <c r="T59" s="3"/>
      <c r="U59" s="3">
        <v>66</v>
      </c>
      <c r="V59" s="3"/>
      <c r="W59" s="3">
        <v>33</v>
      </c>
      <c r="X59" s="3">
        <v>46</v>
      </c>
    </row>
    <row r="60" spans="1:24">
      <c r="A60" s="3">
        <v>39</v>
      </c>
      <c r="B60" s="3">
        <v>59</v>
      </c>
      <c r="C60" s="3">
        <v>0.17087023000000001</v>
      </c>
      <c r="D60" s="2">
        <f t="shared" si="1"/>
        <v>10736.093185703965</v>
      </c>
      <c r="E60" s="3">
        <v>8</v>
      </c>
      <c r="F60" s="3">
        <v>9</v>
      </c>
      <c r="G60" s="3">
        <v>79</v>
      </c>
      <c r="H60" s="3" t="s">
        <v>51</v>
      </c>
      <c r="I60" s="3">
        <v>-3.15E-2</v>
      </c>
      <c r="J60" s="3">
        <v>0.33</v>
      </c>
      <c r="K60" s="1">
        <f t="shared" si="2"/>
        <v>114.8135129920895</v>
      </c>
      <c r="L60" s="4">
        <f t="shared" si="0"/>
        <v>0.8112612310748698</v>
      </c>
      <c r="M60" s="3">
        <v>-1</v>
      </c>
      <c r="N60" s="3">
        <v>1</v>
      </c>
      <c r="O60" s="3">
        <v>39</v>
      </c>
      <c r="P60" s="3">
        <v>99</v>
      </c>
      <c r="Q60" s="3">
        <v>100</v>
      </c>
      <c r="R60" s="7"/>
      <c r="S60" s="3"/>
      <c r="T60" s="3"/>
      <c r="U60" s="3">
        <v>67</v>
      </c>
      <c r="V60" s="3">
        <v>34</v>
      </c>
      <c r="W60" s="3"/>
      <c r="X60" s="3">
        <v>47</v>
      </c>
    </row>
    <row r="61" spans="1:24">
      <c r="A61" s="3">
        <v>39</v>
      </c>
      <c r="B61" s="3">
        <v>60</v>
      </c>
      <c r="C61" s="3">
        <v>0.16840062</v>
      </c>
      <c r="D61" s="2">
        <f t="shared" si="1"/>
        <v>10580.923013039328</v>
      </c>
      <c r="E61" s="3">
        <v>8</v>
      </c>
      <c r="F61" s="3">
        <v>10</v>
      </c>
      <c r="G61" s="3">
        <v>80</v>
      </c>
      <c r="H61" s="3" t="s">
        <v>27</v>
      </c>
      <c r="I61" s="3">
        <v>-3.15E-2</v>
      </c>
      <c r="J61" s="3">
        <v>0.34</v>
      </c>
      <c r="K61" s="1">
        <f t="shared" si="2"/>
        <v>35.981763849070248</v>
      </c>
      <c r="L61" s="4">
        <f t="shared" si="0"/>
        <v>2.6266003428158973</v>
      </c>
      <c r="M61" s="3">
        <v>-1</v>
      </c>
      <c r="N61" s="3">
        <v>1</v>
      </c>
      <c r="O61" s="3">
        <v>40</v>
      </c>
      <c r="P61" s="3">
        <v>101</v>
      </c>
      <c r="Q61" s="3">
        <v>102</v>
      </c>
      <c r="R61" s="7"/>
      <c r="S61" s="3"/>
      <c r="T61" s="3"/>
      <c r="U61" s="3">
        <v>68</v>
      </c>
      <c r="V61" s="3"/>
      <c r="W61" s="3">
        <v>34</v>
      </c>
      <c r="X61" s="3">
        <v>48</v>
      </c>
    </row>
    <row r="62" spans="1:24">
      <c r="A62" s="3">
        <v>39</v>
      </c>
      <c r="B62" s="3">
        <v>61</v>
      </c>
      <c r="C62" s="3">
        <v>0.16849465</v>
      </c>
      <c r="D62" s="2">
        <f t="shared" si="1"/>
        <v>10586.831092183669</v>
      </c>
      <c r="E62" s="3">
        <v>9</v>
      </c>
      <c r="F62" s="3">
        <v>1</v>
      </c>
      <c r="G62" s="3">
        <v>81</v>
      </c>
      <c r="H62" s="3" t="s">
        <v>51</v>
      </c>
      <c r="I62" s="3">
        <v>-1.0500000000000001E-2</v>
      </c>
      <c r="J62" s="3">
        <v>0.06</v>
      </c>
      <c r="K62" s="1">
        <f t="shared" si="2"/>
        <v>114.8135129920895</v>
      </c>
      <c r="L62" s="4">
        <f t="shared" si="0"/>
        <v>0.82269907764932693</v>
      </c>
      <c r="M62" s="3">
        <v>-1</v>
      </c>
      <c r="N62" s="3">
        <v>1</v>
      </c>
      <c r="O62" s="3">
        <v>41</v>
      </c>
      <c r="P62" s="3">
        <v>103</v>
      </c>
      <c r="Q62" s="3">
        <v>104</v>
      </c>
      <c r="R62" s="7"/>
      <c r="S62" s="3"/>
      <c r="T62" s="3"/>
      <c r="U62" s="3">
        <v>69</v>
      </c>
      <c r="V62" s="3">
        <v>35</v>
      </c>
      <c r="W62" s="3"/>
      <c r="X62" s="3">
        <v>49</v>
      </c>
    </row>
    <row r="63" spans="1:24">
      <c r="A63" s="3">
        <v>39</v>
      </c>
      <c r="B63" s="3">
        <v>62</v>
      </c>
      <c r="C63" s="3">
        <v>0.16836205000000001</v>
      </c>
      <c r="D63" s="2">
        <f t="shared" si="1"/>
        <v>10578.499588466349</v>
      </c>
      <c r="E63" s="3">
        <v>9</v>
      </c>
      <c r="F63" s="3">
        <v>2</v>
      </c>
      <c r="G63" s="3">
        <v>82</v>
      </c>
      <c r="H63" s="3" t="s">
        <v>27</v>
      </c>
      <c r="I63" s="3">
        <v>-1.0500000000000001E-2</v>
      </c>
      <c r="J63" s="3">
        <v>7.0000000000000007E-2</v>
      </c>
      <c r="K63" s="1">
        <f t="shared" si="2"/>
        <v>35.981763849070248</v>
      </c>
      <c r="L63" s="4">
        <f t="shared" si="0"/>
        <v>2.6272020697206382</v>
      </c>
      <c r="M63" s="3">
        <v>-1</v>
      </c>
      <c r="N63" s="3">
        <v>0</v>
      </c>
      <c r="O63" s="3">
        <v>42</v>
      </c>
      <c r="P63" s="3">
        <v>105</v>
      </c>
      <c r="Q63" s="3">
        <v>106</v>
      </c>
      <c r="R63" s="6" t="s">
        <v>66</v>
      </c>
      <c r="S63" s="3"/>
      <c r="T63" s="3"/>
      <c r="U63" s="3">
        <v>70</v>
      </c>
      <c r="V63" s="3"/>
      <c r="W63" s="3">
        <v>35</v>
      </c>
      <c r="X63" s="3">
        <v>50</v>
      </c>
    </row>
    <row r="64" spans="1:24">
      <c r="A64" s="3">
        <v>39</v>
      </c>
      <c r="B64" s="3">
        <v>63</v>
      </c>
      <c r="C64" s="3">
        <v>0.16695283999999999</v>
      </c>
      <c r="D64" s="2">
        <f t="shared" si="1"/>
        <v>10489.956312799042</v>
      </c>
      <c r="E64" s="3">
        <v>9</v>
      </c>
      <c r="F64" s="3">
        <v>3</v>
      </c>
      <c r="G64" s="3">
        <v>83</v>
      </c>
      <c r="H64" s="3" t="s">
        <v>51</v>
      </c>
      <c r="I64" s="3">
        <v>-1.0500000000000001E-2</v>
      </c>
      <c r="J64" s="3">
        <v>0.09</v>
      </c>
      <c r="K64" s="1">
        <f t="shared" si="2"/>
        <v>114.8135129920895</v>
      </c>
      <c r="L64" s="4">
        <f t="shared" si="0"/>
        <v>0.83029670620665186</v>
      </c>
      <c r="M64" s="3">
        <v>-1</v>
      </c>
      <c r="N64" s="3">
        <v>0</v>
      </c>
      <c r="O64" s="3">
        <v>43</v>
      </c>
      <c r="P64" s="3">
        <v>107</v>
      </c>
      <c r="Q64" s="3">
        <v>108</v>
      </c>
      <c r="R64" s="6" t="s">
        <v>66</v>
      </c>
      <c r="S64" s="3"/>
      <c r="T64" s="3"/>
      <c r="U64" s="3">
        <v>71</v>
      </c>
      <c r="V64" s="3">
        <v>36</v>
      </c>
      <c r="W64" s="3"/>
      <c r="X64" s="3">
        <v>51</v>
      </c>
    </row>
    <row r="65" spans="1:24">
      <c r="A65" s="3">
        <v>39</v>
      </c>
      <c r="B65" s="3">
        <v>64</v>
      </c>
      <c r="C65" s="3">
        <v>0.16839899999999999</v>
      </c>
      <c r="D65" s="2">
        <f t="shared" si="1"/>
        <v>10580.821225437352</v>
      </c>
      <c r="E65" s="3">
        <v>9</v>
      </c>
      <c r="F65" s="3">
        <v>4</v>
      </c>
      <c r="G65" s="3">
        <v>84</v>
      </c>
      <c r="H65" s="3" t="s">
        <v>27</v>
      </c>
      <c r="I65" s="3">
        <v>-1.0500000000000001E-2</v>
      </c>
      <c r="J65" s="3">
        <v>0.1</v>
      </c>
      <c r="K65" s="1">
        <f t="shared" si="2"/>
        <v>35.981763849070248</v>
      </c>
      <c r="L65" s="4">
        <f t="shared" si="0"/>
        <v>2.6266256107364625</v>
      </c>
      <c r="M65" s="3">
        <v>1</v>
      </c>
      <c r="N65" s="3">
        <v>0</v>
      </c>
      <c r="O65" s="3">
        <v>44</v>
      </c>
      <c r="P65" s="3">
        <v>109</v>
      </c>
      <c r="Q65" s="3">
        <v>110</v>
      </c>
      <c r="R65" s="6" t="s">
        <v>66</v>
      </c>
      <c r="S65" s="3"/>
      <c r="T65" s="3"/>
      <c r="U65" s="3">
        <v>72</v>
      </c>
      <c r="V65" s="3"/>
      <c r="W65" s="3">
        <v>36</v>
      </c>
      <c r="X65" s="3">
        <v>52</v>
      </c>
    </row>
    <row r="66" spans="1:24">
      <c r="A66" s="3">
        <v>39</v>
      </c>
      <c r="B66" s="3">
        <v>65</v>
      </c>
      <c r="C66" s="3">
        <v>0.16553404999999999</v>
      </c>
      <c r="D66" s="2">
        <f t="shared" si="1"/>
        <v>10400.811107979309</v>
      </c>
      <c r="E66" s="3">
        <v>9</v>
      </c>
      <c r="F66" s="3">
        <v>5</v>
      </c>
      <c r="G66" s="3">
        <v>85</v>
      </c>
      <c r="H66" s="3" t="s">
        <v>51</v>
      </c>
      <c r="I66" s="3">
        <v>-1.0500000000000001E-2</v>
      </c>
      <c r="J66" s="3">
        <v>0.12</v>
      </c>
      <c r="K66" s="1">
        <f t="shared" si="2"/>
        <v>114.8135129920895</v>
      </c>
      <c r="L66" s="4">
        <f t="shared" ref="L66:L77" si="3">1/(D66*K66*0.000001)</f>
        <v>0.83741316752563111</v>
      </c>
      <c r="M66" s="3">
        <v>1</v>
      </c>
      <c r="N66" s="3">
        <v>1</v>
      </c>
      <c r="O66" s="3">
        <v>45</v>
      </c>
      <c r="P66" s="3">
        <v>111</v>
      </c>
      <c r="Q66" s="3">
        <v>112</v>
      </c>
      <c r="R66" s="7"/>
      <c r="S66" s="3"/>
      <c r="T66" s="3"/>
      <c r="U66" s="3">
        <v>73</v>
      </c>
      <c r="V66" s="3">
        <v>37</v>
      </c>
      <c r="W66" s="3"/>
      <c r="X66" s="3">
        <v>53</v>
      </c>
    </row>
    <row r="67" spans="1:24">
      <c r="A67" s="3">
        <v>39</v>
      </c>
      <c r="B67" s="3">
        <v>66</v>
      </c>
      <c r="C67" s="3">
        <v>0.16710095999999999</v>
      </c>
      <c r="D67" s="2">
        <f t="shared" ref="D67:D130" si="4">C67*2*PI()*10000</f>
        <v>10499.262966876036</v>
      </c>
      <c r="E67" s="3">
        <v>9</v>
      </c>
      <c r="F67" s="3">
        <v>6</v>
      </c>
      <c r="G67" s="3">
        <v>86</v>
      </c>
      <c r="H67" s="3" t="s">
        <v>27</v>
      </c>
      <c r="I67" s="3">
        <v>-1.0500000000000001E-2</v>
      </c>
      <c r="J67" s="3">
        <v>0.13</v>
      </c>
      <c r="K67" s="1">
        <f t="shared" ref="K67:K77" si="5">IF(ISODD(F67),$S$2,$T$2)</f>
        <v>35.981763849070248</v>
      </c>
      <c r="L67" s="4">
        <f t="shared" si="3"/>
        <v>2.6470292344365323</v>
      </c>
      <c r="M67" s="3">
        <v>-1</v>
      </c>
      <c r="N67" s="3">
        <v>1</v>
      </c>
      <c r="O67" s="3">
        <v>46</v>
      </c>
      <c r="P67" s="3">
        <v>113</v>
      </c>
      <c r="Q67" s="3">
        <v>114</v>
      </c>
      <c r="R67" s="7"/>
      <c r="S67" s="3"/>
      <c r="T67" s="3"/>
      <c r="U67" s="3">
        <v>74</v>
      </c>
      <c r="V67" s="3"/>
      <c r="W67" s="3">
        <v>37</v>
      </c>
      <c r="X67" s="3">
        <v>54</v>
      </c>
    </row>
    <row r="68" spans="1:24">
      <c r="A68" s="3">
        <v>39</v>
      </c>
      <c r="B68" s="3">
        <v>67</v>
      </c>
      <c r="C68" s="3">
        <v>0.17012383</v>
      </c>
      <c r="D68" s="2">
        <f t="shared" si="4"/>
        <v>10689.195490571177</v>
      </c>
      <c r="E68" s="3">
        <v>9</v>
      </c>
      <c r="F68" s="3">
        <v>7</v>
      </c>
      <c r="G68" s="3">
        <v>87</v>
      </c>
      <c r="H68" s="3" t="s">
        <v>51</v>
      </c>
      <c r="I68" s="3">
        <v>-1.0500000000000001E-2</v>
      </c>
      <c r="J68" s="3">
        <v>0.15</v>
      </c>
      <c r="K68" s="1">
        <f t="shared" si="5"/>
        <v>114.8135129920895</v>
      </c>
      <c r="L68" s="4">
        <f t="shared" si="3"/>
        <v>0.81482055244022045</v>
      </c>
      <c r="M68" s="3">
        <v>1</v>
      </c>
      <c r="N68" s="3">
        <v>1</v>
      </c>
      <c r="O68" s="3">
        <v>47</v>
      </c>
      <c r="P68" s="3">
        <v>116</v>
      </c>
      <c r="Q68" s="3">
        <v>118</v>
      </c>
      <c r="R68" s="7"/>
      <c r="S68" s="3"/>
      <c r="T68" s="3"/>
      <c r="U68" s="3">
        <v>75</v>
      </c>
      <c r="V68" s="3">
        <v>38</v>
      </c>
      <c r="W68" s="3"/>
      <c r="X68" s="3">
        <v>55</v>
      </c>
    </row>
    <row r="69" spans="1:24">
      <c r="A69" s="3">
        <v>39</v>
      </c>
      <c r="B69" s="3">
        <v>68</v>
      </c>
      <c r="C69" s="3">
        <v>0.16870362</v>
      </c>
      <c r="D69" s="2">
        <f t="shared" si="4"/>
        <v>10599.961064520083</v>
      </c>
      <c r="E69" s="3">
        <v>9</v>
      </c>
      <c r="F69" s="3">
        <v>8</v>
      </c>
      <c r="G69" s="3">
        <v>88</v>
      </c>
      <c r="H69" s="3" t="s">
        <v>27</v>
      </c>
      <c r="I69" s="3">
        <v>-1.0500000000000001E-2</v>
      </c>
      <c r="J69" s="3">
        <v>0.16</v>
      </c>
      <c r="K69" s="1">
        <f t="shared" si="5"/>
        <v>35.981763849070248</v>
      </c>
      <c r="L69" s="4">
        <f t="shared" si="3"/>
        <v>2.6218828393985234</v>
      </c>
      <c r="M69" s="3">
        <v>1</v>
      </c>
      <c r="N69" s="3">
        <v>1</v>
      </c>
      <c r="O69" s="3">
        <v>48</v>
      </c>
      <c r="P69" s="3">
        <v>120</v>
      </c>
      <c r="Q69" s="3">
        <v>121</v>
      </c>
      <c r="R69" s="7"/>
      <c r="S69" s="3"/>
      <c r="T69" s="3"/>
      <c r="U69" s="3">
        <v>76</v>
      </c>
      <c r="V69" s="3"/>
      <c r="W69" s="3">
        <v>38</v>
      </c>
      <c r="X69" s="3">
        <v>56</v>
      </c>
    </row>
    <row r="70" spans="1:24">
      <c r="A70" s="3">
        <v>39</v>
      </c>
      <c r="B70" s="3">
        <v>69</v>
      </c>
      <c r="C70" s="3">
        <v>0.16676473</v>
      </c>
      <c r="D70" s="2">
        <f t="shared" si="4"/>
        <v>10478.137012917708</v>
      </c>
      <c r="E70" s="3">
        <v>9</v>
      </c>
      <c r="F70" s="3">
        <v>9</v>
      </c>
      <c r="G70" s="3">
        <v>89</v>
      </c>
      <c r="H70" s="3" t="s">
        <v>51</v>
      </c>
      <c r="I70" s="3">
        <v>-1.0500000000000001E-2</v>
      </c>
      <c r="J70" s="3">
        <v>0.18</v>
      </c>
      <c r="K70" s="1">
        <f t="shared" si="5"/>
        <v>114.8135129920895</v>
      </c>
      <c r="L70" s="4">
        <f t="shared" si="3"/>
        <v>0.83123327782706913</v>
      </c>
      <c r="M70" s="3">
        <v>-1</v>
      </c>
      <c r="N70" s="3">
        <v>1</v>
      </c>
      <c r="O70" s="3">
        <v>49</v>
      </c>
      <c r="P70" s="3">
        <v>122</v>
      </c>
      <c r="Q70" s="3">
        <v>123</v>
      </c>
      <c r="R70" s="7"/>
      <c r="S70" s="3"/>
      <c r="T70" s="3"/>
      <c r="U70" s="3">
        <v>77</v>
      </c>
      <c r="V70" s="3">
        <v>39</v>
      </c>
      <c r="W70" s="3"/>
      <c r="X70" s="3">
        <v>57</v>
      </c>
    </row>
    <row r="71" spans="1:24">
      <c r="A71" s="3">
        <v>39</v>
      </c>
      <c r="B71" s="3">
        <v>70</v>
      </c>
      <c r="C71" s="3">
        <v>0.16939982000000001</v>
      </c>
      <c r="D71" s="2">
        <f t="shared" si="4"/>
        <v>10643.704600628667</v>
      </c>
      <c r="E71" s="3">
        <v>9</v>
      </c>
      <c r="F71" s="3">
        <v>10</v>
      </c>
      <c r="G71" s="3">
        <v>90</v>
      </c>
      <c r="H71" s="3" t="s">
        <v>27</v>
      </c>
      <c r="I71" s="3">
        <v>-1.0500000000000001E-2</v>
      </c>
      <c r="J71" s="3">
        <v>0.19</v>
      </c>
      <c r="K71" s="1">
        <f t="shared" si="5"/>
        <v>35.981763849070248</v>
      </c>
      <c r="L71" s="4">
        <f t="shared" si="3"/>
        <v>2.6111074157127767</v>
      </c>
      <c r="M71" s="3">
        <v>1</v>
      </c>
      <c r="N71" s="3">
        <v>1</v>
      </c>
      <c r="O71" s="3">
        <v>50</v>
      </c>
      <c r="P71" s="3">
        <v>124</v>
      </c>
      <c r="Q71" s="3">
        <v>125</v>
      </c>
      <c r="R71" s="7"/>
      <c r="S71" s="3"/>
      <c r="T71" s="3"/>
      <c r="U71" s="3">
        <v>78</v>
      </c>
      <c r="V71" s="3"/>
      <c r="W71" s="3">
        <v>39</v>
      </c>
      <c r="X71" s="3">
        <v>58</v>
      </c>
    </row>
    <row r="72" spans="1:24">
      <c r="A72" s="3">
        <v>39</v>
      </c>
      <c r="B72" s="3">
        <v>71</v>
      </c>
      <c r="C72" s="3">
        <v>0.16738042</v>
      </c>
      <c r="D72" s="2">
        <f t="shared" si="4"/>
        <v>10516.821956535483</v>
      </c>
      <c r="E72" s="3">
        <v>10</v>
      </c>
      <c r="F72" s="3">
        <v>1</v>
      </c>
      <c r="G72" s="3">
        <v>91</v>
      </c>
      <c r="H72" s="3" t="s">
        <v>51</v>
      </c>
      <c r="I72" s="3">
        <v>-1.0500000000000001E-2</v>
      </c>
      <c r="J72" s="3">
        <v>0.21</v>
      </c>
      <c r="K72" s="1">
        <f t="shared" si="5"/>
        <v>114.8135129920895</v>
      </c>
      <c r="L72" s="4">
        <f t="shared" si="3"/>
        <v>0.8281756799501766</v>
      </c>
      <c r="M72" s="3">
        <v>-1</v>
      </c>
      <c r="N72" s="3">
        <v>1</v>
      </c>
      <c r="O72" s="3">
        <v>51</v>
      </c>
      <c r="P72" s="3">
        <v>127</v>
      </c>
      <c r="Q72" s="3">
        <v>128</v>
      </c>
      <c r="R72" s="7"/>
      <c r="S72" s="3"/>
      <c r="T72" s="3"/>
      <c r="U72" s="3">
        <v>79</v>
      </c>
      <c r="V72" s="3">
        <v>40</v>
      </c>
      <c r="W72" s="3"/>
      <c r="X72" s="3">
        <v>59</v>
      </c>
    </row>
    <row r="73" spans="1:24">
      <c r="A73" s="3">
        <v>39</v>
      </c>
      <c r="B73" s="3">
        <v>72</v>
      </c>
      <c r="C73" s="3">
        <v>0.16908446999999999</v>
      </c>
      <c r="D73" s="2">
        <f t="shared" si="4"/>
        <v>10623.890575762474</v>
      </c>
      <c r="E73" s="3">
        <v>10</v>
      </c>
      <c r="F73" s="3">
        <v>2</v>
      </c>
      <c r="G73" s="3">
        <v>92</v>
      </c>
      <c r="H73" s="3" t="s">
        <v>27</v>
      </c>
      <c r="I73" s="3">
        <v>-1.0500000000000001E-2</v>
      </c>
      <c r="J73" s="3">
        <v>0.22</v>
      </c>
      <c r="K73" s="1">
        <f t="shared" si="5"/>
        <v>35.981763849070248</v>
      </c>
      <c r="L73" s="4">
        <f t="shared" si="3"/>
        <v>2.6159772462983124</v>
      </c>
      <c r="M73" s="3">
        <v>-1</v>
      </c>
      <c r="N73" s="3">
        <v>1</v>
      </c>
      <c r="O73" s="3">
        <v>52</v>
      </c>
      <c r="P73" s="3">
        <v>129</v>
      </c>
      <c r="Q73" s="3">
        <v>130</v>
      </c>
      <c r="R73" s="7"/>
      <c r="S73" s="3"/>
      <c r="T73" s="3"/>
      <c r="U73" s="3">
        <v>80</v>
      </c>
      <c r="V73" s="3"/>
      <c r="W73" s="3">
        <v>40</v>
      </c>
      <c r="X73" s="3">
        <v>60</v>
      </c>
    </row>
    <row r="74" spans="1:24">
      <c r="A74" s="3">
        <v>39</v>
      </c>
      <c r="B74" s="3">
        <v>73</v>
      </c>
      <c r="C74" s="3">
        <v>0.16891038</v>
      </c>
      <c r="D74" s="2">
        <f t="shared" si="4"/>
        <v>10612.952178461206</v>
      </c>
      <c r="E74" s="3">
        <v>10</v>
      </c>
      <c r="F74" s="3">
        <v>3</v>
      </c>
      <c r="G74" s="3">
        <v>93</v>
      </c>
      <c r="H74" s="3" t="s">
        <v>51</v>
      </c>
      <c r="I74" s="3">
        <v>-1.0500000000000001E-2</v>
      </c>
      <c r="J74" s="3">
        <v>0.24</v>
      </c>
      <c r="K74" s="1">
        <f t="shared" si="5"/>
        <v>114.8135129920895</v>
      </c>
      <c r="L74" s="4">
        <f t="shared" si="3"/>
        <v>0.82067421282129716</v>
      </c>
      <c r="M74" s="3">
        <v>-1</v>
      </c>
      <c r="N74" s="3">
        <v>1</v>
      </c>
      <c r="O74" s="3">
        <v>53</v>
      </c>
      <c r="P74" s="3">
        <v>131</v>
      </c>
      <c r="Q74" s="3">
        <v>132</v>
      </c>
      <c r="R74" s="7"/>
      <c r="S74" s="3"/>
      <c r="T74" s="3"/>
      <c r="U74" s="3">
        <v>81</v>
      </c>
      <c r="V74" s="3">
        <v>41</v>
      </c>
      <c r="W74" s="3"/>
      <c r="X74" s="3">
        <v>61</v>
      </c>
    </row>
    <row r="75" spans="1:24">
      <c r="A75" s="3">
        <v>39</v>
      </c>
      <c r="B75" s="3">
        <v>74</v>
      </c>
      <c r="C75" s="3">
        <v>0.17052042000000001</v>
      </c>
      <c r="D75" s="2">
        <f t="shared" si="4"/>
        <v>10714.113975180921</v>
      </c>
      <c r="E75" s="3">
        <v>10</v>
      </c>
      <c r="F75" s="3">
        <v>4</v>
      </c>
      <c r="G75" s="3">
        <v>94</v>
      </c>
      <c r="H75" s="3" t="s">
        <v>27</v>
      </c>
      <c r="I75" s="3">
        <v>-1.0500000000000001E-2</v>
      </c>
      <c r="J75" s="3">
        <v>0.25</v>
      </c>
      <c r="K75" s="1">
        <f t="shared" si="5"/>
        <v>35.981763849070248</v>
      </c>
      <c r="L75" s="4">
        <f t="shared" si="3"/>
        <v>2.5939481395976483</v>
      </c>
      <c r="M75" s="3">
        <v>1</v>
      </c>
      <c r="N75" s="3">
        <v>1</v>
      </c>
      <c r="O75" s="3">
        <v>54</v>
      </c>
      <c r="P75" s="3">
        <v>133</v>
      </c>
      <c r="Q75" s="3">
        <v>134</v>
      </c>
      <c r="R75" s="7"/>
      <c r="S75" s="3"/>
      <c r="T75" s="3"/>
      <c r="U75" s="3">
        <v>82</v>
      </c>
      <c r="V75" s="3"/>
      <c r="W75" s="3">
        <v>41</v>
      </c>
      <c r="X75" s="3">
        <v>62</v>
      </c>
    </row>
    <row r="76" spans="1:24">
      <c r="A76" s="3">
        <v>39</v>
      </c>
      <c r="B76" s="3">
        <v>75</v>
      </c>
      <c r="C76" s="3">
        <v>0.17094955000000001</v>
      </c>
      <c r="D76" s="2">
        <f t="shared" si="4"/>
        <v>10741.077008289622</v>
      </c>
      <c r="E76" s="3">
        <v>10</v>
      </c>
      <c r="F76" s="3">
        <v>5</v>
      </c>
      <c r="G76" s="3">
        <v>95</v>
      </c>
      <c r="H76" s="3" t="s">
        <v>51</v>
      </c>
      <c r="I76" s="3">
        <v>-1.0500000000000001E-2</v>
      </c>
      <c r="J76" s="3">
        <v>0.27</v>
      </c>
      <c r="K76" s="1">
        <f t="shared" si="5"/>
        <v>114.8135129920895</v>
      </c>
      <c r="L76" s="4">
        <f t="shared" si="3"/>
        <v>0.81088480866926027</v>
      </c>
      <c r="M76" s="3">
        <v>1</v>
      </c>
      <c r="N76" s="3">
        <v>1</v>
      </c>
      <c r="O76" s="3">
        <v>55</v>
      </c>
      <c r="P76" s="3">
        <v>135</v>
      </c>
      <c r="Q76" s="3">
        <v>136</v>
      </c>
      <c r="R76" s="7"/>
      <c r="S76" s="3"/>
      <c r="T76" s="3"/>
      <c r="U76" s="3">
        <v>83</v>
      </c>
      <c r="V76" s="3">
        <v>42</v>
      </c>
      <c r="W76" s="3"/>
      <c r="X76" s="3">
        <v>63</v>
      </c>
    </row>
    <row r="77" spans="1:24">
      <c r="A77" s="3">
        <v>39</v>
      </c>
      <c r="B77" s="3">
        <v>76</v>
      </c>
      <c r="C77" s="3">
        <v>0.17005026000000001</v>
      </c>
      <c r="D77" s="2">
        <f t="shared" si="4"/>
        <v>10684.572951140684</v>
      </c>
      <c r="E77" s="3">
        <v>10</v>
      </c>
      <c r="F77" s="3">
        <v>6</v>
      </c>
      <c r="G77" s="3">
        <v>96</v>
      </c>
      <c r="H77" s="3" t="s">
        <v>27</v>
      </c>
      <c r="I77" s="3">
        <v>-1.0500000000000001E-2</v>
      </c>
      <c r="J77" s="3">
        <v>0.28000000000000003</v>
      </c>
      <c r="K77" s="1">
        <f t="shared" si="5"/>
        <v>35.981763849070248</v>
      </c>
      <c r="L77" s="4">
        <f t="shared" si="3"/>
        <v>2.6011199643117839</v>
      </c>
      <c r="M77" s="3">
        <v>-1</v>
      </c>
      <c r="N77" s="3">
        <v>1</v>
      </c>
      <c r="O77" s="3">
        <v>56</v>
      </c>
      <c r="P77" s="3">
        <v>137</v>
      </c>
      <c r="Q77" s="3">
        <v>138</v>
      </c>
      <c r="R77" s="7"/>
      <c r="S77" s="3"/>
      <c r="T77" s="3"/>
      <c r="U77" s="3">
        <v>84</v>
      </c>
      <c r="V77" s="3"/>
      <c r="W77" s="3">
        <v>42</v>
      </c>
      <c r="X77" s="3">
        <v>64</v>
      </c>
    </row>
    <row r="78" spans="1:24">
      <c r="A78" s="3"/>
      <c r="B78" s="3">
        <v>77</v>
      </c>
      <c r="C78" s="3"/>
      <c r="D78" s="2"/>
      <c r="E78" s="3"/>
      <c r="F78" s="3"/>
      <c r="G78" s="3"/>
      <c r="H78" s="3"/>
      <c r="I78" s="3"/>
      <c r="J78" s="3"/>
      <c r="K78" s="3"/>
      <c r="L78" s="3">
        <v>0</v>
      </c>
      <c r="M78" s="3">
        <v>0</v>
      </c>
      <c r="N78" s="3">
        <v>0</v>
      </c>
      <c r="O78" s="3">
        <v>57</v>
      </c>
      <c r="P78" s="3">
        <v>139</v>
      </c>
      <c r="Q78" s="3">
        <v>140</v>
      </c>
      <c r="R78" s="7"/>
      <c r="S78" s="3"/>
      <c r="T78" s="3"/>
      <c r="U78" s="3">
        <v>85</v>
      </c>
      <c r="V78" s="3">
        <v>43</v>
      </c>
      <c r="W78" s="3"/>
      <c r="X78" s="3">
        <v>65</v>
      </c>
    </row>
    <row r="79" spans="1:24">
      <c r="A79" s="3"/>
      <c r="B79" s="3">
        <v>78</v>
      </c>
      <c r="C79" s="3"/>
      <c r="D79" s="2"/>
      <c r="E79" s="3"/>
      <c r="F79" s="3"/>
      <c r="G79" s="3"/>
      <c r="H79" s="3"/>
      <c r="I79" s="3"/>
      <c r="J79" s="3"/>
      <c r="K79" s="3"/>
      <c r="L79" s="3">
        <v>0</v>
      </c>
      <c r="M79" s="3">
        <v>0</v>
      </c>
      <c r="N79" s="3">
        <v>0</v>
      </c>
      <c r="O79" s="3">
        <v>58</v>
      </c>
      <c r="P79" s="3">
        <v>141</v>
      </c>
      <c r="Q79" s="3">
        <v>142</v>
      </c>
      <c r="R79" s="7"/>
      <c r="S79" s="3"/>
      <c r="T79" s="3"/>
      <c r="U79" s="3">
        <v>86</v>
      </c>
      <c r="V79" s="3"/>
      <c r="W79" s="3">
        <v>43</v>
      </c>
      <c r="X79" s="3">
        <v>66</v>
      </c>
    </row>
    <row r="80" spans="1:24">
      <c r="A80" s="3">
        <v>39</v>
      </c>
      <c r="B80" s="3">
        <v>79</v>
      </c>
      <c r="C80" s="3">
        <v>0.16723557999999999</v>
      </c>
      <c r="D80" s="2">
        <f t="shared" si="4"/>
        <v>10507.721390936562</v>
      </c>
      <c r="E80" s="3">
        <v>10</v>
      </c>
      <c r="F80" s="3">
        <v>7</v>
      </c>
      <c r="G80" s="3">
        <v>97</v>
      </c>
      <c r="H80" s="3" t="s">
        <v>51</v>
      </c>
      <c r="I80" s="3">
        <v>-1.0500000000000001E-2</v>
      </c>
      <c r="J80" s="3">
        <v>0.3</v>
      </c>
      <c r="K80" s="1">
        <f t="shared" ref="K80:K143" si="6">IF(ISODD(F80),$S$2,$T$2)</f>
        <v>114.8135129920895</v>
      </c>
      <c r="L80" s="4">
        <f t="shared" ref="L80:L143" si="7">1/(D80*K80*0.000001)</f>
        <v>0.82889294935830149</v>
      </c>
      <c r="M80" s="3">
        <v>-1</v>
      </c>
      <c r="N80" s="3">
        <v>1</v>
      </c>
      <c r="O80" s="3">
        <v>59</v>
      </c>
      <c r="P80" s="3">
        <v>143</v>
      </c>
      <c r="Q80" s="3">
        <v>144</v>
      </c>
      <c r="R80" s="7"/>
      <c r="S80" s="3"/>
      <c r="T80" s="3"/>
      <c r="U80" s="3">
        <v>87</v>
      </c>
      <c r="V80" s="3">
        <v>44</v>
      </c>
      <c r="W80" s="3"/>
      <c r="X80" s="3">
        <v>67</v>
      </c>
    </row>
    <row r="81" spans="1:24">
      <c r="A81" s="3">
        <v>39</v>
      </c>
      <c r="B81" s="3">
        <v>80</v>
      </c>
      <c r="C81" s="3">
        <v>0.1709196</v>
      </c>
      <c r="D81" s="2">
        <f t="shared" si="4"/>
        <v>10739.195194290121</v>
      </c>
      <c r="E81" s="3">
        <v>10</v>
      </c>
      <c r="F81" s="3">
        <v>8</v>
      </c>
      <c r="G81" s="3">
        <v>98</v>
      </c>
      <c r="H81" s="3" t="s">
        <v>27</v>
      </c>
      <c r="I81" s="3">
        <v>-1.0500000000000001E-2</v>
      </c>
      <c r="J81" s="3">
        <v>0.31</v>
      </c>
      <c r="K81" s="1">
        <f t="shared" si="6"/>
        <v>35.981763849070248</v>
      </c>
      <c r="L81" s="4">
        <f t="shared" si="7"/>
        <v>2.5878900150855113</v>
      </c>
      <c r="M81" s="3">
        <v>-1</v>
      </c>
      <c r="N81" s="3">
        <v>1</v>
      </c>
      <c r="O81" s="3">
        <v>60</v>
      </c>
      <c r="P81" s="3">
        <v>145</v>
      </c>
      <c r="Q81" s="3">
        <v>146</v>
      </c>
      <c r="R81" s="7" t="s">
        <v>58</v>
      </c>
      <c r="S81" s="3"/>
      <c r="T81" s="3"/>
      <c r="U81" s="3">
        <v>88</v>
      </c>
      <c r="V81" s="3"/>
      <c r="W81" s="3">
        <v>44</v>
      </c>
      <c r="X81" s="3">
        <v>68</v>
      </c>
    </row>
    <row r="82" spans="1:24">
      <c r="A82" s="3">
        <v>39</v>
      </c>
      <c r="B82" s="3">
        <v>81</v>
      </c>
      <c r="C82" s="3">
        <v>0.16791956</v>
      </c>
      <c r="D82" s="2">
        <f t="shared" si="4"/>
        <v>10550.697121800609</v>
      </c>
      <c r="E82" s="3">
        <v>10</v>
      </c>
      <c r="F82" s="3">
        <v>9</v>
      </c>
      <c r="G82" s="3">
        <v>99</v>
      </c>
      <c r="H82" s="3" t="s">
        <v>51</v>
      </c>
      <c r="I82" s="3">
        <v>-1.0500000000000001E-2</v>
      </c>
      <c r="J82" s="3">
        <v>0.33</v>
      </c>
      <c r="K82" s="1">
        <f t="shared" si="6"/>
        <v>114.8135129920895</v>
      </c>
      <c r="L82" s="4">
        <f t="shared" si="7"/>
        <v>0.82551665299650723</v>
      </c>
      <c r="M82" s="3">
        <v>1</v>
      </c>
      <c r="N82" s="3">
        <v>1</v>
      </c>
      <c r="O82" s="3">
        <v>61</v>
      </c>
      <c r="P82" s="3">
        <v>147</v>
      </c>
      <c r="Q82" s="3">
        <v>148</v>
      </c>
      <c r="R82" s="7"/>
      <c r="S82" s="3"/>
      <c r="T82" s="3"/>
      <c r="U82" s="3">
        <v>89</v>
      </c>
      <c r="V82" s="3">
        <v>45</v>
      </c>
      <c r="W82" s="3"/>
      <c r="X82" s="3">
        <v>69</v>
      </c>
    </row>
    <row r="83" spans="1:24">
      <c r="A83" s="3">
        <v>39</v>
      </c>
      <c r="B83" s="3">
        <v>82</v>
      </c>
      <c r="C83" s="3">
        <v>0.16703894999999999</v>
      </c>
      <c r="D83" s="2">
        <f t="shared" si="4"/>
        <v>10495.366763667056</v>
      </c>
      <c r="E83" s="3">
        <v>10</v>
      </c>
      <c r="F83" s="3">
        <v>10</v>
      </c>
      <c r="G83" s="3">
        <v>100</v>
      </c>
      <c r="H83" s="3" t="s">
        <v>27</v>
      </c>
      <c r="I83" s="3">
        <v>-1.0500000000000001E-2</v>
      </c>
      <c r="J83" s="3">
        <v>0.34</v>
      </c>
      <c r="K83" s="1">
        <f t="shared" si="6"/>
        <v>35.981763849070248</v>
      </c>
      <c r="L83" s="4">
        <f t="shared" si="7"/>
        <v>2.6480118931686865</v>
      </c>
      <c r="M83" s="3">
        <v>1</v>
      </c>
      <c r="N83" s="3">
        <v>1</v>
      </c>
      <c r="O83" s="3">
        <v>62</v>
      </c>
      <c r="P83" s="3">
        <v>149</v>
      </c>
      <c r="Q83" s="3">
        <v>150</v>
      </c>
      <c r="R83" s="7"/>
      <c r="S83" s="3"/>
      <c r="T83" s="3"/>
      <c r="U83" s="3">
        <v>90</v>
      </c>
      <c r="V83" s="3"/>
      <c r="W83" s="3">
        <v>45</v>
      </c>
      <c r="X83" s="3">
        <v>70</v>
      </c>
    </row>
    <row r="84" spans="1:24">
      <c r="A84" s="3">
        <v>39</v>
      </c>
      <c r="B84" s="3">
        <v>83</v>
      </c>
      <c r="C84" s="3">
        <v>0.16715857000000001</v>
      </c>
      <c r="D84" s="2">
        <f t="shared" si="4"/>
        <v>10502.882709931504</v>
      </c>
      <c r="E84" s="3">
        <v>11</v>
      </c>
      <c r="F84" s="3">
        <v>1</v>
      </c>
      <c r="G84" s="3">
        <v>101</v>
      </c>
      <c r="H84" s="3" t="s">
        <v>51</v>
      </c>
      <c r="I84" s="3">
        <v>1.0500000000000001E-2</v>
      </c>
      <c r="J84" s="3">
        <v>0.06</v>
      </c>
      <c r="K84" s="1">
        <f t="shared" si="6"/>
        <v>114.8135129920895</v>
      </c>
      <c r="L84" s="4">
        <f t="shared" si="7"/>
        <v>0.82927482057214386</v>
      </c>
      <c r="M84" s="3">
        <v>1</v>
      </c>
      <c r="N84" s="3">
        <v>1</v>
      </c>
      <c r="O84" s="3">
        <v>63</v>
      </c>
      <c r="P84" s="3">
        <v>151</v>
      </c>
      <c r="Q84" s="3">
        <v>152</v>
      </c>
      <c r="R84" s="7"/>
      <c r="S84" s="3"/>
      <c r="T84" s="3"/>
      <c r="U84" s="3">
        <v>91</v>
      </c>
      <c r="V84" s="3">
        <v>46</v>
      </c>
      <c r="W84" s="3"/>
      <c r="X84" s="3">
        <v>71</v>
      </c>
    </row>
    <row r="85" spans="1:24">
      <c r="A85" s="3">
        <v>39</v>
      </c>
      <c r="B85" s="3">
        <v>84</v>
      </c>
      <c r="C85" s="3">
        <v>0.17041445999999999</v>
      </c>
      <c r="D85" s="2">
        <f t="shared" si="4"/>
        <v>10707.456312029433</v>
      </c>
      <c r="E85" s="3">
        <v>11</v>
      </c>
      <c r="F85" s="3">
        <v>2</v>
      </c>
      <c r="G85" s="3">
        <v>102</v>
      </c>
      <c r="H85" s="3" t="s">
        <v>27</v>
      </c>
      <c r="I85" s="3">
        <v>1.0500000000000001E-2</v>
      </c>
      <c r="J85" s="3">
        <v>7.0000000000000007E-2</v>
      </c>
      <c r="K85" s="1">
        <f t="shared" si="6"/>
        <v>35.981763849070248</v>
      </c>
      <c r="L85" s="4">
        <f t="shared" si="7"/>
        <v>2.5955610000607319</v>
      </c>
      <c r="M85" s="3">
        <v>-1</v>
      </c>
      <c r="N85" s="3">
        <v>1</v>
      </c>
      <c r="O85" s="3">
        <v>64</v>
      </c>
      <c r="P85" s="3">
        <v>153</v>
      </c>
      <c r="Q85" s="3">
        <v>154</v>
      </c>
      <c r="R85" s="7"/>
      <c r="S85" s="3"/>
      <c r="T85" s="3"/>
      <c r="U85" s="3">
        <v>92</v>
      </c>
      <c r="V85" s="3"/>
      <c r="W85" s="3">
        <v>46</v>
      </c>
      <c r="X85" s="3">
        <v>72</v>
      </c>
    </row>
    <row r="86" spans="1:24">
      <c r="A86" s="3">
        <v>39</v>
      </c>
      <c r="B86" s="3">
        <v>85</v>
      </c>
      <c r="C86" s="3">
        <v>0.17093053999999999</v>
      </c>
      <c r="D86" s="2">
        <f t="shared" si="4"/>
        <v>10739.882574762725</v>
      </c>
      <c r="E86" s="3">
        <v>11</v>
      </c>
      <c r="F86" s="3">
        <v>3</v>
      </c>
      <c r="G86" s="3">
        <v>103</v>
      </c>
      <c r="H86" s="3" t="s">
        <v>51</v>
      </c>
      <c r="I86" s="3">
        <v>1.0500000000000001E-2</v>
      </c>
      <c r="J86" s="3">
        <v>0.09</v>
      </c>
      <c r="K86" s="1">
        <f t="shared" si="6"/>
        <v>114.8135129920895</v>
      </c>
      <c r="L86" s="4">
        <f t="shared" si="7"/>
        <v>0.81097499103346982</v>
      </c>
      <c r="M86" s="3">
        <v>-1</v>
      </c>
      <c r="N86" s="3">
        <v>1</v>
      </c>
      <c r="O86" s="3">
        <v>65</v>
      </c>
      <c r="P86" s="3">
        <v>155</v>
      </c>
      <c r="Q86" s="3">
        <v>156</v>
      </c>
      <c r="R86" s="7"/>
      <c r="S86" s="3"/>
      <c r="T86" s="3"/>
      <c r="U86" s="3">
        <v>93</v>
      </c>
      <c r="V86" s="3">
        <v>47</v>
      </c>
      <c r="W86" s="3"/>
      <c r="X86" s="3">
        <v>73</v>
      </c>
    </row>
    <row r="87" spans="1:24">
      <c r="A87" s="3">
        <v>39</v>
      </c>
      <c r="B87" s="3">
        <v>86</v>
      </c>
      <c r="C87" s="3">
        <v>0.16769202999999999</v>
      </c>
      <c r="D87" s="2">
        <f t="shared" si="4"/>
        <v>10536.400990271184</v>
      </c>
      <c r="E87" s="3">
        <v>11</v>
      </c>
      <c r="F87" s="3">
        <v>4</v>
      </c>
      <c r="G87" s="3">
        <v>104</v>
      </c>
      <c r="H87" s="3" t="s">
        <v>27</v>
      </c>
      <c r="I87" s="3">
        <v>1.0500000000000001E-2</v>
      </c>
      <c r="J87" s="3">
        <v>0.1</v>
      </c>
      <c r="K87" s="1">
        <f t="shared" si="6"/>
        <v>35.981763849070248</v>
      </c>
      <c r="L87" s="4">
        <f t="shared" si="7"/>
        <v>2.637699157332698</v>
      </c>
      <c r="M87" s="3">
        <v>-1</v>
      </c>
      <c r="N87" s="3">
        <v>1</v>
      </c>
      <c r="O87" s="3">
        <v>66</v>
      </c>
      <c r="P87" s="3">
        <v>157</v>
      </c>
      <c r="Q87" s="3">
        <v>158</v>
      </c>
      <c r="R87" s="7"/>
      <c r="S87" s="3"/>
      <c r="T87" s="3"/>
      <c r="U87" s="3">
        <v>94</v>
      </c>
      <c r="V87" s="3"/>
      <c r="W87" s="3">
        <v>47</v>
      </c>
      <c r="X87" s="3">
        <v>74</v>
      </c>
    </row>
    <row r="88" spans="1:24">
      <c r="A88" s="3">
        <v>39</v>
      </c>
      <c r="B88" s="3">
        <v>87</v>
      </c>
      <c r="C88" s="3">
        <v>0.17043689000000001</v>
      </c>
      <c r="D88" s="2">
        <f t="shared" si="4"/>
        <v>10708.865630493834</v>
      </c>
      <c r="E88" s="3">
        <v>11</v>
      </c>
      <c r="F88" s="3">
        <v>5</v>
      </c>
      <c r="G88" s="3">
        <v>105</v>
      </c>
      <c r="H88" s="3" t="s">
        <v>51</v>
      </c>
      <c r="I88" s="3">
        <v>1.0500000000000001E-2</v>
      </c>
      <c r="J88" s="3">
        <v>0.12</v>
      </c>
      <c r="K88" s="1">
        <f t="shared" si="6"/>
        <v>114.8135129920895</v>
      </c>
      <c r="L88" s="4">
        <f t="shared" si="7"/>
        <v>0.81332388278057732</v>
      </c>
      <c r="M88" s="3">
        <v>-1</v>
      </c>
      <c r="N88" s="3">
        <v>1</v>
      </c>
      <c r="O88" s="3">
        <v>67</v>
      </c>
      <c r="P88" s="3">
        <v>159</v>
      </c>
      <c r="Q88" s="3">
        <v>160</v>
      </c>
      <c r="R88" s="7"/>
      <c r="S88" s="3"/>
      <c r="T88" s="3"/>
      <c r="U88" s="3">
        <v>95</v>
      </c>
      <c r="V88" s="3">
        <v>48</v>
      </c>
      <c r="W88" s="3"/>
      <c r="X88" s="3">
        <v>75</v>
      </c>
    </row>
    <row r="89" spans="1:24">
      <c r="A89" s="3">
        <v>39</v>
      </c>
      <c r="B89" s="3">
        <v>88</v>
      </c>
      <c r="C89" s="3">
        <v>0.16996474</v>
      </c>
      <c r="D89" s="2">
        <f t="shared" si="4"/>
        <v>10679.199571065985</v>
      </c>
      <c r="E89" s="3">
        <v>11</v>
      </c>
      <c r="F89" s="3">
        <v>6</v>
      </c>
      <c r="G89" s="3">
        <v>106</v>
      </c>
      <c r="H89" s="3" t="s">
        <v>27</v>
      </c>
      <c r="I89" s="3">
        <v>1.0500000000000001E-2</v>
      </c>
      <c r="J89" s="3">
        <v>0.13</v>
      </c>
      <c r="K89" s="1">
        <f t="shared" si="6"/>
        <v>35.981763849070248</v>
      </c>
      <c r="L89" s="4">
        <f t="shared" si="7"/>
        <v>2.6024287521188785</v>
      </c>
      <c r="M89" s="3">
        <v>1</v>
      </c>
      <c r="N89" s="3">
        <v>0</v>
      </c>
      <c r="O89" s="3">
        <v>68</v>
      </c>
      <c r="P89" s="3">
        <v>161</v>
      </c>
      <c r="Q89" s="3">
        <v>162</v>
      </c>
      <c r="R89" s="6" t="s">
        <v>66</v>
      </c>
      <c r="S89" s="3"/>
      <c r="T89" s="3"/>
      <c r="U89" s="3">
        <v>96</v>
      </c>
      <c r="V89" s="3"/>
      <c r="W89" s="3">
        <v>48</v>
      </c>
      <c r="X89" s="3">
        <v>76</v>
      </c>
    </row>
    <row r="90" spans="1:24">
      <c r="A90" s="3">
        <v>39</v>
      </c>
      <c r="B90" s="3">
        <v>89</v>
      </c>
      <c r="C90" s="3">
        <v>0.16531628000000001</v>
      </c>
      <c r="D90" s="2">
        <f t="shared" si="4"/>
        <v>10387.128215335866</v>
      </c>
      <c r="E90" s="3">
        <v>11</v>
      </c>
      <c r="F90" s="3">
        <v>7</v>
      </c>
      <c r="G90" s="3">
        <v>107</v>
      </c>
      <c r="H90" s="3" t="s">
        <v>51</v>
      </c>
      <c r="I90" s="3">
        <v>1.0500000000000001E-2</v>
      </c>
      <c r="J90" s="3">
        <v>0.15</v>
      </c>
      <c r="K90" s="1">
        <f t="shared" si="6"/>
        <v>114.8135129920895</v>
      </c>
      <c r="L90" s="4">
        <f t="shared" si="7"/>
        <v>0.83851628613858331</v>
      </c>
      <c r="M90" s="3">
        <v>-1</v>
      </c>
      <c r="N90" s="3">
        <v>1</v>
      </c>
      <c r="O90" s="3">
        <v>69</v>
      </c>
      <c r="P90" s="3">
        <v>163</v>
      </c>
      <c r="Q90" s="3">
        <v>164</v>
      </c>
      <c r="R90" s="7"/>
      <c r="S90" s="3"/>
      <c r="T90" s="3"/>
      <c r="U90" s="3">
        <v>97</v>
      </c>
      <c r="V90" s="3">
        <v>49</v>
      </c>
      <c r="W90" s="3"/>
      <c r="X90" s="3">
        <v>79</v>
      </c>
    </row>
    <row r="91" spans="1:24">
      <c r="A91" s="3">
        <v>39</v>
      </c>
      <c r="B91" s="3">
        <v>90</v>
      </c>
      <c r="C91" s="3">
        <v>0.16926098000000001</v>
      </c>
      <c r="D91" s="2">
        <f t="shared" si="4"/>
        <v>10634.981026148178</v>
      </c>
      <c r="E91" s="3">
        <v>11</v>
      </c>
      <c r="F91" s="3">
        <v>8</v>
      </c>
      <c r="G91" s="3">
        <v>108</v>
      </c>
      <c r="H91" s="3" t="s">
        <v>27</v>
      </c>
      <c r="I91" s="3">
        <v>1.0500000000000001E-2</v>
      </c>
      <c r="J91" s="3">
        <v>0.16</v>
      </c>
      <c r="K91" s="1">
        <f t="shared" si="6"/>
        <v>35.981763849070248</v>
      </c>
      <c r="L91" s="4">
        <f t="shared" si="7"/>
        <v>2.6132492333579163</v>
      </c>
      <c r="M91" s="3">
        <v>-1</v>
      </c>
      <c r="N91" s="3">
        <v>1</v>
      </c>
      <c r="O91" s="3">
        <v>70</v>
      </c>
      <c r="P91" s="3">
        <v>165</v>
      </c>
      <c r="Q91" s="3">
        <v>166</v>
      </c>
      <c r="R91" s="7"/>
      <c r="S91" s="3"/>
      <c r="T91" s="3"/>
      <c r="U91" s="3">
        <v>98</v>
      </c>
      <c r="V91" s="3"/>
      <c r="W91" s="3">
        <v>49</v>
      </c>
      <c r="X91" s="3">
        <v>80</v>
      </c>
    </row>
    <row r="92" spans="1:24">
      <c r="A92" s="3">
        <v>39</v>
      </c>
      <c r="B92" s="3">
        <v>91</v>
      </c>
      <c r="C92" s="3">
        <v>0.16854614000000001</v>
      </c>
      <c r="D92" s="2">
        <f t="shared" si="4"/>
        <v>10590.066304298336</v>
      </c>
      <c r="E92" s="3">
        <v>11</v>
      </c>
      <c r="F92" s="3">
        <v>9</v>
      </c>
      <c r="G92" s="3">
        <v>109</v>
      </c>
      <c r="H92" s="3" t="s">
        <v>51</v>
      </c>
      <c r="I92" s="3">
        <v>1.0500000000000001E-2</v>
      </c>
      <c r="J92" s="3">
        <v>0.18</v>
      </c>
      <c r="K92" s="1">
        <f t="shared" si="6"/>
        <v>114.8135129920895</v>
      </c>
      <c r="L92" s="4">
        <f t="shared" si="7"/>
        <v>0.8224477472094357</v>
      </c>
      <c r="M92" s="3">
        <v>-1</v>
      </c>
      <c r="N92" s="3">
        <v>1</v>
      </c>
      <c r="O92" s="3">
        <v>71</v>
      </c>
      <c r="P92" s="3">
        <v>167</v>
      </c>
      <c r="Q92" s="3">
        <v>168</v>
      </c>
      <c r="R92" s="7"/>
      <c r="S92" s="3"/>
      <c r="T92" s="3"/>
      <c r="U92" s="3">
        <v>99</v>
      </c>
      <c r="V92" s="3">
        <v>50</v>
      </c>
      <c r="W92" s="3"/>
      <c r="X92" s="3">
        <v>81</v>
      </c>
    </row>
    <row r="93" spans="1:24">
      <c r="A93" s="3">
        <v>39</v>
      </c>
      <c r="B93" s="3">
        <v>92</v>
      </c>
      <c r="C93" s="3">
        <v>0.16963703999999999</v>
      </c>
      <c r="D93" s="2">
        <f t="shared" si="4"/>
        <v>10658.609572814357</v>
      </c>
      <c r="E93" s="3">
        <v>11</v>
      </c>
      <c r="F93" s="3">
        <v>10</v>
      </c>
      <c r="G93" s="3">
        <v>110</v>
      </c>
      <c r="H93" s="3" t="s">
        <v>27</v>
      </c>
      <c r="I93" s="3">
        <v>1.0500000000000001E-2</v>
      </c>
      <c r="J93" s="3">
        <v>0.19</v>
      </c>
      <c r="K93" s="1">
        <f t="shared" si="6"/>
        <v>35.981763849070248</v>
      </c>
      <c r="L93" s="4">
        <f t="shared" si="7"/>
        <v>2.6074560498250241</v>
      </c>
      <c r="M93" s="3">
        <v>1</v>
      </c>
      <c r="N93" s="3">
        <v>0</v>
      </c>
      <c r="O93" s="3">
        <v>72</v>
      </c>
      <c r="P93" s="3">
        <v>169</v>
      </c>
      <c r="Q93" s="3">
        <v>170</v>
      </c>
      <c r="R93" s="6" t="s">
        <v>67</v>
      </c>
      <c r="S93" s="3"/>
      <c r="T93" s="3"/>
      <c r="U93" s="3">
        <v>100</v>
      </c>
      <c r="V93" s="3"/>
      <c r="W93" s="3">
        <v>50</v>
      </c>
      <c r="X93" s="3">
        <v>82</v>
      </c>
    </row>
    <row r="94" spans="1:24">
      <c r="A94" s="3">
        <v>39</v>
      </c>
      <c r="B94" s="3">
        <v>93</v>
      </c>
      <c r="C94" s="3">
        <v>0.17278071</v>
      </c>
      <c r="D94" s="2">
        <f t="shared" si="4"/>
        <v>10856.132184360569</v>
      </c>
      <c r="E94" s="3">
        <v>12</v>
      </c>
      <c r="F94" s="3">
        <v>1</v>
      </c>
      <c r="G94" s="3">
        <v>111</v>
      </c>
      <c r="H94" s="3" t="s">
        <v>51</v>
      </c>
      <c r="I94" s="3">
        <v>1.0500000000000001E-2</v>
      </c>
      <c r="J94" s="3">
        <v>0.21</v>
      </c>
      <c r="K94" s="1">
        <f t="shared" si="6"/>
        <v>114.8135129920895</v>
      </c>
      <c r="L94" s="4">
        <f t="shared" si="7"/>
        <v>0.80229091050642265</v>
      </c>
      <c r="M94" s="3">
        <v>-1</v>
      </c>
      <c r="N94" s="3">
        <v>1</v>
      </c>
      <c r="O94" s="3">
        <v>73</v>
      </c>
      <c r="P94" s="3">
        <v>171</v>
      </c>
      <c r="Q94" s="3">
        <v>172</v>
      </c>
      <c r="R94" s="7"/>
      <c r="S94" s="3"/>
      <c r="T94" s="3"/>
      <c r="U94" s="3">
        <v>101</v>
      </c>
      <c r="V94" s="3">
        <v>51</v>
      </c>
      <c r="W94" s="3"/>
      <c r="X94" s="3">
        <v>83</v>
      </c>
    </row>
    <row r="95" spans="1:24">
      <c r="A95" s="3">
        <v>39</v>
      </c>
      <c r="B95" s="3">
        <v>94</v>
      </c>
      <c r="C95" s="3">
        <v>0.1691163</v>
      </c>
      <c r="D95" s="2">
        <f t="shared" si="4"/>
        <v>10625.890513645751</v>
      </c>
      <c r="E95" s="3">
        <v>12</v>
      </c>
      <c r="F95" s="3">
        <v>2</v>
      </c>
      <c r="G95" s="3">
        <v>112</v>
      </c>
      <c r="H95" s="3" t="s">
        <v>27</v>
      </c>
      <c r="I95" s="3">
        <v>1.0500000000000001E-2</v>
      </c>
      <c r="J95" s="3">
        <v>0.22</v>
      </c>
      <c r="K95" s="1">
        <f t="shared" si="6"/>
        <v>35.981763849070248</v>
      </c>
      <c r="L95" s="4">
        <f t="shared" si="7"/>
        <v>2.6154848836121039</v>
      </c>
      <c r="M95" s="3">
        <v>1</v>
      </c>
      <c r="N95" s="3">
        <v>1</v>
      </c>
      <c r="O95" s="3">
        <v>74</v>
      </c>
      <c r="P95" s="3">
        <v>173</v>
      </c>
      <c r="Q95" s="3"/>
      <c r="R95" s="7"/>
      <c r="S95" s="3"/>
      <c r="T95" s="3"/>
      <c r="U95" s="3">
        <v>102</v>
      </c>
      <c r="V95" s="3"/>
      <c r="W95" s="3">
        <v>51</v>
      </c>
      <c r="X95" s="3">
        <v>84</v>
      </c>
    </row>
    <row r="96" spans="1:24">
      <c r="A96" s="3">
        <v>39</v>
      </c>
      <c r="B96" s="3">
        <v>95</v>
      </c>
      <c r="C96" s="3">
        <v>0.16966939</v>
      </c>
      <c r="D96" s="2">
        <f t="shared" si="4"/>
        <v>10660.64218326123</v>
      </c>
      <c r="E96" s="3">
        <v>12</v>
      </c>
      <c r="F96" s="3">
        <v>3</v>
      </c>
      <c r="G96" s="3">
        <v>113</v>
      </c>
      <c r="H96" s="3" t="s">
        <v>51</v>
      </c>
      <c r="I96" s="3">
        <v>1.0500000000000001E-2</v>
      </c>
      <c r="J96" s="3">
        <v>0.24</v>
      </c>
      <c r="K96" s="1">
        <f t="shared" si="6"/>
        <v>114.8135129920895</v>
      </c>
      <c r="L96" s="4">
        <f t="shared" si="7"/>
        <v>0.81700295582984162</v>
      </c>
      <c r="M96" s="3">
        <v>-1</v>
      </c>
      <c r="N96" s="3">
        <v>1</v>
      </c>
      <c r="O96" s="3">
        <v>75</v>
      </c>
      <c r="P96" s="3">
        <v>174</v>
      </c>
      <c r="Q96" s="3"/>
      <c r="R96" s="7"/>
      <c r="S96" s="3"/>
      <c r="T96" s="3"/>
      <c r="U96" s="3">
        <v>103</v>
      </c>
      <c r="V96" s="3">
        <v>52</v>
      </c>
      <c r="W96" s="3"/>
      <c r="X96" s="3">
        <v>85</v>
      </c>
    </row>
    <row r="97" spans="1:24">
      <c r="A97" s="3">
        <v>39</v>
      </c>
      <c r="B97" s="3">
        <v>96</v>
      </c>
      <c r="C97" s="3">
        <v>0.17033785000000001</v>
      </c>
      <c r="D97" s="2">
        <f t="shared" si="4"/>
        <v>10702.642763765603</v>
      </c>
      <c r="E97" s="3">
        <v>12</v>
      </c>
      <c r="F97" s="3">
        <v>4</v>
      </c>
      <c r="G97" s="3">
        <v>114</v>
      </c>
      <c r="H97" s="3" t="s">
        <v>27</v>
      </c>
      <c r="I97" s="3">
        <v>1.0500000000000001E-2</v>
      </c>
      <c r="J97" s="3">
        <v>0.25</v>
      </c>
      <c r="K97" s="1">
        <f t="shared" si="6"/>
        <v>35.981763849070248</v>
      </c>
      <c r="L97" s="4">
        <f t="shared" si="7"/>
        <v>2.5967283620311608</v>
      </c>
      <c r="M97" s="3">
        <v>1</v>
      </c>
      <c r="N97" s="3">
        <v>1</v>
      </c>
      <c r="O97" s="3">
        <v>76</v>
      </c>
      <c r="P97" s="3">
        <v>175</v>
      </c>
      <c r="Q97" s="3"/>
      <c r="R97" s="7"/>
      <c r="S97" s="3"/>
      <c r="T97" s="3"/>
      <c r="U97" s="3">
        <v>104</v>
      </c>
      <c r="V97" s="3"/>
      <c r="W97" s="3">
        <v>52</v>
      </c>
      <c r="X97" s="3">
        <v>86</v>
      </c>
    </row>
    <row r="98" spans="1:24">
      <c r="A98" s="3">
        <v>39</v>
      </c>
      <c r="B98" s="3">
        <v>97</v>
      </c>
      <c r="C98" s="3">
        <v>0.17016534999999999</v>
      </c>
      <c r="D98" s="2">
        <f t="shared" si="4"/>
        <v>10691.804269110718</v>
      </c>
      <c r="E98" s="3">
        <v>12</v>
      </c>
      <c r="F98" s="3">
        <v>5</v>
      </c>
      <c r="G98" s="3">
        <v>115</v>
      </c>
      <c r="H98" s="3" t="s">
        <v>51</v>
      </c>
      <c r="I98" s="3">
        <v>1.0500000000000001E-2</v>
      </c>
      <c r="J98" s="3">
        <v>0.27</v>
      </c>
      <c r="K98" s="1">
        <f t="shared" si="6"/>
        <v>114.8135129920895</v>
      </c>
      <c r="L98" s="4">
        <f t="shared" si="7"/>
        <v>0.81462173787934</v>
      </c>
      <c r="M98" s="3">
        <v>1</v>
      </c>
      <c r="N98" s="3">
        <v>0</v>
      </c>
      <c r="O98" s="3">
        <v>79</v>
      </c>
      <c r="P98" s="3">
        <v>176</v>
      </c>
      <c r="Q98" s="3"/>
      <c r="R98" s="6" t="s">
        <v>58</v>
      </c>
      <c r="S98" s="3"/>
      <c r="T98" s="3"/>
      <c r="U98" s="3">
        <v>105</v>
      </c>
      <c r="V98" s="3">
        <v>53</v>
      </c>
      <c r="W98" s="3"/>
      <c r="X98" s="3">
        <v>87</v>
      </c>
    </row>
    <row r="99" spans="1:24">
      <c r="A99" s="3">
        <v>39</v>
      </c>
      <c r="B99" s="3">
        <v>98</v>
      </c>
      <c r="C99" s="3">
        <v>0.16887129000000001</v>
      </c>
      <c r="D99" s="2">
        <f t="shared" si="4"/>
        <v>10610.496081324629</v>
      </c>
      <c r="E99" s="3">
        <v>12</v>
      </c>
      <c r="F99" s="3">
        <v>6</v>
      </c>
      <c r="G99" s="3">
        <v>116</v>
      </c>
      <c r="H99" s="3" t="s">
        <v>27</v>
      </c>
      <c r="I99" s="3">
        <v>1.0500000000000001E-2</v>
      </c>
      <c r="J99" s="3">
        <v>0.28000000000000003</v>
      </c>
      <c r="K99" s="1">
        <f t="shared" si="6"/>
        <v>35.981763849070248</v>
      </c>
      <c r="L99" s="4">
        <f t="shared" si="7"/>
        <v>2.6192796076965457</v>
      </c>
      <c r="M99" s="3">
        <v>-1</v>
      </c>
      <c r="N99" s="3">
        <v>1</v>
      </c>
      <c r="O99" s="3">
        <v>80</v>
      </c>
      <c r="P99" s="3">
        <v>177</v>
      </c>
      <c r="Q99" s="3"/>
      <c r="R99" s="7"/>
      <c r="S99" s="3"/>
      <c r="T99" s="3"/>
      <c r="U99" s="3">
        <v>106</v>
      </c>
      <c r="V99" s="3"/>
      <c r="W99" s="3">
        <v>53</v>
      </c>
      <c r="X99" s="3">
        <v>88</v>
      </c>
    </row>
    <row r="100" spans="1:24">
      <c r="A100" s="3">
        <v>39</v>
      </c>
      <c r="B100" s="3">
        <v>99</v>
      </c>
      <c r="C100" s="3">
        <v>0.16799633</v>
      </c>
      <c r="D100" s="2">
        <f t="shared" si="4"/>
        <v>10555.520723160931</v>
      </c>
      <c r="E100" s="3">
        <v>12</v>
      </c>
      <c r="F100" s="3">
        <v>7</v>
      </c>
      <c r="G100" s="3">
        <v>117</v>
      </c>
      <c r="H100" s="3" t="s">
        <v>51</v>
      </c>
      <c r="I100" s="3">
        <v>1.0500000000000001E-2</v>
      </c>
      <c r="J100" s="3">
        <v>0.3</v>
      </c>
      <c r="K100" s="1">
        <f t="shared" si="6"/>
        <v>114.8135129920895</v>
      </c>
      <c r="L100" s="4">
        <f t="shared" si="7"/>
        <v>0.82513941312793071</v>
      </c>
      <c r="M100" s="3">
        <v>1</v>
      </c>
      <c r="N100" s="3">
        <v>1</v>
      </c>
      <c r="O100" s="3">
        <v>81</v>
      </c>
      <c r="P100" s="3">
        <v>178</v>
      </c>
      <c r="Q100" s="3"/>
      <c r="R100" s="7"/>
      <c r="S100" s="3"/>
      <c r="T100" s="3"/>
      <c r="U100" s="3">
        <v>107</v>
      </c>
      <c r="V100" s="3">
        <v>54</v>
      </c>
      <c r="W100" s="3"/>
      <c r="X100" s="3">
        <v>89</v>
      </c>
    </row>
    <row r="101" spans="1:24">
      <c r="A101" s="3">
        <v>39</v>
      </c>
      <c r="B101" s="3">
        <v>100</v>
      </c>
      <c r="C101" s="3">
        <v>0.16899275</v>
      </c>
      <c r="D101" s="2">
        <f t="shared" si="4"/>
        <v>10618.127638198732</v>
      </c>
      <c r="E101" s="3">
        <v>12</v>
      </c>
      <c r="F101" s="3">
        <v>8</v>
      </c>
      <c r="G101" s="3">
        <v>118</v>
      </c>
      <c r="H101" s="3" t="s">
        <v>27</v>
      </c>
      <c r="I101" s="3">
        <v>1.0500000000000001E-2</v>
      </c>
      <c r="J101" s="3">
        <v>0.31</v>
      </c>
      <c r="K101" s="1">
        <f t="shared" si="6"/>
        <v>35.981763849070248</v>
      </c>
      <c r="L101" s="4">
        <f t="shared" si="7"/>
        <v>2.6173970553317201</v>
      </c>
      <c r="M101" s="3">
        <v>-1</v>
      </c>
      <c r="N101" s="3">
        <v>1</v>
      </c>
      <c r="O101" s="3">
        <v>82</v>
      </c>
      <c r="P101" s="3">
        <v>179</v>
      </c>
      <c r="Q101" s="3"/>
      <c r="R101" s="7"/>
      <c r="S101" s="3"/>
      <c r="T101" s="3"/>
      <c r="U101" s="3">
        <v>108</v>
      </c>
      <c r="V101" s="3"/>
      <c r="W101" s="3">
        <v>54</v>
      </c>
      <c r="X101" s="3">
        <v>90</v>
      </c>
    </row>
    <row r="102" spans="1:24">
      <c r="A102" s="3">
        <v>39</v>
      </c>
      <c r="B102" s="3">
        <v>101</v>
      </c>
      <c r="C102" s="3">
        <v>0.17153378999999999</v>
      </c>
      <c r="D102" s="2">
        <f t="shared" si="4"/>
        <v>10777.785890128287</v>
      </c>
      <c r="E102" s="3">
        <v>12</v>
      </c>
      <c r="F102" s="3">
        <v>9</v>
      </c>
      <c r="G102" s="3">
        <v>119</v>
      </c>
      <c r="H102" s="3" t="s">
        <v>51</v>
      </c>
      <c r="I102" s="3">
        <v>1.0500000000000001E-2</v>
      </c>
      <c r="J102" s="3">
        <v>0.33</v>
      </c>
      <c r="K102" s="1">
        <f t="shared" si="6"/>
        <v>114.8135129920895</v>
      </c>
      <c r="L102" s="4">
        <f t="shared" si="7"/>
        <v>0.80812295433946957</v>
      </c>
      <c r="M102" s="3">
        <v>1</v>
      </c>
      <c r="N102" s="3">
        <v>1</v>
      </c>
      <c r="O102" s="3">
        <v>83</v>
      </c>
      <c r="P102" s="3"/>
      <c r="Q102" s="3"/>
      <c r="R102" s="7"/>
      <c r="S102" s="3"/>
      <c r="T102" s="3"/>
      <c r="U102" s="3">
        <v>109</v>
      </c>
      <c r="V102" s="3">
        <v>55</v>
      </c>
      <c r="W102" s="3"/>
      <c r="X102" s="3">
        <v>91</v>
      </c>
    </row>
    <row r="103" spans="1:24">
      <c r="A103" s="3">
        <v>39</v>
      </c>
      <c r="B103" s="3">
        <v>102</v>
      </c>
      <c r="C103" s="3">
        <v>0.16780449</v>
      </c>
      <c r="D103" s="2">
        <f t="shared" si="4"/>
        <v>10543.467060467638</v>
      </c>
      <c r="E103" s="3">
        <v>12</v>
      </c>
      <c r="F103" s="3">
        <v>10</v>
      </c>
      <c r="G103" s="3">
        <v>120</v>
      </c>
      <c r="H103" s="3" t="s">
        <v>27</v>
      </c>
      <c r="I103" s="3">
        <v>1.0500000000000001E-2</v>
      </c>
      <c r="J103" s="3">
        <v>0.34</v>
      </c>
      <c r="K103" s="1">
        <f t="shared" si="6"/>
        <v>35.981763849070248</v>
      </c>
      <c r="L103" s="4">
        <f t="shared" si="7"/>
        <v>2.6359314117423773</v>
      </c>
      <c r="M103" s="3">
        <v>-1</v>
      </c>
      <c r="N103" s="3">
        <v>0</v>
      </c>
      <c r="O103" s="3">
        <v>84</v>
      </c>
      <c r="P103" s="3"/>
      <c r="Q103" s="3"/>
      <c r="R103" s="7"/>
      <c r="S103" s="3"/>
      <c r="T103" s="3"/>
      <c r="U103" s="3">
        <v>110</v>
      </c>
      <c r="V103" s="3"/>
      <c r="W103" s="3">
        <v>55</v>
      </c>
      <c r="X103" s="3">
        <v>92</v>
      </c>
    </row>
    <row r="104" spans="1:24">
      <c r="A104" s="3">
        <v>39</v>
      </c>
      <c r="B104" s="3">
        <v>103</v>
      </c>
      <c r="C104" s="3">
        <v>0.16807712999999999</v>
      </c>
      <c r="D104" s="2">
        <f t="shared" si="4"/>
        <v>10560.597536889132</v>
      </c>
      <c r="E104" s="3">
        <v>13</v>
      </c>
      <c r="F104" s="3">
        <v>1</v>
      </c>
      <c r="G104" s="3">
        <v>121</v>
      </c>
      <c r="H104" s="3" t="s">
        <v>51</v>
      </c>
      <c r="I104" s="3">
        <v>3.15E-2</v>
      </c>
      <c r="J104" s="3">
        <v>0.06</v>
      </c>
      <c r="K104" s="1">
        <f t="shared" si="6"/>
        <v>114.8135129920895</v>
      </c>
      <c r="L104" s="4">
        <f t="shared" si="7"/>
        <v>0.82474274247689838</v>
      </c>
      <c r="M104" s="3">
        <v>1</v>
      </c>
      <c r="N104" s="3">
        <v>1</v>
      </c>
      <c r="O104" s="3">
        <v>85</v>
      </c>
      <c r="P104" s="3"/>
      <c r="Q104" s="3"/>
      <c r="R104" s="6" t="s">
        <v>58</v>
      </c>
      <c r="S104" s="3"/>
      <c r="T104" s="3"/>
      <c r="U104" s="3">
        <v>111</v>
      </c>
      <c r="V104" s="3">
        <v>56</v>
      </c>
      <c r="W104" s="3"/>
      <c r="X104" s="3">
        <v>93</v>
      </c>
    </row>
    <row r="105" spans="1:24">
      <c r="A105" s="3">
        <v>39</v>
      </c>
      <c r="B105" s="3">
        <v>104</v>
      </c>
      <c r="C105" s="3">
        <v>0.16897809</v>
      </c>
      <c r="D105" s="2">
        <f t="shared" si="4"/>
        <v>10617.206523232699</v>
      </c>
      <c r="E105" s="3">
        <v>13</v>
      </c>
      <c r="F105" s="3">
        <v>2</v>
      </c>
      <c r="G105" s="3">
        <v>122</v>
      </c>
      <c r="H105" s="3" t="s">
        <v>27</v>
      </c>
      <c r="I105" s="3">
        <v>3.15E-2</v>
      </c>
      <c r="J105" s="3">
        <v>7.0000000000000007E-2</v>
      </c>
      <c r="K105" s="1">
        <f t="shared" si="6"/>
        <v>35.981763849070248</v>
      </c>
      <c r="L105" s="4">
        <f t="shared" si="7"/>
        <v>2.617624132349996</v>
      </c>
      <c r="M105" s="3">
        <v>1</v>
      </c>
      <c r="N105" s="3">
        <v>1</v>
      </c>
      <c r="O105" s="3">
        <v>86</v>
      </c>
      <c r="P105" s="3"/>
      <c r="Q105" s="3"/>
      <c r="R105" s="7"/>
      <c r="S105" s="3"/>
      <c r="T105" s="3"/>
      <c r="U105" s="3">
        <v>112</v>
      </c>
      <c r="V105" s="3"/>
      <c r="W105" s="3">
        <v>56</v>
      </c>
      <c r="X105" s="3">
        <v>94</v>
      </c>
    </row>
    <row r="106" spans="1:24">
      <c r="A106" s="3">
        <v>39</v>
      </c>
      <c r="B106" s="3">
        <v>105</v>
      </c>
      <c r="C106" s="3">
        <v>0.16892286000000001</v>
      </c>
      <c r="D106" s="2">
        <f t="shared" si="4"/>
        <v>10613.736319987544</v>
      </c>
      <c r="E106" s="3">
        <v>13</v>
      </c>
      <c r="F106" s="3">
        <v>3</v>
      </c>
      <c r="G106" s="3">
        <v>123</v>
      </c>
      <c r="H106" s="3" t="s">
        <v>51</v>
      </c>
      <c r="I106" s="3">
        <v>3.15E-2</v>
      </c>
      <c r="J106" s="3">
        <v>0.09</v>
      </c>
      <c r="K106" s="1">
        <f t="shared" si="6"/>
        <v>114.8135129920895</v>
      </c>
      <c r="L106" s="4">
        <f t="shared" si="7"/>
        <v>0.82061358151197616</v>
      </c>
      <c r="M106" s="3">
        <v>1</v>
      </c>
      <c r="N106" s="3">
        <v>1</v>
      </c>
      <c r="O106" s="3">
        <v>87</v>
      </c>
      <c r="P106" s="3"/>
      <c r="Q106" s="3"/>
      <c r="R106" s="7"/>
      <c r="S106" s="3"/>
      <c r="T106" s="3"/>
      <c r="U106" s="3">
        <v>113</v>
      </c>
      <c r="V106" s="3">
        <v>57</v>
      </c>
      <c r="W106" s="3"/>
      <c r="X106" s="3">
        <v>95</v>
      </c>
    </row>
    <row r="107" spans="1:24">
      <c r="A107" s="3">
        <v>39</v>
      </c>
      <c r="B107" s="3">
        <v>106</v>
      </c>
      <c r="C107" s="3">
        <v>0.16843659999999999</v>
      </c>
      <c r="D107" s="2">
        <f t="shared" si="4"/>
        <v>10583.183703112851</v>
      </c>
      <c r="E107" s="3">
        <v>13</v>
      </c>
      <c r="F107" s="3">
        <v>4</v>
      </c>
      <c r="G107" s="3">
        <v>124</v>
      </c>
      <c r="H107" s="3" t="s">
        <v>27</v>
      </c>
      <c r="I107" s="3">
        <v>3.15E-2</v>
      </c>
      <c r="J107" s="3">
        <v>0.1</v>
      </c>
      <c r="K107" s="1">
        <f t="shared" si="6"/>
        <v>35.981763849070248</v>
      </c>
      <c r="L107" s="4">
        <f t="shared" si="7"/>
        <v>2.6260392706953808</v>
      </c>
      <c r="M107" s="3">
        <v>1</v>
      </c>
      <c r="N107" s="3">
        <v>1</v>
      </c>
      <c r="O107" s="3">
        <v>88</v>
      </c>
      <c r="P107" s="3"/>
      <c r="Q107" s="3"/>
      <c r="R107" s="7"/>
      <c r="S107" s="3"/>
      <c r="T107" s="3"/>
      <c r="U107" s="3">
        <v>114</v>
      </c>
      <c r="V107" s="3"/>
      <c r="W107" s="3">
        <v>57</v>
      </c>
      <c r="X107" s="3">
        <v>96</v>
      </c>
    </row>
    <row r="108" spans="1:24">
      <c r="A108" s="3">
        <v>39</v>
      </c>
      <c r="B108" s="3">
        <v>107</v>
      </c>
      <c r="C108" s="3">
        <v>0.16988091999999999</v>
      </c>
      <c r="D108" s="2">
        <f t="shared" si="4"/>
        <v>10673.933005141507</v>
      </c>
      <c r="E108" s="3">
        <v>13</v>
      </c>
      <c r="F108" s="3">
        <v>5</v>
      </c>
      <c r="G108" s="3">
        <v>125</v>
      </c>
      <c r="H108" s="3" t="s">
        <v>51</v>
      </c>
      <c r="I108" s="3">
        <v>3.15E-2</v>
      </c>
      <c r="J108" s="3">
        <v>0.12</v>
      </c>
      <c r="K108" s="1">
        <f t="shared" si="6"/>
        <v>114.8135129920895</v>
      </c>
      <c r="L108" s="4">
        <f t="shared" si="7"/>
        <v>0.81598565126587586</v>
      </c>
      <c r="M108" s="3">
        <v>-1</v>
      </c>
      <c r="N108" s="3">
        <v>0</v>
      </c>
      <c r="O108" s="3">
        <v>89</v>
      </c>
      <c r="P108" s="3"/>
      <c r="Q108" s="3"/>
      <c r="R108" s="6" t="s">
        <v>58</v>
      </c>
      <c r="S108" s="3"/>
      <c r="T108" s="3"/>
      <c r="U108" s="3">
        <v>115</v>
      </c>
      <c r="V108" s="3">
        <v>58</v>
      </c>
      <c r="W108" s="3"/>
      <c r="X108" s="3">
        <v>97</v>
      </c>
    </row>
    <row r="109" spans="1:24">
      <c r="A109" s="3">
        <v>39</v>
      </c>
      <c r="B109" s="3">
        <v>108</v>
      </c>
      <c r="C109" s="3">
        <v>0.16706082999999999</v>
      </c>
      <c r="D109" s="2">
        <f t="shared" si="4"/>
        <v>10496.741524612265</v>
      </c>
      <c r="E109" s="3">
        <v>13</v>
      </c>
      <c r="F109" s="3">
        <v>6</v>
      </c>
      <c r="G109" s="3">
        <v>126</v>
      </c>
      <c r="H109" s="3" t="s">
        <v>27</v>
      </c>
      <c r="I109" s="3">
        <v>3.15E-2</v>
      </c>
      <c r="J109" s="3">
        <v>0.13</v>
      </c>
      <c r="K109" s="1">
        <f t="shared" si="6"/>
        <v>35.981763849070248</v>
      </c>
      <c r="L109" s="4">
        <f t="shared" si="7"/>
        <v>2.6476650823679595</v>
      </c>
      <c r="M109" s="3">
        <v>1</v>
      </c>
      <c r="N109" s="3">
        <v>1</v>
      </c>
      <c r="O109" s="3">
        <v>90</v>
      </c>
      <c r="P109" s="3"/>
      <c r="Q109" s="3"/>
      <c r="R109" s="7"/>
      <c r="S109" s="3"/>
      <c r="T109" s="3"/>
      <c r="U109" s="3">
        <v>116</v>
      </c>
      <c r="V109" s="3"/>
      <c r="W109" s="3">
        <v>58</v>
      </c>
      <c r="X109" s="3">
        <v>98</v>
      </c>
    </row>
    <row r="110" spans="1:24">
      <c r="A110" s="3">
        <v>39</v>
      </c>
      <c r="B110" s="3">
        <v>109</v>
      </c>
      <c r="C110" s="3">
        <v>0.16928243000000001</v>
      </c>
      <c r="D110" s="2">
        <f t="shared" si="4"/>
        <v>10636.328769396569</v>
      </c>
      <c r="E110" s="3">
        <v>13</v>
      </c>
      <c r="F110" s="3">
        <v>7</v>
      </c>
      <c r="G110" s="3">
        <v>127</v>
      </c>
      <c r="H110" s="3" t="s">
        <v>51</v>
      </c>
      <c r="I110" s="3">
        <v>3.15E-2</v>
      </c>
      <c r="J110" s="3">
        <v>0.15</v>
      </c>
      <c r="K110" s="1">
        <f t="shared" si="6"/>
        <v>114.8135129920895</v>
      </c>
      <c r="L110" s="4">
        <f t="shared" si="7"/>
        <v>0.81887052982312547</v>
      </c>
      <c r="M110" s="3">
        <v>-1</v>
      </c>
      <c r="N110" s="3">
        <v>1</v>
      </c>
      <c r="O110" s="3">
        <v>91</v>
      </c>
      <c r="P110" s="3"/>
      <c r="Q110" s="3"/>
      <c r="R110" s="7"/>
      <c r="S110" s="3"/>
      <c r="T110" s="3"/>
      <c r="U110" s="3">
        <v>117</v>
      </c>
      <c r="V110" s="3">
        <v>59</v>
      </c>
      <c r="W110" s="3"/>
      <c r="X110" s="3">
        <v>99</v>
      </c>
    </row>
    <row r="111" spans="1:24">
      <c r="A111" s="3">
        <v>39</v>
      </c>
      <c r="B111" s="3">
        <v>110</v>
      </c>
      <c r="C111" s="3">
        <v>0.17010196999999999</v>
      </c>
      <c r="D111" s="2">
        <f t="shared" si="4"/>
        <v>10687.821986263027</v>
      </c>
      <c r="E111" s="3">
        <v>13</v>
      </c>
      <c r="F111" s="3">
        <v>8</v>
      </c>
      <c r="G111" s="3">
        <v>128</v>
      </c>
      <c r="H111" s="3" t="s">
        <v>27</v>
      </c>
      <c r="I111" s="3">
        <v>3.15E-2</v>
      </c>
      <c r="J111" s="3">
        <v>0.16</v>
      </c>
      <c r="K111" s="1">
        <f t="shared" si="6"/>
        <v>35.981763849070248</v>
      </c>
      <c r="L111" s="4">
        <f t="shared" si="7"/>
        <v>2.6003292391170403</v>
      </c>
      <c r="M111" s="3">
        <v>-1</v>
      </c>
      <c r="N111" s="3">
        <v>1</v>
      </c>
      <c r="O111" s="3">
        <v>92</v>
      </c>
      <c r="P111" s="3"/>
      <c r="Q111" s="3"/>
      <c r="R111" s="7"/>
      <c r="S111" s="3"/>
      <c r="T111" s="3"/>
      <c r="U111" s="3">
        <v>118</v>
      </c>
      <c r="V111" s="3"/>
      <c r="W111" s="3">
        <v>59</v>
      </c>
      <c r="X111" s="3">
        <v>100</v>
      </c>
    </row>
    <row r="112" spans="1:24">
      <c r="A112" s="3">
        <v>39</v>
      </c>
      <c r="B112" s="3">
        <v>111</v>
      </c>
      <c r="C112" s="3">
        <v>0.16690489999999999</v>
      </c>
      <c r="D112" s="2">
        <f t="shared" si="4"/>
        <v>10486.944153762781</v>
      </c>
      <c r="E112" s="3">
        <v>13</v>
      </c>
      <c r="F112" s="3">
        <v>9</v>
      </c>
      <c r="G112" s="3">
        <v>129</v>
      </c>
      <c r="H112" s="3" t="s">
        <v>51</v>
      </c>
      <c r="I112" s="3">
        <v>3.15E-2</v>
      </c>
      <c r="J112" s="3">
        <v>0.18</v>
      </c>
      <c r="K112" s="1">
        <f t="shared" si="6"/>
        <v>114.8135129920895</v>
      </c>
      <c r="L112" s="4">
        <f t="shared" si="7"/>
        <v>0.83053519185983238</v>
      </c>
      <c r="M112" s="3">
        <v>-1</v>
      </c>
      <c r="N112" s="3">
        <v>1</v>
      </c>
      <c r="O112" s="3">
        <v>93</v>
      </c>
      <c r="P112" s="3"/>
      <c r="Q112" s="3"/>
      <c r="R112" s="7"/>
      <c r="S112" s="3"/>
      <c r="T112" s="3"/>
      <c r="U112" s="3">
        <v>119</v>
      </c>
      <c r="V112" s="3">
        <v>60</v>
      </c>
      <c r="W112" s="3"/>
      <c r="X112" s="3">
        <v>101</v>
      </c>
    </row>
    <row r="113" spans="1:24">
      <c r="A113" s="3">
        <v>39</v>
      </c>
      <c r="B113" s="3">
        <v>112</v>
      </c>
      <c r="C113" s="3">
        <v>0.17085465999999999</v>
      </c>
      <c r="D113" s="2">
        <f t="shared" si="4"/>
        <v>10735.114893751635</v>
      </c>
      <c r="E113" s="3">
        <v>13</v>
      </c>
      <c r="F113" s="3">
        <v>10</v>
      </c>
      <c r="G113" s="3">
        <v>130</v>
      </c>
      <c r="H113" s="3" t="s">
        <v>27</v>
      </c>
      <c r="I113" s="3">
        <v>3.15E-2</v>
      </c>
      <c r="J113" s="3">
        <v>0.19</v>
      </c>
      <c r="K113" s="1">
        <f t="shared" si="6"/>
        <v>35.981763849070248</v>
      </c>
      <c r="L113" s="4">
        <f t="shared" si="7"/>
        <v>2.5888736439638791</v>
      </c>
      <c r="M113" s="3">
        <v>-1</v>
      </c>
      <c r="N113" s="3">
        <v>1</v>
      </c>
      <c r="O113" s="3">
        <v>94</v>
      </c>
      <c r="P113" s="3"/>
      <c r="Q113" s="3"/>
      <c r="R113" s="7"/>
      <c r="S113" s="3"/>
      <c r="T113" s="3"/>
      <c r="U113" s="3">
        <v>120</v>
      </c>
      <c r="V113" s="3"/>
      <c r="W113" s="3">
        <v>60</v>
      </c>
      <c r="X113" s="3">
        <v>102</v>
      </c>
    </row>
    <row r="114" spans="1:24">
      <c r="A114" s="3">
        <v>39</v>
      </c>
      <c r="B114" s="3">
        <v>113</v>
      </c>
      <c r="C114" s="3">
        <v>0.16810811000000001</v>
      </c>
      <c r="D114" s="2">
        <f t="shared" si="4"/>
        <v>10562.544067697298</v>
      </c>
      <c r="E114" s="3">
        <v>14</v>
      </c>
      <c r="F114" s="3">
        <v>1</v>
      </c>
      <c r="G114" s="3">
        <v>131</v>
      </c>
      <c r="H114" s="3" t="s">
        <v>51</v>
      </c>
      <c r="I114" s="3">
        <v>3.15E-2</v>
      </c>
      <c r="J114" s="3">
        <v>0.21</v>
      </c>
      <c r="K114" s="1">
        <f t="shared" si="6"/>
        <v>114.8135129920895</v>
      </c>
      <c r="L114" s="4">
        <f t="shared" si="7"/>
        <v>0.82459075379436575</v>
      </c>
      <c r="M114" s="3">
        <v>1</v>
      </c>
      <c r="N114" s="3">
        <v>1</v>
      </c>
      <c r="O114" s="3">
        <v>95</v>
      </c>
      <c r="P114" s="3"/>
      <c r="Q114" s="3"/>
      <c r="R114" s="7"/>
      <c r="S114" s="3"/>
      <c r="T114" s="3"/>
      <c r="U114" s="3">
        <v>121</v>
      </c>
      <c r="V114" s="3">
        <v>61</v>
      </c>
      <c r="W114" s="3"/>
      <c r="X114" s="3">
        <v>103</v>
      </c>
    </row>
    <row r="115" spans="1:24">
      <c r="A115" s="3">
        <v>39</v>
      </c>
      <c r="B115" s="3">
        <v>114</v>
      </c>
      <c r="C115" s="3">
        <v>0.17116576</v>
      </c>
      <c r="D115" s="2">
        <f t="shared" si="4"/>
        <v>10754.661883242274</v>
      </c>
      <c r="E115" s="3">
        <v>14</v>
      </c>
      <c r="F115" s="3">
        <v>2</v>
      </c>
      <c r="G115" s="3">
        <v>132</v>
      </c>
      <c r="H115" s="3" t="s">
        <v>27</v>
      </c>
      <c r="I115" s="3">
        <v>3.15E-2</v>
      </c>
      <c r="J115" s="3">
        <v>0.22</v>
      </c>
      <c r="K115" s="1">
        <f t="shared" si="6"/>
        <v>35.981763849070248</v>
      </c>
      <c r="L115" s="4">
        <f t="shared" si="7"/>
        <v>2.584168271869383</v>
      </c>
      <c r="M115" s="3">
        <v>1</v>
      </c>
      <c r="N115" s="3">
        <v>1</v>
      </c>
      <c r="O115" s="3">
        <v>96</v>
      </c>
      <c r="P115" s="3"/>
      <c r="Q115" s="3"/>
      <c r="R115" s="7"/>
      <c r="S115" s="3"/>
      <c r="T115" s="3"/>
      <c r="U115" s="3">
        <v>122</v>
      </c>
      <c r="V115" s="3"/>
      <c r="W115" s="3">
        <v>61</v>
      </c>
      <c r="X115" s="3">
        <v>104</v>
      </c>
    </row>
    <row r="116" spans="1:24">
      <c r="A116" s="3"/>
      <c r="B116" s="3">
        <v>115</v>
      </c>
      <c r="C116" s="3"/>
      <c r="D116" s="2"/>
      <c r="E116" s="3"/>
      <c r="F116" s="3"/>
      <c r="G116" s="3"/>
      <c r="H116" s="3"/>
      <c r="I116" s="3"/>
      <c r="J116" s="3"/>
      <c r="K116" s="3"/>
      <c r="L116" s="3">
        <v>0</v>
      </c>
      <c r="M116" s="3">
        <v>0</v>
      </c>
      <c r="N116" s="3">
        <v>0</v>
      </c>
      <c r="O116" s="3">
        <v>97</v>
      </c>
      <c r="P116" s="3"/>
      <c r="Q116" s="3"/>
      <c r="R116" s="7"/>
      <c r="S116" s="3"/>
      <c r="T116" s="3"/>
      <c r="U116" s="3">
        <v>123</v>
      </c>
      <c r="V116" s="3">
        <v>62</v>
      </c>
      <c r="W116" s="3"/>
      <c r="X116" s="3">
        <v>105</v>
      </c>
    </row>
    <row r="117" spans="1:24">
      <c r="A117" s="3">
        <v>39</v>
      </c>
      <c r="B117" s="3">
        <v>116</v>
      </c>
      <c r="C117" s="3">
        <v>0.17051157</v>
      </c>
      <c r="D117" s="2">
        <f t="shared" si="4"/>
        <v>10713.557913281235</v>
      </c>
      <c r="E117" s="3">
        <v>14</v>
      </c>
      <c r="F117" s="3">
        <v>3</v>
      </c>
      <c r="G117" s="3">
        <v>133</v>
      </c>
      <c r="H117" s="3" t="s">
        <v>51</v>
      </c>
      <c r="I117" s="3">
        <v>3.15E-2</v>
      </c>
      <c r="J117" s="3">
        <v>0.24</v>
      </c>
      <c r="K117" s="1">
        <f t="shared" si="6"/>
        <v>114.8135129920895</v>
      </c>
      <c r="L117" s="4">
        <f t="shared" si="7"/>
        <v>0.81296766632226858</v>
      </c>
      <c r="M117" s="3">
        <v>-1</v>
      </c>
      <c r="N117" s="3">
        <v>1</v>
      </c>
      <c r="O117" s="3">
        <v>98</v>
      </c>
      <c r="P117" s="3"/>
      <c r="Q117" s="3"/>
      <c r="R117" s="7"/>
      <c r="S117" s="3"/>
      <c r="T117" s="3"/>
      <c r="U117" s="3">
        <v>124</v>
      </c>
      <c r="V117" s="3"/>
      <c r="W117" s="3">
        <v>62</v>
      </c>
      <c r="X117" s="3">
        <v>106</v>
      </c>
    </row>
    <row r="118" spans="1:24">
      <c r="A118" s="3"/>
      <c r="B118" s="3">
        <v>117</v>
      </c>
      <c r="C118" s="3"/>
      <c r="D118" s="2"/>
      <c r="E118" s="3"/>
      <c r="F118" s="3"/>
      <c r="G118" s="3"/>
      <c r="H118" s="3"/>
      <c r="I118" s="3"/>
      <c r="J118" s="3"/>
      <c r="K118" s="3"/>
      <c r="L118" s="3">
        <v>0</v>
      </c>
      <c r="M118" s="3">
        <v>0</v>
      </c>
      <c r="N118" s="3">
        <v>0</v>
      </c>
      <c r="O118" s="3">
        <v>99</v>
      </c>
      <c r="P118" s="3"/>
      <c r="Q118" s="3"/>
      <c r="R118" s="7"/>
      <c r="S118" s="3"/>
      <c r="T118" s="3"/>
      <c r="U118" s="3">
        <v>125</v>
      </c>
      <c r="V118" s="3">
        <v>63</v>
      </c>
      <c r="W118" s="3"/>
      <c r="X118" s="3">
        <v>107</v>
      </c>
    </row>
    <row r="119" spans="1:24">
      <c r="A119" s="3">
        <v>39</v>
      </c>
      <c r="B119" s="3">
        <v>118</v>
      </c>
      <c r="C119" s="3">
        <v>0.17038206</v>
      </c>
      <c r="D119" s="2">
        <f t="shared" si="4"/>
        <v>10705.420559989907</v>
      </c>
      <c r="E119" s="3">
        <v>14</v>
      </c>
      <c r="F119" s="3">
        <v>4</v>
      </c>
      <c r="G119" s="3">
        <v>134</v>
      </c>
      <c r="H119" s="3" t="s">
        <v>27</v>
      </c>
      <c r="I119" s="3">
        <v>3.15E-2</v>
      </c>
      <c r="J119" s="3">
        <v>0.25</v>
      </c>
      <c r="K119" s="1">
        <f t="shared" si="6"/>
        <v>35.981763849070248</v>
      </c>
      <c r="L119" s="4">
        <f t="shared" si="7"/>
        <v>2.5960545741870331</v>
      </c>
      <c r="M119" s="3">
        <v>1</v>
      </c>
      <c r="N119" s="3">
        <v>1</v>
      </c>
      <c r="O119" s="3">
        <v>100</v>
      </c>
      <c r="P119" s="3"/>
      <c r="Q119" s="3"/>
      <c r="R119" s="7"/>
      <c r="S119" s="3"/>
      <c r="T119" s="3"/>
      <c r="U119" s="3">
        <v>126</v>
      </c>
      <c r="V119" s="3"/>
      <c r="W119" s="3">
        <v>63</v>
      </c>
      <c r="X119" s="3">
        <v>108</v>
      </c>
    </row>
    <row r="120" spans="1:24">
      <c r="A120" s="3"/>
      <c r="B120" s="3">
        <v>119</v>
      </c>
      <c r="C120" s="3"/>
      <c r="D120" s="2"/>
      <c r="E120" s="3"/>
      <c r="F120" s="3"/>
      <c r="G120" s="3"/>
      <c r="H120" s="3"/>
      <c r="I120" s="3"/>
      <c r="J120" s="3"/>
      <c r="K120" s="3"/>
      <c r="L120" s="3">
        <v>0</v>
      </c>
      <c r="M120" s="3">
        <v>0</v>
      </c>
      <c r="N120" s="3">
        <v>0</v>
      </c>
      <c r="O120" s="3">
        <v>101</v>
      </c>
      <c r="P120" s="3"/>
      <c r="Q120" s="3"/>
      <c r="R120" s="7"/>
      <c r="S120" s="3"/>
      <c r="T120" s="3"/>
      <c r="U120" s="3">
        <v>127</v>
      </c>
      <c r="V120" s="3">
        <v>64</v>
      </c>
      <c r="W120" s="3"/>
      <c r="X120" s="3">
        <v>109</v>
      </c>
    </row>
    <row r="121" spans="1:24">
      <c r="A121" s="3">
        <v>39</v>
      </c>
      <c r="B121" s="3">
        <v>120</v>
      </c>
      <c r="C121" s="3">
        <v>0.17000736999999999</v>
      </c>
      <c r="D121" s="2">
        <f t="shared" si="4"/>
        <v>10681.878092962435</v>
      </c>
      <c r="E121" s="3">
        <v>14</v>
      </c>
      <c r="F121" s="3">
        <v>5</v>
      </c>
      <c r="G121" s="3">
        <v>135</v>
      </c>
      <c r="H121" s="3" t="s">
        <v>51</v>
      </c>
      <c r="I121" s="3">
        <v>3.15E-2</v>
      </c>
      <c r="J121" s="3">
        <v>0.27</v>
      </c>
      <c r="K121" s="1">
        <f t="shared" si="6"/>
        <v>114.8135129920895</v>
      </c>
      <c r="L121" s="4">
        <f t="shared" si="7"/>
        <v>0.81537872825069968</v>
      </c>
      <c r="M121" s="3">
        <v>-1</v>
      </c>
      <c r="N121" s="3">
        <v>1</v>
      </c>
      <c r="O121" s="3">
        <v>102</v>
      </c>
      <c r="P121" s="3"/>
      <c r="Q121" s="3"/>
      <c r="R121" s="7"/>
      <c r="S121" s="3"/>
      <c r="T121" s="3"/>
      <c r="U121" s="3">
        <v>128</v>
      </c>
      <c r="V121" s="3"/>
      <c r="W121" s="3">
        <v>64</v>
      </c>
      <c r="X121" s="3">
        <v>110</v>
      </c>
    </row>
    <row r="122" spans="1:24">
      <c r="A122" s="3">
        <v>39</v>
      </c>
      <c r="B122" s="3">
        <v>121</v>
      </c>
      <c r="C122" s="3">
        <v>0.17034014</v>
      </c>
      <c r="D122" s="2">
        <f t="shared" si="4"/>
        <v>10702.786648709138</v>
      </c>
      <c r="E122" s="3">
        <v>14</v>
      </c>
      <c r="F122" s="3">
        <v>6</v>
      </c>
      <c r="G122" s="3">
        <v>136</v>
      </c>
      <c r="H122" s="3" t="s">
        <v>27</v>
      </c>
      <c r="I122" s="3">
        <v>3.15E-2</v>
      </c>
      <c r="J122" s="3">
        <v>0.28000000000000003</v>
      </c>
      <c r="K122" s="1">
        <f t="shared" si="6"/>
        <v>35.981763849070248</v>
      </c>
      <c r="L122" s="4">
        <f t="shared" si="7"/>
        <v>2.5966934524206069</v>
      </c>
      <c r="M122" s="3">
        <v>-1</v>
      </c>
      <c r="N122" s="3">
        <v>1</v>
      </c>
      <c r="O122" s="3">
        <v>103</v>
      </c>
      <c r="P122" s="3"/>
      <c r="Q122" s="3"/>
      <c r="R122" s="7"/>
      <c r="S122" s="3"/>
      <c r="T122" s="3"/>
      <c r="U122" s="3">
        <v>129</v>
      </c>
      <c r="V122" s="3">
        <v>65</v>
      </c>
      <c r="W122" s="3"/>
      <c r="X122" s="3">
        <v>111</v>
      </c>
    </row>
    <row r="123" spans="1:24">
      <c r="A123" s="3">
        <v>39</v>
      </c>
      <c r="B123" s="3">
        <v>122</v>
      </c>
      <c r="C123" s="3">
        <v>0.16926916</v>
      </c>
      <c r="D123" s="2">
        <f t="shared" si="4"/>
        <v>10635.494990706304</v>
      </c>
      <c r="E123" s="3">
        <v>14</v>
      </c>
      <c r="F123" s="3">
        <v>7</v>
      </c>
      <c r="G123" s="3">
        <v>137</v>
      </c>
      <c r="H123" s="3" t="s">
        <v>51</v>
      </c>
      <c r="I123" s="3">
        <v>3.15E-2</v>
      </c>
      <c r="J123" s="3">
        <v>0.3</v>
      </c>
      <c r="K123" s="1">
        <f t="shared" si="6"/>
        <v>114.8135129920895</v>
      </c>
      <c r="L123" s="4">
        <f t="shared" si="7"/>
        <v>0.81893472587591376</v>
      </c>
      <c r="M123" s="3">
        <v>1</v>
      </c>
      <c r="N123" s="3">
        <v>1</v>
      </c>
      <c r="O123" s="3">
        <v>104</v>
      </c>
      <c r="P123" s="3"/>
      <c r="Q123" s="3"/>
      <c r="R123" s="7"/>
      <c r="S123" s="3"/>
      <c r="T123" s="3"/>
      <c r="U123" s="3">
        <v>130</v>
      </c>
      <c r="V123" s="3"/>
      <c r="W123" s="3">
        <v>65</v>
      </c>
      <c r="X123" s="3">
        <v>112</v>
      </c>
    </row>
    <row r="124" spans="1:24">
      <c r="A124" s="3">
        <v>39</v>
      </c>
      <c r="B124" s="3">
        <v>123</v>
      </c>
      <c r="C124" s="3">
        <v>0.16921253999999999</v>
      </c>
      <c r="D124" s="2">
        <f t="shared" si="4"/>
        <v>10631.93745118538</v>
      </c>
      <c r="E124" s="3">
        <v>14</v>
      </c>
      <c r="F124" s="3">
        <v>8</v>
      </c>
      <c r="G124" s="3">
        <v>138</v>
      </c>
      <c r="H124" s="3" t="s">
        <v>27</v>
      </c>
      <c r="I124" s="3">
        <v>3.15E-2</v>
      </c>
      <c r="J124" s="3">
        <v>0.31</v>
      </c>
      <c r="K124" s="1">
        <f t="shared" si="6"/>
        <v>35.981763849070248</v>
      </c>
      <c r="L124" s="4">
        <f t="shared" si="7"/>
        <v>2.6139973208983776</v>
      </c>
      <c r="M124" s="3">
        <v>1</v>
      </c>
      <c r="N124" s="3">
        <v>1</v>
      </c>
      <c r="O124" s="3">
        <v>105</v>
      </c>
      <c r="P124" s="3"/>
      <c r="Q124" s="3"/>
      <c r="R124" s="7" t="s">
        <v>58</v>
      </c>
      <c r="S124" s="3"/>
      <c r="T124" s="3"/>
      <c r="U124" s="3">
        <v>131</v>
      </c>
      <c r="V124" s="3">
        <v>66</v>
      </c>
      <c r="W124" s="3"/>
      <c r="X124" s="3">
        <v>113</v>
      </c>
    </row>
    <row r="125" spans="1:24">
      <c r="A125" s="3">
        <v>39</v>
      </c>
      <c r="B125" s="3">
        <v>124</v>
      </c>
      <c r="C125" s="3">
        <v>0.16848778</v>
      </c>
      <c r="D125" s="2">
        <f t="shared" si="4"/>
        <v>10586.399437353066</v>
      </c>
      <c r="E125" s="3">
        <v>14</v>
      </c>
      <c r="F125" s="3">
        <v>9</v>
      </c>
      <c r="G125" s="3">
        <v>139</v>
      </c>
      <c r="H125" s="3" t="s">
        <v>51</v>
      </c>
      <c r="I125" s="3">
        <v>3.15E-2</v>
      </c>
      <c r="J125" s="3">
        <v>0.33</v>
      </c>
      <c r="K125" s="1">
        <f t="shared" si="6"/>
        <v>114.8135129920895</v>
      </c>
      <c r="L125" s="4">
        <f t="shared" si="7"/>
        <v>0.82273262276852455</v>
      </c>
      <c r="M125" s="3">
        <v>-1</v>
      </c>
      <c r="N125" s="3">
        <v>1</v>
      </c>
      <c r="O125" s="3">
        <v>106</v>
      </c>
      <c r="P125" s="3"/>
      <c r="Q125" s="3"/>
      <c r="R125" s="7"/>
      <c r="S125" s="3"/>
      <c r="T125" s="3"/>
      <c r="U125" s="3">
        <v>132</v>
      </c>
      <c r="V125" s="3"/>
      <c r="W125" s="3">
        <v>66</v>
      </c>
      <c r="X125" s="3">
        <v>114</v>
      </c>
    </row>
    <row r="126" spans="1:24">
      <c r="A126" s="3">
        <v>39</v>
      </c>
      <c r="B126" s="3">
        <v>125</v>
      </c>
      <c r="C126" s="3">
        <v>0.17003266</v>
      </c>
      <c r="D126" s="2">
        <f t="shared" si="4"/>
        <v>10683.467110526621</v>
      </c>
      <c r="E126" s="3">
        <v>14</v>
      </c>
      <c r="F126" s="3">
        <v>10</v>
      </c>
      <c r="G126" s="3">
        <v>140</v>
      </c>
      <c r="H126" s="3" t="s">
        <v>27</v>
      </c>
      <c r="I126" s="3">
        <v>3.15E-2</v>
      </c>
      <c r="J126" s="3">
        <v>0.34</v>
      </c>
      <c r="K126" s="1">
        <f t="shared" si="6"/>
        <v>35.981763849070248</v>
      </c>
      <c r="L126" s="4">
        <f t="shared" si="7"/>
        <v>2.6013892050057303</v>
      </c>
      <c r="M126" s="3">
        <v>-1</v>
      </c>
      <c r="N126" s="3">
        <v>1</v>
      </c>
      <c r="O126" s="3">
        <v>107</v>
      </c>
      <c r="P126" s="3"/>
      <c r="Q126" s="3"/>
      <c r="R126" s="7"/>
      <c r="S126" s="3"/>
      <c r="T126" s="3"/>
      <c r="U126" s="3">
        <v>133</v>
      </c>
      <c r="V126" s="3">
        <v>67</v>
      </c>
      <c r="W126" s="3"/>
      <c r="X126" s="3">
        <v>116</v>
      </c>
    </row>
    <row r="127" spans="1:24">
      <c r="A127" s="3"/>
      <c r="B127" s="3">
        <v>126</v>
      </c>
      <c r="C127" s="3"/>
      <c r="D127" s="2"/>
      <c r="E127" s="3"/>
      <c r="F127" s="3"/>
      <c r="G127" s="3"/>
      <c r="H127" s="3"/>
      <c r="I127" s="3"/>
      <c r="J127" s="3"/>
      <c r="K127" s="3"/>
      <c r="L127" s="3">
        <v>0</v>
      </c>
      <c r="M127" s="3">
        <v>0</v>
      </c>
      <c r="N127" s="3">
        <v>0</v>
      </c>
      <c r="O127" s="3">
        <v>108</v>
      </c>
      <c r="P127" s="3"/>
      <c r="Q127" s="3"/>
      <c r="R127" s="7"/>
      <c r="S127" s="3"/>
      <c r="T127" s="3"/>
      <c r="U127" s="3">
        <v>134</v>
      </c>
      <c r="V127" s="3"/>
      <c r="W127" s="3">
        <v>67</v>
      </c>
      <c r="X127" s="3">
        <v>118</v>
      </c>
    </row>
    <row r="128" spans="1:24">
      <c r="A128" s="3">
        <v>39</v>
      </c>
      <c r="B128" s="3">
        <v>127</v>
      </c>
      <c r="C128" s="3">
        <v>0.17026972000000001</v>
      </c>
      <c r="D128" s="2">
        <f t="shared" si="4"/>
        <v>10698.362029615822</v>
      </c>
      <c r="E128" s="3">
        <v>15</v>
      </c>
      <c r="F128" s="3">
        <v>1</v>
      </c>
      <c r="G128" s="3">
        <v>141</v>
      </c>
      <c r="H128" s="3" t="s">
        <v>51</v>
      </c>
      <c r="I128" s="3">
        <v>8.5000000000000006E-2</v>
      </c>
      <c r="J128" s="3">
        <v>0.06</v>
      </c>
      <c r="K128" s="1">
        <f t="shared" si="6"/>
        <v>114.8135129920895</v>
      </c>
      <c r="L128" s="4">
        <f t="shared" si="7"/>
        <v>0.81412240029434568</v>
      </c>
      <c r="M128" s="3">
        <v>-1</v>
      </c>
      <c r="N128" s="3">
        <v>0</v>
      </c>
      <c r="O128" s="3">
        <v>109</v>
      </c>
      <c r="P128" s="3"/>
      <c r="Q128" s="3"/>
      <c r="R128" s="6" t="s">
        <v>58</v>
      </c>
      <c r="S128" s="3"/>
      <c r="T128" s="3"/>
      <c r="U128" s="3">
        <v>135</v>
      </c>
      <c r="V128" s="3">
        <v>68</v>
      </c>
      <c r="W128" s="3"/>
      <c r="X128" s="3">
        <v>120</v>
      </c>
    </row>
    <row r="129" spans="1:24">
      <c r="A129" s="3">
        <v>39</v>
      </c>
      <c r="B129" s="3">
        <v>128</v>
      </c>
      <c r="C129" s="3">
        <v>0.16845542999999999</v>
      </c>
      <c r="D129" s="2">
        <f t="shared" si="4"/>
        <v>10584.366826906193</v>
      </c>
      <c r="E129" s="3">
        <v>15</v>
      </c>
      <c r="F129" s="3">
        <v>2</v>
      </c>
      <c r="G129" s="3">
        <v>142</v>
      </c>
      <c r="H129" s="3" t="s">
        <v>27</v>
      </c>
      <c r="I129" s="3">
        <v>8.5000000000000006E-2</v>
      </c>
      <c r="J129" s="3">
        <v>7.0000000000000007E-2</v>
      </c>
      <c r="K129" s="1">
        <f t="shared" si="6"/>
        <v>35.981763849070248</v>
      </c>
      <c r="L129" s="4">
        <f t="shared" si="7"/>
        <v>2.6257457312145385</v>
      </c>
      <c r="M129" s="3">
        <v>1</v>
      </c>
      <c r="N129" s="3">
        <v>1</v>
      </c>
      <c r="O129" s="3">
        <v>110</v>
      </c>
      <c r="P129" s="3"/>
      <c r="Q129" s="3"/>
      <c r="R129" s="7"/>
      <c r="S129" s="3"/>
      <c r="T129" s="3"/>
      <c r="U129" s="3">
        <v>136</v>
      </c>
      <c r="V129" s="3"/>
      <c r="W129" s="3">
        <v>68</v>
      </c>
      <c r="X129" s="3">
        <v>121</v>
      </c>
    </row>
    <row r="130" spans="1:24">
      <c r="A130" s="3">
        <v>39</v>
      </c>
      <c r="B130" s="3">
        <v>129</v>
      </c>
      <c r="C130" s="3">
        <v>0.169571</v>
      </c>
      <c r="D130" s="2">
        <f t="shared" si="4"/>
        <v>10654.460157237496</v>
      </c>
      <c r="E130" s="3">
        <v>15</v>
      </c>
      <c r="F130" s="3">
        <v>3</v>
      </c>
      <c r="G130" s="3">
        <v>143</v>
      </c>
      <c r="H130" s="3" t="s">
        <v>51</v>
      </c>
      <c r="I130" s="3">
        <v>8.5000000000000006E-2</v>
      </c>
      <c r="J130" s="3">
        <v>0.09</v>
      </c>
      <c r="K130" s="1">
        <f t="shared" si="6"/>
        <v>114.8135129920895</v>
      </c>
      <c r="L130" s="4">
        <f t="shared" si="7"/>
        <v>0.81747700458124417</v>
      </c>
      <c r="M130" s="3">
        <v>1</v>
      </c>
      <c r="N130" s="3">
        <v>1</v>
      </c>
      <c r="O130" s="3">
        <v>111</v>
      </c>
      <c r="P130" s="3"/>
      <c r="Q130" s="3"/>
      <c r="R130" s="7"/>
      <c r="S130" s="3"/>
      <c r="T130" s="3"/>
      <c r="U130" s="3">
        <v>137</v>
      </c>
      <c r="V130" s="3">
        <v>69</v>
      </c>
      <c r="W130" s="3"/>
      <c r="X130" s="3">
        <v>122</v>
      </c>
    </row>
    <row r="131" spans="1:24">
      <c r="A131" s="3">
        <v>39</v>
      </c>
      <c r="B131" s="3">
        <v>130</v>
      </c>
      <c r="C131" s="3">
        <v>0.16779189999999999</v>
      </c>
      <c r="D131" s="2">
        <f t="shared" ref="D131:D193" si="8">C131*2*PI()*10000</f>
        <v>10542.676007437463</v>
      </c>
      <c r="E131" s="3">
        <v>15</v>
      </c>
      <c r="F131" s="3">
        <v>4</v>
      </c>
      <c r="G131" s="3">
        <v>144</v>
      </c>
      <c r="H131" s="3" t="s">
        <v>27</v>
      </c>
      <c r="I131" s="3">
        <v>8.5000000000000006E-2</v>
      </c>
      <c r="J131" s="3">
        <v>0.1</v>
      </c>
      <c r="K131" s="1">
        <f t="shared" si="6"/>
        <v>35.981763849070248</v>
      </c>
      <c r="L131" s="4">
        <f t="shared" si="7"/>
        <v>2.6361291946894312</v>
      </c>
      <c r="M131" s="3">
        <v>1</v>
      </c>
      <c r="N131" s="3">
        <v>1</v>
      </c>
      <c r="O131" s="3">
        <v>112</v>
      </c>
      <c r="P131" s="3"/>
      <c r="Q131" s="3"/>
      <c r="R131" s="7"/>
      <c r="S131" s="3"/>
      <c r="T131" s="3"/>
      <c r="U131" s="3">
        <v>138</v>
      </c>
      <c r="V131" s="3"/>
      <c r="W131" s="3">
        <v>69</v>
      </c>
      <c r="X131" s="3">
        <v>123</v>
      </c>
    </row>
    <row r="132" spans="1:24">
      <c r="A132" s="3">
        <v>39</v>
      </c>
      <c r="B132" s="3">
        <v>131</v>
      </c>
      <c r="C132" s="3">
        <v>0.16914366</v>
      </c>
      <c r="D132" s="2">
        <f t="shared" si="8"/>
        <v>10627.609593145795</v>
      </c>
      <c r="E132" s="3">
        <v>15</v>
      </c>
      <c r="F132" s="3">
        <v>5</v>
      </c>
      <c r="G132" s="3">
        <v>145</v>
      </c>
      <c r="H132" s="3" t="s">
        <v>51</v>
      </c>
      <c r="I132" s="3">
        <v>8.5000000000000006E-2</v>
      </c>
      <c r="J132" s="3">
        <v>0.12</v>
      </c>
      <c r="K132" s="1">
        <f t="shared" si="6"/>
        <v>114.8135129920895</v>
      </c>
      <c r="L132" s="4">
        <f t="shared" si="7"/>
        <v>0.81954235319163693</v>
      </c>
      <c r="M132" s="3">
        <v>-1</v>
      </c>
      <c r="N132" s="3">
        <v>1</v>
      </c>
      <c r="O132" s="3">
        <v>113</v>
      </c>
      <c r="P132" s="3"/>
      <c r="Q132" s="3"/>
      <c r="R132" s="7"/>
      <c r="S132" s="3"/>
      <c r="T132" s="3"/>
      <c r="U132" s="3">
        <v>139</v>
      </c>
      <c r="V132" s="3">
        <v>70</v>
      </c>
      <c r="W132" s="3"/>
      <c r="X132" s="3">
        <v>124</v>
      </c>
    </row>
    <row r="133" spans="1:24">
      <c r="A133" s="3">
        <v>39</v>
      </c>
      <c r="B133" s="3">
        <v>132</v>
      </c>
      <c r="C133" s="3">
        <v>0.16746226</v>
      </c>
      <c r="D133" s="2">
        <f t="shared" si="8"/>
        <v>10521.964115390878</v>
      </c>
      <c r="E133" s="3">
        <v>15</v>
      </c>
      <c r="F133" s="3">
        <v>6</v>
      </c>
      <c r="G133" s="3">
        <v>146</v>
      </c>
      <c r="H133" s="3" t="s">
        <v>27</v>
      </c>
      <c r="I133" s="3">
        <v>8.5000000000000006E-2</v>
      </c>
      <c r="J133" s="3">
        <v>0.13</v>
      </c>
      <c r="K133" s="1">
        <f t="shared" si="6"/>
        <v>35.981763849070248</v>
      </c>
      <c r="L133" s="4">
        <f t="shared" si="7"/>
        <v>2.6413182661120755</v>
      </c>
      <c r="M133" s="3">
        <v>-1</v>
      </c>
      <c r="N133" s="3">
        <v>1</v>
      </c>
      <c r="O133" s="3">
        <v>114</v>
      </c>
      <c r="P133" s="3"/>
      <c r="Q133" s="3"/>
      <c r="R133" s="7"/>
      <c r="S133" s="3"/>
      <c r="T133" s="3"/>
      <c r="U133" s="3">
        <v>140</v>
      </c>
      <c r="V133" s="3"/>
      <c r="W133" s="3">
        <v>70</v>
      </c>
      <c r="X133" s="3">
        <v>125</v>
      </c>
    </row>
    <row r="134" spans="1:24">
      <c r="A134" s="3">
        <v>39</v>
      </c>
      <c r="B134" s="3">
        <v>133</v>
      </c>
      <c r="C134" s="3">
        <v>0.16777360999999999</v>
      </c>
      <c r="D134" s="2">
        <f t="shared" si="8"/>
        <v>10541.526812844781</v>
      </c>
      <c r="E134" s="3">
        <v>15</v>
      </c>
      <c r="F134" s="3">
        <v>7</v>
      </c>
      <c r="G134" s="3">
        <v>147</v>
      </c>
      <c r="H134" s="3" t="s">
        <v>51</v>
      </c>
      <c r="I134" s="3">
        <v>8.5000000000000006E-2</v>
      </c>
      <c r="J134" s="3">
        <v>0.15</v>
      </c>
      <c r="K134" s="1">
        <f t="shared" si="6"/>
        <v>114.8135129920895</v>
      </c>
      <c r="L134" s="4">
        <f t="shared" si="7"/>
        <v>0.82623478831889097</v>
      </c>
      <c r="M134" s="3">
        <v>1</v>
      </c>
      <c r="N134" s="3">
        <v>0</v>
      </c>
      <c r="O134" s="3">
        <v>116</v>
      </c>
      <c r="P134" s="3"/>
      <c r="Q134" s="3"/>
      <c r="R134" s="7"/>
      <c r="S134" s="3"/>
      <c r="T134" s="3"/>
      <c r="U134" s="3">
        <v>141</v>
      </c>
      <c r="V134" s="3">
        <v>71</v>
      </c>
      <c r="W134" s="3"/>
      <c r="X134" s="3">
        <v>127</v>
      </c>
    </row>
    <row r="135" spans="1:24">
      <c r="A135" s="3">
        <v>39</v>
      </c>
      <c r="B135" s="3">
        <v>134</v>
      </c>
      <c r="C135" s="3">
        <v>0.17022793999999999</v>
      </c>
      <c r="D135" s="2">
        <f t="shared" si="8"/>
        <v>10695.736914794481</v>
      </c>
      <c r="E135" s="3">
        <v>15</v>
      </c>
      <c r="F135" s="3">
        <v>8</v>
      </c>
      <c r="G135" s="3">
        <v>148</v>
      </c>
      <c r="H135" s="3" t="s">
        <v>27</v>
      </c>
      <c r="I135" s="3">
        <v>8.5000000000000006E-2</v>
      </c>
      <c r="J135" s="3">
        <v>0.16</v>
      </c>
      <c r="K135" s="1">
        <f t="shared" si="6"/>
        <v>35.981763849070248</v>
      </c>
      <c r="L135" s="4">
        <f t="shared" si="7"/>
        <v>2.5984049752491254</v>
      </c>
      <c r="M135" s="3">
        <v>-1</v>
      </c>
      <c r="N135" s="3">
        <v>1</v>
      </c>
      <c r="O135" s="3">
        <v>118</v>
      </c>
      <c r="P135" s="3"/>
      <c r="Q135" s="3"/>
      <c r="R135" s="7"/>
      <c r="S135" s="3"/>
      <c r="T135" s="3"/>
      <c r="U135" s="3">
        <v>142</v>
      </c>
      <c r="V135" s="3"/>
      <c r="W135" s="3">
        <v>71</v>
      </c>
      <c r="X135" s="3">
        <v>128</v>
      </c>
    </row>
    <row r="136" spans="1:24">
      <c r="A136" s="3">
        <v>39</v>
      </c>
      <c r="B136" s="3">
        <v>135</v>
      </c>
      <c r="C136" s="3">
        <v>0.16810612999999999</v>
      </c>
      <c r="D136" s="2">
        <f t="shared" si="8"/>
        <v>10562.419660628215</v>
      </c>
      <c r="E136" s="3">
        <v>15</v>
      </c>
      <c r="F136" s="3">
        <v>9</v>
      </c>
      <c r="G136" s="3">
        <v>149</v>
      </c>
      <c r="H136" s="3" t="s">
        <v>51</v>
      </c>
      <c r="I136" s="3">
        <v>8.5000000000000006E-2</v>
      </c>
      <c r="J136" s="3">
        <v>0.18</v>
      </c>
      <c r="K136" s="1">
        <f t="shared" si="6"/>
        <v>114.8135129920895</v>
      </c>
      <c r="L136" s="4">
        <f t="shared" si="7"/>
        <v>0.82460046604990656</v>
      </c>
      <c r="M136" s="3">
        <v>-1</v>
      </c>
      <c r="N136" s="3">
        <v>1</v>
      </c>
      <c r="O136" s="3">
        <v>120</v>
      </c>
      <c r="P136" s="3"/>
      <c r="Q136" s="3"/>
      <c r="R136" s="7"/>
      <c r="S136" s="3"/>
      <c r="T136" s="3"/>
      <c r="U136" s="3">
        <v>143</v>
      </c>
      <c r="V136" s="3">
        <v>72</v>
      </c>
      <c r="W136" s="3"/>
      <c r="X136" s="3">
        <v>129</v>
      </c>
    </row>
    <row r="137" spans="1:24">
      <c r="A137" s="3">
        <v>39</v>
      </c>
      <c r="B137" s="3">
        <v>136</v>
      </c>
      <c r="C137" s="3">
        <v>0.16652764</v>
      </c>
      <c r="D137" s="2">
        <f t="shared" si="8"/>
        <v>10463.240208872914</v>
      </c>
      <c r="E137" s="3">
        <v>15</v>
      </c>
      <c r="F137" s="3">
        <v>10</v>
      </c>
      <c r="G137" s="3">
        <v>150</v>
      </c>
      <c r="H137" s="3" t="s">
        <v>27</v>
      </c>
      <c r="I137" s="3">
        <v>8.5000000000000006E-2</v>
      </c>
      <c r="J137" s="3">
        <v>0.19</v>
      </c>
      <c r="K137" s="1">
        <f t="shared" si="6"/>
        <v>35.981763849070248</v>
      </c>
      <c r="L137" s="4">
        <f t="shared" si="7"/>
        <v>2.6561424050830817</v>
      </c>
      <c r="M137" s="3">
        <v>-1</v>
      </c>
      <c r="N137" s="3">
        <v>1</v>
      </c>
      <c r="O137" s="3">
        <v>121</v>
      </c>
      <c r="P137" s="3"/>
      <c r="Q137" s="3"/>
      <c r="R137" s="7"/>
      <c r="S137" s="3"/>
      <c r="T137" s="3"/>
      <c r="U137" s="3">
        <v>144</v>
      </c>
      <c r="V137" s="3"/>
      <c r="W137" s="3">
        <v>72</v>
      </c>
      <c r="X137" s="3">
        <v>130</v>
      </c>
    </row>
    <row r="138" spans="1:24">
      <c r="A138" s="3">
        <v>39</v>
      </c>
      <c r="B138" s="3">
        <v>137</v>
      </c>
      <c r="C138" s="3">
        <v>0.16553509999999999</v>
      </c>
      <c r="D138" s="2">
        <f t="shared" si="8"/>
        <v>10400.877081425035</v>
      </c>
      <c r="E138" s="3">
        <v>16</v>
      </c>
      <c r="F138" s="3">
        <v>1</v>
      </c>
      <c r="G138" s="3">
        <v>151</v>
      </c>
      <c r="H138" s="3" t="s">
        <v>51</v>
      </c>
      <c r="I138" s="3">
        <v>8.5000000000000006E-2</v>
      </c>
      <c r="J138" s="3">
        <v>0.21</v>
      </c>
      <c r="K138" s="1">
        <f t="shared" si="6"/>
        <v>114.8135129920895</v>
      </c>
      <c r="L138" s="4">
        <f t="shared" si="7"/>
        <v>0.83740785575896692</v>
      </c>
      <c r="M138" s="3">
        <v>1</v>
      </c>
      <c r="N138" s="3">
        <v>1</v>
      </c>
      <c r="O138" s="3">
        <v>122</v>
      </c>
      <c r="P138" s="3"/>
      <c r="Q138" s="3"/>
      <c r="R138" s="7"/>
      <c r="S138" s="3"/>
      <c r="T138" s="3"/>
      <c r="U138" s="3">
        <v>145</v>
      </c>
      <c r="V138" s="3">
        <v>73</v>
      </c>
      <c r="W138" s="3"/>
      <c r="X138" s="3">
        <v>131</v>
      </c>
    </row>
    <row r="139" spans="1:24">
      <c r="A139" s="3">
        <v>39</v>
      </c>
      <c r="B139" s="3">
        <v>138</v>
      </c>
      <c r="C139" s="3">
        <v>0.16922777999999999</v>
      </c>
      <c r="D139" s="2">
        <f t="shared" si="8"/>
        <v>10632.895008626194</v>
      </c>
      <c r="E139" s="3">
        <v>16</v>
      </c>
      <c r="F139" s="3">
        <v>2</v>
      </c>
      <c r="G139" s="3">
        <v>152</v>
      </c>
      <c r="H139" s="3" t="s">
        <v>27</v>
      </c>
      <c r="I139" s="3">
        <v>8.5000000000000006E-2</v>
      </c>
      <c r="J139" s="3">
        <v>0.22</v>
      </c>
      <c r="K139" s="1">
        <f t="shared" si="6"/>
        <v>35.981763849070248</v>
      </c>
      <c r="L139" s="4">
        <f t="shared" si="7"/>
        <v>2.6137619143996904</v>
      </c>
      <c r="M139" s="3">
        <v>1</v>
      </c>
      <c r="N139" s="3">
        <v>1</v>
      </c>
      <c r="O139" s="3">
        <v>123</v>
      </c>
      <c r="P139" s="3"/>
      <c r="Q139" s="3"/>
      <c r="R139" s="7"/>
      <c r="S139" s="3"/>
      <c r="T139" s="3"/>
      <c r="U139" s="3">
        <v>146</v>
      </c>
      <c r="V139" s="3"/>
      <c r="W139" s="3">
        <v>73</v>
      </c>
      <c r="X139" s="3">
        <v>132</v>
      </c>
    </row>
    <row r="140" spans="1:24">
      <c r="A140" s="3">
        <v>39</v>
      </c>
      <c r="B140" s="3">
        <v>139</v>
      </c>
      <c r="C140" s="3">
        <v>0.16669798</v>
      </c>
      <c r="D140" s="2">
        <f t="shared" si="8"/>
        <v>10473.942986725164</v>
      </c>
      <c r="E140" s="3">
        <v>16</v>
      </c>
      <c r="F140" s="3">
        <v>3</v>
      </c>
      <c r="G140" s="3">
        <v>153</v>
      </c>
      <c r="H140" s="3" t="s">
        <v>51</v>
      </c>
      <c r="I140" s="3">
        <v>8.5000000000000006E-2</v>
      </c>
      <c r="J140" s="3">
        <v>0.24</v>
      </c>
      <c r="K140" s="1">
        <f t="shared" si="6"/>
        <v>114.8135129920895</v>
      </c>
      <c r="L140" s="4">
        <f t="shared" si="7"/>
        <v>0.83156612421965881</v>
      </c>
      <c r="M140" s="3">
        <v>-1</v>
      </c>
      <c r="N140" s="3">
        <v>1</v>
      </c>
      <c r="O140" s="3">
        <v>124</v>
      </c>
      <c r="P140" s="3"/>
      <c r="Q140" s="3"/>
      <c r="R140" s="7"/>
      <c r="S140" s="3"/>
      <c r="T140" s="3"/>
      <c r="U140" s="3">
        <v>147</v>
      </c>
      <c r="V140" s="3">
        <v>74</v>
      </c>
      <c r="W140" s="3"/>
      <c r="X140" s="3">
        <v>133</v>
      </c>
    </row>
    <row r="141" spans="1:24">
      <c r="A141" s="3">
        <v>39</v>
      </c>
      <c r="B141" s="3">
        <v>140</v>
      </c>
      <c r="C141" s="3">
        <v>0.16877337000000001</v>
      </c>
      <c r="D141" s="2">
        <f t="shared" si="8"/>
        <v>10604.34358627184</v>
      </c>
      <c r="E141" s="3">
        <v>16</v>
      </c>
      <c r="F141" s="3">
        <v>4</v>
      </c>
      <c r="G141" s="3">
        <v>154</v>
      </c>
      <c r="H141" s="3" t="s">
        <v>27</v>
      </c>
      <c r="I141" s="3">
        <v>8.5000000000000006E-2</v>
      </c>
      <c r="J141" s="3">
        <v>0.25</v>
      </c>
      <c r="K141" s="1">
        <f t="shared" si="6"/>
        <v>35.981763849070248</v>
      </c>
      <c r="L141" s="4">
        <f t="shared" si="7"/>
        <v>2.6207992778861358</v>
      </c>
      <c r="M141" s="3">
        <v>1</v>
      </c>
      <c r="N141" s="3">
        <v>1</v>
      </c>
      <c r="O141" s="3">
        <v>125</v>
      </c>
      <c r="P141" s="3"/>
      <c r="Q141" s="3"/>
      <c r="R141" s="7"/>
      <c r="S141" s="3"/>
      <c r="T141" s="3"/>
      <c r="U141" s="3">
        <v>148</v>
      </c>
      <c r="V141" s="3"/>
      <c r="W141" s="3">
        <v>74</v>
      </c>
      <c r="X141" s="3">
        <v>134</v>
      </c>
    </row>
    <row r="142" spans="1:24">
      <c r="A142" s="3">
        <v>39</v>
      </c>
      <c r="B142" s="3">
        <v>141</v>
      </c>
      <c r="C142" s="3">
        <v>0.17188607</v>
      </c>
      <c r="D142" s="2">
        <f t="shared" si="8"/>
        <v>10799.920295328418</v>
      </c>
      <c r="E142" s="3">
        <v>16</v>
      </c>
      <c r="F142" s="3">
        <v>5</v>
      </c>
      <c r="G142" s="3">
        <v>155</v>
      </c>
      <c r="H142" s="3" t="s">
        <v>51</v>
      </c>
      <c r="I142" s="3">
        <v>8.5000000000000006E-2</v>
      </c>
      <c r="J142" s="3">
        <v>0.27</v>
      </c>
      <c r="K142" s="1">
        <f t="shared" si="6"/>
        <v>114.8135129920895</v>
      </c>
      <c r="L142" s="4">
        <f t="shared" si="7"/>
        <v>0.8064667086974886</v>
      </c>
      <c r="M142" s="3">
        <v>1</v>
      </c>
      <c r="N142" s="3">
        <v>1</v>
      </c>
      <c r="O142" s="3">
        <v>127</v>
      </c>
      <c r="P142" s="3"/>
      <c r="Q142" s="3"/>
      <c r="R142" s="7"/>
      <c r="S142" s="3"/>
      <c r="T142" s="3"/>
      <c r="U142" s="3">
        <v>149</v>
      </c>
      <c r="V142" s="3">
        <v>75</v>
      </c>
      <c r="W142" s="3"/>
      <c r="X142" s="3">
        <v>135</v>
      </c>
    </row>
    <row r="143" spans="1:24">
      <c r="A143" s="3">
        <v>39</v>
      </c>
      <c r="B143" s="3">
        <v>142</v>
      </c>
      <c r="C143" s="3">
        <v>0.16802900000000001</v>
      </c>
      <c r="D143" s="2">
        <f t="shared" si="8"/>
        <v>10557.573439800786</v>
      </c>
      <c r="E143" s="3">
        <v>16</v>
      </c>
      <c r="F143" s="3">
        <v>6</v>
      </c>
      <c r="G143" s="3">
        <v>156</v>
      </c>
      <c r="H143" s="3" t="s">
        <v>27</v>
      </c>
      <c r="I143" s="3">
        <v>8.5000000000000006E-2</v>
      </c>
      <c r="J143" s="3">
        <v>0.28000000000000003</v>
      </c>
      <c r="K143" s="1">
        <f t="shared" si="6"/>
        <v>35.981763849070248</v>
      </c>
      <c r="L143" s="4">
        <f t="shared" si="7"/>
        <v>2.6324094425510456</v>
      </c>
      <c r="M143" s="3">
        <v>-1</v>
      </c>
      <c r="N143" s="3">
        <v>1</v>
      </c>
      <c r="O143" s="3">
        <v>128</v>
      </c>
      <c r="P143" s="3"/>
      <c r="Q143" s="3"/>
      <c r="R143" s="7"/>
      <c r="S143" s="3"/>
      <c r="T143" s="3"/>
      <c r="U143" s="3">
        <v>150</v>
      </c>
      <c r="V143" s="3"/>
      <c r="W143" s="3">
        <v>75</v>
      </c>
      <c r="X143" s="3">
        <v>136</v>
      </c>
    </row>
    <row r="144" spans="1:24">
      <c r="A144" s="3">
        <v>39</v>
      </c>
      <c r="B144" s="3">
        <v>143</v>
      </c>
      <c r="C144" s="3">
        <v>0.16913412999999999</v>
      </c>
      <c r="D144" s="2">
        <f t="shared" si="8"/>
        <v>10627.010805586022</v>
      </c>
      <c r="E144" s="3">
        <v>16</v>
      </c>
      <c r="F144" s="3">
        <v>7</v>
      </c>
      <c r="G144" s="3">
        <v>157</v>
      </c>
      <c r="H144" s="3" t="s">
        <v>51</v>
      </c>
      <c r="I144" s="3">
        <v>8.5000000000000006E-2</v>
      </c>
      <c r="J144" s="3">
        <v>0.3</v>
      </c>
      <c r="K144" s="1">
        <f t="shared" ref="K144:K206" si="9">IF(ISODD(F144),$S$2,$T$2)</f>
        <v>114.8135129920895</v>
      </c>
      <c r="L144" s="4">
        <f t="shared" ref="L144:L205" si="10">1/(D144*K144*0.000001)</f>
        <v>0.8195885309715204</v>
      </c>
      <c r="M144" s="3">
        <v>1</v>
      </c>
      <c r="N144" s="3">
        <v>1</v>
      </c>
      <c r="O144" s="3">
        <v>129</v>
      </c>
      <c r="P144" s="3"/>
      <c r="Q144" s="3"/>
      <c r="R144" s="7"/>
      <c r="S144" s="3"/>
      <c r="T144" s="3"/>
      <c r="U144" s="3">
        <v>151</v>
      </c>
      <c r="V144" s="3">
        <v>76</v>
      </c>
      <c r="W144" s="3"/>
      <c r="X144" s="3">
        <v>137</v>
      </c>
    </row>
    <row r="145" spans="1:24">
      <c r="A145" s="3">
        <v>39</v>
      </c>
      <c r="B145" s="3">
        <v>144</v>
      </c>
      <c r="C145" s="3">
        <v>0.16880719999999999</v>
      </c>
      <c r="D145" s="2">
        <f t="shared" si="8"/>
        <v>10606.469187861258</v>
      </c>
      <c r="E145" s="3">
        <v>16</v>
      </c>
      <c r="F145" s="3">
        <v>8</v>
      </c>
      <c r="G145" s="3">
        <v>158</v>
      </c>
      <c r="H145" s="3" t="s">
        <v>27</v>
      </c>
      <c r="I145" s="3">
        <v>8.5000000000000006E-2</v>
      </c>
      <c r="J145" s="3">
        <v>0.31</v>
      </c>
      <c r="K145" s="1">
        <f t="shared" si="9"/>
        <v>35.981763849070248</v>
      </c>
      <c r="L145" s="4">
        <f t="shared" si="10"/>
        <v>2.6202740536091444</v>
      </c>
      <c r="M145" s="3">
        <v>1</v>
      </c>
      <c r="N145" s="3">
        <v>1</v>
      </c>
      <c r="O145" s="3">
        <v>130</v>
      </c>
      <c r="P145" s="3"/>
      <c r="Q145" s="3"/>
      <c r="R145" s="7"/>
      <c r="S145" s="3"/>
      <c r="T145" s="3"/>
      <c r="U145" s="3">
        <v>152</v>
      </c>
      <c r="V145" s="3"/>
      <c r="W145" s="3">
        <v>76</v>
      </c>
      <c r="X145" s="3">
        <v>138</v>
      </c>
    </row>
    <row r="146" spans="1:24">
      <c r="A146" s="3">
        <v>39</v>
      </c>
      <c r="B146" s="3">
        <v>145</v>
      </c>
      <c r="C146" s="3">
        <v>0.16799570999999999</v>
      </c>
      <c r="D146" s="2">
        <f t="shared" si="8"/>
        <v>10555.481767412028</v>
      </c>
      <c r="E146" s="3">
        <v>16</v>
      </c>
      <c r="F146" s="3">
        <v>9</v>
      </c>
      <c r="G146" s="3">
        <v>159</v>
      </c>
      <c r="H146" s="3" t="s">
        <v>51</v>
      </c>
      <c r="I146" s="3">
        <v>8.5000000000000006E-2</v>
      </c>
      <c r="J146" s="3">
        <v>0.33</v>
      </c>
      <c r="K146" s="1">
        <f t="shared" si="9"/>
        <v>114.8135129920895</v>
      </c>
      <c r="L146" s="4">
        <f t="shared" si="10"/>
        <v>0.82514245836305078</v>
      </c>
      <c r="M146" s="3">
        <v>1</v>
      </c>
      <c r="N146" s="3">
        <v>1</v>
      </c>
      <c r="O146" s="3">
        <v>131</v>
      </c>
      <c r="P146" s="3"/>
      <c r="Q146" s="3"/>
      <c r="R146" s="7"/>
      <c r="S146" s="3"/>
      <c r="T146" s="3"/>
      <c r="U146" s="3">
        <v>153</v>
      </c>
      <c r="V146" s="3">
        <v>77</v>
      </c>
      <c r="W146" s="3"/>
      <c r="X146" s="3">
        <v>139</v>
      </c>
    </row>
    <row r="147" spans="1:24">
      <c r="A147" s="3">
        <v>39</v>
      </c>
      <c r="B147" s="3">
        <v>146</v>
      </c>
      <c r="C147" s="3">
        <v>0.16708212</v>
      </c>
      <c r="D147" s="2">
        <f t="shared" si="8"/>
        <v>10498.079214764164</v>
      </c>
      <c r="E147" s="3">
        <v>16</v>
      </c>
      <c r="F147" s="3">
        <v>10</v>
      </c>
      <c r="G147" s="3">
        <v>160</v>
      </c>
      <c r="H147" s="3" t="s">
        <v>27</v>
      </c>
      <c r="I147" s="3">
        <v>8.5000000000000006E-2</v>
      </c>
      <c r="J147" s="3">
        <v>0.34</v>
      </c>
      <c r="K147" s="1">
        <f t="shared" si="9"/>
        <v>35.981763849070248</v>
      </c>
      <c r="L147" s="4">
        <f t="shared" si="10"/>
        <v>2.6473277106036814</v>
      </c>
      <c r="M147" s="3">
        <v>-1</v>
      </c>
      <c r="N147" s="3">
        <v>1</v>
      </c>
      <c r="O147" s="3">
        <v>132</v>
      </c>
      <c r="P147" s="3"/>
      <c r="Q147" s="3"/>
      <c r="R147" s="7"/>
      <c r="S147" s="3"/>
      <c r="T147" s="3"/>
      <c r="U147" s="3">
        <v>154</v>
      </c>
      <c r="V147" s="3"/>
      <c r="W147" s="3">
        <v>77</v>
      </c>
      <c r="X147" s="3">
        <v>140</v>
      </c>
    </row>
    <row r="148" spans="1:24">
      <c r="A148" s="3">
        <v>39</v>
      </c>
      <c r="B148" s="3">
        <v>147</v>
      </c>
      <c r="C148" s="3">
        <v>0.16581667999999999</v>
      </c>
      <c r="D148" s="2">
        <f t="shared" si="8"/>
        <v>10418.569274612992</v>
      </c>
      <c r="E148" s="3">
        <v>17</v>
      </c>
      <c r="F148" s="3">
        <v>1</v>
      </c>
      <c r="G148" s="3">
        <v>161</v>
      </c>
      <c r="H148" s="3" t="s">
        <v>51</v>
      </c>
      <c r="I148" s="3">
        <v>0.1275</v>
      </c>
      <c r="J148" s="3">
        <v>0.06</v>
      </c>
      <c r="K148" s="1">
        <f t="shared" si="9"/>
        <v>114.8135129920895</v>
      </c>
      <c r="L148" s="4">
        <f t="shared" si="10"/>
        <v>0.83598581966450025</v>
      </c>
      <c r="M148" s="3">
        <v>1</v>
      </c>
      <c r="N148" s="3">
        <v>1</v>
      </c>
      <c r="O148" s="3">
        <v>133</v>
      </c>
      <c r="P148" s="3"/>
      <c r="Q148" s="3"/>
      <c r="R148" s="7"/>
      <c r="S148" s="3"/>
      <c r="T148" s="3"/>
      <c r="U148" s="3">
        <v>155</v>
      </c>
      <c r="V148" s="3">
        <v>78</v>
      </c>
      <c r="W148" s="3"/>
      <c r="X148" s="3">
        <v>141</v>
      </c>
    </row>
    <row r="149" spans="1:24">
      <c r="A149" s="3">
        <v>39</v>
      </c>
      <c r="B149" s="3">
        <v>148</v>
      </c>
      <c r="C149" s="3">
        <v>0.17074963000000001</v>
      </c>
      <c r="D149" s="2">
        <f t="shared" si="8"/>
        <v>10728.515664223509</v>
      </c>
      <c r="E149" s="3">
        <v>17</v>
      </c>
      <c r="F149" s="3">
        <v>2</v>
      </c>
      <c r="G149" s="3">
        <v>162</v>
      </c>
      <c r="H149" s="3" t="s">
        <v>27</v>
      </c>
      <c r="I149" s="3">
        <v>0.1275</v>
      </c>
      <c r="J149" s="3">
        <v>7.0000000000000007E-2</v>
      </c>
      <c r="K149" s="1">
        <f t="shared" si="9"/>
        <v>35.981763849070248</v>
      </c>
      <c r="L149" s="4">
        <f t="shared" si="10"/>
        <v>2.5904660889889457</v>
      </c>
      <c r="M149" s="3">
        <v>1</v>
      </c>
      <c r="N149" s="3">
        <v>1</v>
      </c>
      <c r="O149" s="3">
        <v>134</v>
      </c>
      <c r="P149" s="3"/>
      <c r="Q149" s="3"/>
      <c r="R149" s="7"/>
      <c r="S149" s="3"/>
      <c r="T149" s="3"/>
      <c r="U149" s="3">
        <v>156</v>
      </c>
      <c r="V149" s="3"/>
      <c r="W149" s="3">
        <v>78</v>
      </c>
      <c r="X149" s="3">
        <v>142</v>
      </c>
    </row>
    <row r="150" spans="1:24">
      <c r="A150" s="3">
        <v>39</v>
      </c>
      <c r="B150" s="3">
        <v>149</v>
      </c>
      <c r="C150" s="3">
        <v>0.16896528999999999</v>
      </c>
      <c r="D150" s="2">
        <f t="shared" si="8"/>
        <v>10616.402275513379</v>
      </c>
      <c r="E150" s="3">
        <v>17</v>
      </c>
      <c r="F150" s="3">
        <v>3</v>
      </c>
      <c r="G150" s="3">
        <v>163</v>
      </c>
      <c r="H150" s="3" t="s">
        <v>51</v>
      </c>
      <c r="I150" s="3">
        <v>0.1275</v>
      </c>
      <c r="J150" s="3">
        <v>0.09</v>
      </c>
      <c r="K150" s="1">
        <f t="shared" si="9"/>
        <v>114.8135129920895</v>
      </c>
      <c r="L150" s="4">
        <f t="shared" si="10"/>
        <v>0.82040751176674298</v>
      </c>
      <c r="M150" s="3">
        <v>-1</v>
      </c>
      <c r="N150" s="3">
        <v>1</v>
      </c>
      <c r="O150" s="3">
        <v>135</v>
      </c>
      <c r="P150" s="3"/>
      <c r="Q150" s="3"/>
      <c r="R150" s="7"/>
      <c r="S150" s="3"/>
      <c r="T150" s="3"/>
      <c r="U150" s="3">
        <v>157</v>
      </c>
      <c r="V150" s="3">
        <v>79</v>
      </c>
      <c r="W150" s="3"/>
      <c r="X150" s="3">
        <v>143</v>
      </c>
    </row>
    <row r="151" spans="1:24">
      <c r="A151" s="3">
        <v>39</v>
      </c>
      <c r="B151" s="3">
        <v>150</v>
      </c>
      <c r="C151" s="3">
        <v>0.16947883999999999</v>
      </c>
      <c r="D151" s="2">
        <f t="shared" si="8"/>
        <v>10648.669573658399</v>
      </c>
      <c r="E151" s="3">
        <v>17</v>
      </c>
      <c r="F151" s="3">
        <v>4</v>
      </c>
      <c r="G151" s="3">
        <v>164</v>
      </c>
      <c r="H151" s="3" t="s">
        <v>27</v>
      </c>
      <c r="I151" s="3">
        <v>0.1275</v>
      </c>
      <c r="J151" s="3">
        <v>0.1</v>
      </c>
      <c r="K151" s="1">
        <f t="shared" si="9"/>
        <v>35.981763849070248</v>
      </c>
      <c r="L151" s="4">
        <f t="shared" si="10"/>
        <v>2.6098899793178285</v>
      </c>
      <c r="M151" s="3">
        <v>-1</v>
      </c>
      <c r="N151" s="3">
        <v>1</v>
      </c>
      <c r="O151" s="3">
        <v>136</v>
      </c>
      <c r="P151" s="3"/>
      <c r="Q151" s="3"/>
      <c r="R151" s="7"/>
      <c r="S151" s="3"/>
      <c r="T151" s="3"/>
      <c r="U151" s="3">
        <v>158</v>
      </c>
      <c r="V151" s="3"/>
      <c r="W151" s="3">
        <v>79</v>
      </c>
      <c r="X151" s="3">
        <v>144</v>
      </c>
    </row>
    <row r="152" spans="1:24">
      <c r="A152" s="3">
        <v>39</v>
      </c>
      <c r="B152" s="3">
        <v>151</v>
      </c>
      <c r="C152" s="3">
        <v>0.16847549000000001</v>
      </c>
      <c r="D152" s="2">
        <f t="shared" si="8"/>
        <v>10585.627233878813</v>
      </c>
      <c r="E152" s="3">
        <v>17</v>
      </c>
      <c r="F152" s="3">
        <v>5</v>
      </c>
      <c r="G152" s="3">
        <v>165</v>
      </c>
      <c r="H152" s="3" t="s">
        <v>51</v>
      </c>
      <c r="I152" s="3">
        <v>0.1275</v>
      </c>
      <c r="J152" s="3">
        <v>0.12</v>
      </c>
      <c r="K152" s="1">
        <f t="shared" si="9"/>
        <v>114.8135129920895</v>
      </c>
      <c r="L152" s="4">
        <f t="shared" si="10"/>
        <v>0.8227926397118428</v>
      </c>
      <c r="M152" s="3">
        <v>-1</v>
      </c>
      <c r="N152" s="3">
        <v>1</v>
      </c>
      <c r="O152" s="3">
        <v>137</v>
      </c>
      <c r="P152" s="3"/>
      <c r="Q152" s="3"/>
      <c r="R152" s="7"/>
      <c r="S152" s="3"/>
      <c r="T152" s="3"/>
      <c r="U152" s="3">
        <v>159</v>
      </c>
      <c r="V152" s="3">
        <v>80</v>
      </c>
      <c r="W152" s="3"/>
      <c r="X152" s="3">
        <v>145</v>
      </c>
    </row>
    <row r="153" spans="1:24">
      <c r="A153" s="3">
        <v>39</v>
      </c>
      <c r="B153" s="3">
        <v>152</v>
      </c>
      <c r="C153" s="3">
        <v>0.16470414999999999</v>
      </c>
      <c r="D153" s="2">
        <f t="shared" si="8"/>
        <v>10348.666953115027</v>
      </c>
      <c r="E153" s="3">
        <v>17</v>
      </c>
      <c r="F153" s="3">
        <v>6</v>
      </c>
      <c r="G153" s="3">
        <v>166</v>
      </c>
      <c r="H153" s="3" t="s">
        <v>27</v>
      </c>
      <c r="I153" s="3">
        <v>0.1275</v>
      </c>
      <c r="J153" s="3">
        <v>0.13</v>
      </c>
      <c r="K153" s="1">
        <f t="shared" si="9"/>
        <v>35.981763849070248</v>
      </c>
      <c r="L153" s="4">
        <f t="shared" si="10"/>
        <v>2.6855493697178212</v>
      </c>
      <c r="M153" s="3">
        <v>-1</v>
      </c>
      <c r="N153" s="3">
        <v>1</v>
      </c>
      <c r="O153" s="3">
        <v>138</v>
      </c>
      <c r="P153" s="3"/>
      <c r="Q153" s="3"/>
      <c r="R153" s="6" t="s">
        <v>67</v>
      </c>
      <c r="S153" s="3"/>
      <c r="T153" s="3"/>
      <c r="U153" s="3">
        <v>160</v>
      </c>
      <c r="V153" s="3"/>
      <c r="W153" s="3">
        <v>80</v>
      </c>
      <c r="X153" s="3">
        <v>146</v>
      </c>
    </row>
    <row r="154" spans="1:24">
      <c r="A154" s="3">
        <v>39</v>
      </c>
      <c r="B154" s="3">
        <v>153</v>
      </c>
      <c r="C154" s="3">
        <v>0.16864515999999999</v>
      </c>
      <c r="D154" s="2">
        <f t="shared" si="8"/>
        <v>10596.287914389504</v>
      </c>
      <c r="E154" s="3">
        <v>17</v>
      </c>
      <c r="F154" s="3">
        <v>7</v>
      </c>
      <c r="G154" s="3">
        <v>167</v>
      </c>
      <c r="H154" s="3" t="s">
        <v>51</v>
      </c>
      <c r="I154" s="3">
        <v>0.1275</v>
      </c>
      <c r="J154" s="3">
        <v>0.15</v>
      </c>
      <c r="K154" s="1">
        <f t="shared" si="9"/>
        <v>114.8135129920895</v>
      </c>
      <c r="L154" s="4">
        <f t="shared" si="10"/>
        <v>0.82196484704243011</v>
      </c>
      <c r="M154" s="3">
        <v>1</v>
      </c>
      <c r="N154" s="3">
        <v>1</v>
      </c>
      <c r="O154" s="3">
        <v>139</v>
      </c>
      <c r="P154" s="3"/>
      <c r="Q154" s="3"/>
      <c r="R154" s="7"/>
      <c r="S154" s="3"/>
      <c r="T154" s="3"/>
      <c r="U154" s="3">
        <v>161</v>
      </c>
      <c r="V154" s="3">
        <v>81</v>
      </c>
      <c r="W154" s="3"/>
      <c r="X154" s="3">
        <v>147</v>
      </c>
    </row>
    <row r="155" spans="1:24">
      <c r="A155" s="3">
        <v>39</v>
      </c>
      <c r="B155" s="3">
        <v>154</v>
      </c>
      <c r="C155" s="3">
        <v>0.16745550000000001</v>
      </c>
      <c r="D155" s="2">
        <f t="shared" si="8"/>
        <v>10521.539372064113</v>
      </c>
      <c r="E155" s="3">
        <v>17</v>
      </c>
      <c r="F155" s="3">
        <v>8</v>
      </c>
      <c r="G155" s="3">
        <v>168</v>
      </c>
      <c r="H155" s="3" t="s">
        <v>27</v>
      </c>
      <c r="I155" s="3">
        <v>0.1275</v>
      </c>
      <c r="J155" s="3">
        <v>0.16</v>
      </c>
      <c r="K155" s="1">
        <f t="shared" si="9"/>
        <v>35.981763849070248</v>
      </c>
      <c r="L155" s="4">
        <f t="shared" si="10"/>
        <v>2.6414248933144</v>
      </c>
      <c r="M155" s="3">
        <v>1</v>
      </c>
      <c r="N155" s="3">
        <v>0</v>
      </c>
      <c r="O155" s="3">
        <v>140</v>
      </c>
      <c r="P155" s="3"/>
      <c r="Q155" s="3"/>
      <c r="R155" s="6" t="s">
        <v>66</v>
      </c>
      <c r="S155" s="3"/>
      <c r="T155" s="3"/>
      <c r="U155" s="3">
        <v>162</v>
      </c>
      <c r="V155" s="3"/>
      <c r="W155" s="3">
        <v>81</v>
      </c>
      <c r="X155" s="3">
        <v>148</v>
      </c>
    </row>
    <row r="156" spans="1:24">
      <c r="A156" s="3">
        <v>39</v>
      </c>
      <c r="B156" s="3">
        <v>155</v>
      </c>
      <c r="C156" s="3">
        <v>0.17057259999999999</v>
      </c>
      <c r="D156" s="2">
        <f t="shared" si="8"/>
        <v>10717.392541274206</v>
      </c>
      <c r="E156" s="3">
        <v>17</v>
      </c>
      <c r="F156" s="3">
        <v>9</v>
      </c>
      <c r="G156" s="3">
        <v>169</v>
      </c>
      <c r="H156" s="3" t="s">
        <v>51</v>
      </c>
      <c r="I156" s="3">
        <v>0.1275</v>
      </c>
      <c r="J156" s="3">
        <v>0.18</v>
      </c>
      <c r="K156" s="1">
        <f t="shared" si="9"/>
        <v>114.8135129920895</v>
      </c>
      <c r="L156" s="4">
        <f t="shared" si="10"/>
        <v>0.81267679066770493</v>
      </c>
      <c r="M156" s="3">
        <v>-1</v>
      </c>
      <c r="N156" s="3">
        <v>1</v>
      </c>
      <c r="O156" s="3">
        <v>141</v>
      </c>
      <c r="P156" s="3"/>
      <c r="Q156" s="3"/>
      <c r="R156" s="7"/>
      <c r="S156" s="3"/>
      <c r="T156" s="3"/>
      <c r="U156" s="3">
        <v>163</v>
      </c>
      <c r="V156" s="3">
        <v>82</v>
      </c>
      <c r="W156" s="3"/>
      <c r="X156" s="3">
        <v>149</v>
      </c>
    </row>
    <row r="157" spans="1:24">
      <c r="A157" s="3">
        <v>39</v>
      </c>
      <c r="B157" s="3">
        <v>156</v>
      </c>
      <c r="C157" s="3">
        <v>0.16973845000000001</v>
      </c>
      <c r="D157" s="2">
        <f t="shared" si="8"/>
        <v>10664.981351034368</v>
      </c>
      <c r="E157" s="3">
        <v>17</v>
      </c>
      <c r="F157" s="3">
        <v>10</v>
      </c>
      <c r="G157" s="3">
        <v>170</v>
      </c>
      <c r="H157" s="3" t="s">
        <v>27</v>
      </c>
      <c r="I157" s="3">
        <v>0.1275</v>
      </c>
      <c r="J157" s="3">
        <v>0.19</v>
      </c>
      <c r="K157" s="1">
        <f t="shared" si="9"/>
        <v>35.981763849070248</v>
      </c>
      <c r="L157" s="4">
        <f t="shared" si="10"/>
        <v>2.6058982288480279</v>
      </c>
      <c r="M157" s="3">
        <v>-1</v>
      </c>
      <c r="N157" s="3">
        <v>1</v>
      </c>
      <c r="O157" s="3">
        <v>142</v>
      </c>
      <c r="P157" s="3"/>
      <c r="Q157" s="3"/>
      <c r="R157" s="7"/>
      <c r="S157" s="3"/>
      <c r="T157" s="3"/>
      <c r="U157" s="3">
        <v>164</v>
      </c>
      <c r="V157" s="3"/>
      <c r="W157" s="3">
        <v>82</v>
      </c>
      <c r="X157" s="3">
        <v>150</v>
      </c>
    </row>
    <row r="158" spans="1:24">
      <c r="A158" s="3">
        <v>39</v>
      </c>
      <c r="B158" s="3">
        <v>157</v>
      </c>
      <c r="C158" s="3">
        <v>0.17004330000000001</v>
      </c>
      <c r="D158" s="2">
        <f t="shared" si="8"/>
        <v>10684.135641443307</v>
      </c>
      <c r="E158" s="3">
        <v>18</v>
      </c>
      <c r="F158" s="3">
        <v>1</v>
      </c>
      <c r="G158" s="3">
        <v>171</v>
      </c>
      <c r="H158" s="3" t="s">
        <v>51</v>
      </c>
      <c r="I158" s="3">
        <v>0.1275</v>
      </c>
      <c r="J158" s="3">
        <v>0.21</v>
      </c>
      <c r="K158" s="1">
        <f t="shared" si="9"/>
        <v>114.8135129920895</v>
      </c>
      <c r="L158" s="4">
        <f t="shared" si="10"/>
        <v>0.81520643944128435</v>
      </c>
      <c r="M158" s="3">
        <v>-1</v>
      </c>
      <c r="N158" s="3">
        <v>1</v>
      </c>
      <c r="O158" s="3">
        <v>143</v>
      </c>
      <c r="P158" s="3"/>
      <c r="Q158" s="3"/>
      <c r="R158" s="7"/>
      <c r="S158" s="3"/>
      <c r="T158" s="3"/>
      <c r="U158" s="3">
        <v>165</v>
      </c>
      <c r="V158" s="3">
        <v>83</v>
      </c>
      <c r="W158" s="3"/>
      <c r="X158" s="3">
        <v>151</v>
      </c>
    </row>
    <row r="159" spans="1:24">
      <c r="A159" s="3">
        <v>39</v>
      </c>
      <c r="B159" s="3">
        <v>158</v>
      </c>
      <c r="C159" s="3">
        <v>0.16778104999999999</v>
      </c>
      <c r="D159" s="2">
        <f t="shared" si="8"/>
        <v>10541.994281831634</v>
      </c>
      <c r="E159" s="3">
        <v>18</v>
      </c>
      <c r="F159" s="3">
        <v>2</v>
      </c>
      <c r="G159" s="3">
        <v>172</v>
      </c>
      <c r="H159" s="3" t="s">
        <v>27</v>
      </c>
      <c r="I159" s="3">
        <v>0.1275</v>
      </c>
      <c r="J159" s="3">
        <v>0.22</v>
      </c>
      <c r="K159" s="1">
        <f t="shared" si="9"/>
        <v>35.981763849070248</v>
      </c>
      <c r="L159" s="4">
        <f t="shared" si="10"/>
        <v>2.6362996668718521</v>
      </c>
      <c r="M159" s="3">
        <v>1</v>
      </c>
      <c r="N159" s="3">
        <v>1</v>
      </c>
      <c r="O159" s="3">
        <v>144</v>
      </c>
      <c r="P159" s="3"/>
      <c r="Q159" s="3"/>
      <c r="R159" s="7"/>
      <c r="S159" s="3"/>
      <c r="T159" s="3"/>
      <c r="U159" s="3">
        <v>166</v>
      </c>
      <c r="V159" s="3"/>
      <c r="W159" s="3">
        <v>83</v>
      </c>
      <c r="X159" s="3">
        <v>152</v>
      </c>
    </row>
    <row r="160" spans="1:24">
      <c r="A160" s="3">
        <v>39</v>
      </c>
      <c r="B160" s="3">
        <v>159</v>
      </c>
      <c r="C160" s="3">
        <v>0.16723721999999999</v>
      </c>
      <c r="D160" s="2">
        <f t="shared" si="8"/>
        <v>10507.824435175598</v>
      </c>
      <c r="E160" s="3">
        <v>18</v>
      </c>
      <c r="F160" s="3">
        <v>3</v>
      </c>
      <c r="G160" s="3">
        <v>173</v>
      </c>
      <c r="H160" s="3" t="s">
        <v>51</v>
      </c>
      <c r="I160" s="3">
        <v>0.1275</v>
      </c>
      <c r="J160" s="3">
        <v>0.24</v>
      </c>
      <c r="K160" s="1">
        <f t="shared" si="9"/>
        <v>114.8135129920895</v>
      </c>
      <c r="L160" s="4">
        <f t="shared" si="10"/>
        <v>0.82888482087806881</v>
      </c>
      <c r="M160" s="3">
        <v>1</v>
      </c>
      <c r="N160" s="3">
        <v>1</v>
      </c>
      <c r="O160" s="3">
        <v>145</v>
      </c>
      <c r="P160" s="3"/>
      <c r="Q160" s="3"/>
      <c r="R160" s="7"/>
      <c r="S160" s="3"/>
      <c r="T160" s="3"/>
      <c r="U160" s="3">
        <v>167</v>
      </c>
      <c r="V160" s="3">
        <v>84</v>
      </c>
      <c r="W160" s="3"/>
      <c r="X160" s="3">
        <v>153</v>
      </c>
    </row>
    <row r="161" spans="1:24">
      <c r="A161" s="3">
        <v>39</v>
      </c>
      <c r="B161" s="3">
        <v>160</v>
      </c>
      <c r="C161" s="3">
        <v>0.16904654</v>
      </c>
      <c r="D161" s="2">
        <f t="shared" si="8"/>
        <v>10621.507363575462</v>
      </c>
      <c r="E161" s="3">
        <v>18</v>
      </c>
      <c r="F161" s="3">
        <v>4</v>
      </c>
      <c r="G161" s="3">
        <v>174</v>
      </c>
      <c r="H161" s="3" t="s">
        <v>27</v>
      </c>
      <c r="I161" s="3">
        <v>0.1275</v>
      </c>
      <c r="J161" s="3">
        <v>0.25</v>
      </c>
      <c r="K161" s="1">
        <f t="shared" si="9"/>
        <v>35.981763849070248</v>
      </c>
      <c r="L161" s="4">
        <f t="shared" si="10"/>
        <v>2.6165642090184726</v>
      </c>
      <c r="M161" s="3">
        <v>1</v>
      </c>
      <c r="N161" s="3">
        <v>0</v>
      </c>
      <c r="O161" s="3">
        <v>146</v>
      </c>
      <c r="P161" s="3"/>
      <c r="Q161" s="3"/>
      <c r="R161" s="7"/>
      <c r="S161" s="3"/>
      <c r="T161" s="3"/>
      <c r="U161" s="3">
        <v>168</v>
      </c>
      <c r="V161" s="3"/>
      <c r="W161" s="3">
        <v>84</v>
      </c>
      <c r="X161" s="3">
        <v>154</v>
      </c>
    </row>
    <row r="162" spans="1:24">
      <c r="A162" s="3">
        <v>39</v>
      </c>
      <c r="B162" s="3">
        <v>161</v>
      </c>
      <c r="C162" s="3">
        <v>0.16930329999999999</v>
      </c>
      <c r="D162" s="2">
        <f t="shared" si="8"/>
        <v>10637.640070170175</v>
      </c>
      <c r="E162" s="3">
        <v>18</v>
      </c>
      <c r="F162" s="3">
        <v>5</v>
      </c>
      <c r="G162" s="3">
        <v>175</v>
      </c>
      <c r="H162" s="3" t="s">
        <v>51</v>
      </c>
      <c r="I162" s="3">
        <v>0.1275</v>
      </c>
      <c r="J162" s="3">
        <v>0.27</v>
      </c>
      <c r="K162" s="1">
        <f t="shared" si="9"/>
        <v>114.8135129920895</v>
      </c>
      <c r="L162" s="4">
        <f t="shared" si="10"/>
        <v>0.81876958773896413</v>
      </c>
      <c r="M162" s="3">
        <v>1</v>
      </c>
      <c r="N162" s="3">
        <v>1</v>
      </c>
      <c r="O162" s="3">
        <v>147</v>
      </c>
      <c r="P162" s="3"/>
      <c r="Q162" s="3"/>
      <c r="R162" s="7"/>
      <c r="S162" s="3"/>
      <c r="T162" s="3"/>
      <c r="U162" s="3">
        <v>169</v>
      </c>
      <c r="V162" s="3">
        <v>85</v>
      </c>
      <c r="W162" s="3"/>
      <c r="X162" s="3">
        <v>155</v>
      </c>
    </row>
    <row r="163" spans="1:24">
      <c r="A163" s="3">
        <v>39</v>
      </c>
      <c r="B163" s="3">
        <v>162</v>
      </c>
      <c r="C163" s="3">
        <v>0.16531978999999999</v>
      </c>
      <c r="D163" s="2">
        <f t="shared" si="8"/>
        <v>10387.348755140147</v>
      </c>
      <c r="E163" s="3">
        <v>18</v>
      </c>
      <c r="F163" s="3">
        <v>6</v>
      </c>
      <c r="G163" s="3">
        <v>176</v>
      </c>
      <c r="H163" s="3" t="s">
        <v>27</v>
      </c>
      <c r="I163" s="3">
        <v>0.1275</v>
      </c>
      <c r="J163" s="3">
        <v>0.28000000000000003</v>
      </c>
      <c r="K163" s="1">
        <f t="shared" si="9"/>
        <v>35.981763849070248</v>
      </c>
      <c r="L163" s="4">
        <f t="shared" si="10"/>
        <v>2.6755485608976977</v>
      </c>
      <c r="M163" s="3">
        <v>1</v>
      </c>
      <c r="N163" s="3">
        <v>1</v>
      </c>
      <c r="O163" s="3">
        <v>148</v>
      </c>
      <c r="P163" s="3"/>
      <c r="Q163" s="3"/>
      <c r="R163" s="7"/>
      <c r="S163" s="3"/>
      <c r="T163" s="3"/>
      <c r="U163" s="3">
        <v>170</v>
      </c>
      <c r="V163" s="3"/>
      <c r="W163" s="3">
        <v>85</v>
      </c>
      <c r="X163" s="3">
        <v>156</v>
      </c>
    </row>
    <row r="164" spans="1:24">
      <c r="A164" s="3">
        <v>39</v>
      </c>
      <c r="B164" s="3">
        <v>163</v>
      </c>
      <c r="C164" s="3">
        <v>0.16698815</v>
      </c>
      <c r="D164" s="2">
        <f t="shared" si="8"/>
        <v>10492.174905531008</v>
      </c>
      <c r="E164" s="3">
        <v>18</v>
      </c>
      <c r="F164" s="3">
        <v>7</v>
      </c>
      <c r="G164" s="3">
        <v>177</v>
      </c>
      <c r="H164" s="3" t="s">
        <v>51</v>
      </c>
      <c r="I164" s="3">
        <v>0.1275</v>
      </c>
      <c r="J164" s="3">
        <v>0.3</v>
      </c>
      <c r="K164" s="1">
        <f t="shared" si="9"/>
        <v>114.8135129920895</v>
      </c>
      <c r="L164" s="4">
        <f t="shared" si="10"/>
        <v>0.83012113819960365</v>
      </c>
      <c r="M164" s="3">
        <v>1</v>
      </c>
      <c r="N164" s="3">
        <v>1</v>
      </c>
      <c r="O164" s="3">
        <v>149</v>
      </c>
      <c r="P164" s="3"/>
      <c r="Q164" s="3"/>
      <c r="R164" s="7"/>
      <c r="S164" s="3"/>
      <c r="T164" s="3"/>
      <c r="U164" s="3">
        <v>171</v>
      </c>
      <c r="V164" s="3">
        <v>86</v>
      </c>
      <c r="W164" s="3"/>
      <c r="X164" s="3">
        <v>157</v>
      </c>
    </row>
    <row r="165" spans="1:24">
      <c r="A165" s="3">
        <v>39</v>
      </c>
      <c r="B165" s="3">
        <v>164</v>
      </c>
      <c r="C165" s="3">
        <v>0.17073778000000001</v>
      </c>
      <c r="D165" s="2">
        <f t="shared" si="8"/>
        <v>10727.771106764607</v>
      </c>
      <c r="E165" s="3">
        <v>18</v>
      </c>
      <c r="F165" s="3">
        <v>8</v>
      </c>
      <c r="G165" s="3">
        <v>178</v>
      </c>
      <c r="H165" s="3" t="s">
        <v>27</v>
      </c>
      <c r="I165" s="3">
        <v>0.1275</v>
      </c>
      <c r="J165" s="3">
        <v>0.31</v>
      </c>
      <c r="K165" s="1">
        <f t="shared" si="9"/>
        <v>35.981763849070248</v>
      </c>
      <c r="L165" s="4">
        <f t="shared" si="10"/>
        <v>2.5906458794439611</v>
      </c>
      <c r="M165" s="3">
        <v>-1</v>
      </c>
      <c r="N165" s="3">
        <v>1</v>
      </c>
      <c r="O165" s="3">
        <v>150</v>
      </c>
      <c r="P165" s="3"/>
      <c r="Q165" s="3"/>
      <c r="R165" s="7"/>
      <c r="S165" s="3"/>
      <c r="T165" s="3"/>
      <c r="U165" s="3">
        <v>172</v>
      </c>
      <c r="V165" s="3"/>
      <c r="W165" s="3">
        <v>86</v>
      </c>
      <c r="X165" s="3">
        <v>158</v>
      </c>
    </row>
    <row r="166" spans="1:24">
      <c r="A166" s="3">
        <v>39</v>
      </c>
      <c r="B166" s="3">
        <v>165</v>
      </c>
      <c r="C166" s="3">
        <v>0.16674939</v>
      </c>
      <c r="D166" s="2">
        <f t="shared" si="8"/>
        <v>10477.173172291585</v>
      </c>
      <c r="E166" s="3">
        <v>18</v>
      </c>
      <c r="F166" s="3">
        <v>9</v>
      </c>
      <c r="G166" s="3">
        <v>179</v>
      </c>
      <c r="H166" s="3" t="s">
        <v>51</v>
      </c>
      <c r="I166" s="3">
        <v>0.1275</v>
      </c>
      <c r="J166" s="3">
        <v>0.33</v>
      </c>
      <c r="K166" s="1">
        <f t="shared" si="9"/>
        <v>114.8135129920895</v>
      </c>
      <c r="L166" s="4">
        <f t="shared" si="10"/>
        <v>0.8313097465834578</v>
      </c>
      <c r="M166" s="3">
        <v>-1</v>
      </c>
      <c r="N166" s="3">
        <v>1</v>
      </c>
      <c r="O166" s="3">
        <v>151</v>
      </c>
      <c r="P166" s="3"/>
      <c r="Q166" s="3"/>
      <c r="R166" s="7"/>
      <c r="S166" s="3"/>
      <c r="T166" s="3"/>
      <c r="U166" s="3">
        <v>173</v>
      </c>
      <c r="V166" s="3">
        <v>87</v>
      </c>
      <c r="W166" s="3"/>
      <c r="X166" s="3">
        <v>159</v>
      </c>
    </row>
    <row r="167" spans="1:24">
      <c r="A167" s="3">
        <v>39</v>
      </c>
      <c r="B167" s="3">
        <v>166</v>
      </c>
      <c r="C167" s="3">
        <v>0.16801261000000001</v>
      </c>
      <c r="D167" s="2">
        <f t="shared" si="8"/>
        <v>10556.54362572894</v>
      </c>
      <c r="E167" s="3">
        <v>18</v>
      </c>
      <c r="F167" s="3">
        <v>10</v>
      </c>
      <c r="G167" s="3">
        <v>180</v>
      </c>
      <c r="H167" s="3" t="s">
        <v>27</v>
      </c>
      <c r="I167" s="3">
        <v>0.1275</v>
      </c>
      <c r="J167" s="3">
        <v>0.34</v>
      </c>
      <c r="K167" s="1">
        <f t="shared" si="9"/>
        <v>35.981763849070248</v>
      </c>
      <c r="L167" s="4">
        <f t="shared" si="10"/>
        <v>2.6326662398876461</v>
      </c>
      <c r="M167" s="3">
        <v>1</v>
      </c>
      <c r="N167" s="3">
        <v>1</v>
      </c>
      <c r="O167" s="3">
        <v>152</v>
      </c>
      <c r="P167" s="3"/>
      <c r="Q167" s="3"/>
      <c r="R167" s="7"/>
      <c r="S167" s="3"/>
      <c r="T167" s="3"/>
      <c r="U167" s="3">
        <v>174</v>
      </c>
      <c r="V167" s="3"/>
      <c r="W167" s="3">
        <v>87</v>
      </c>
      <c r="X167" s="3">
        <v>160</v>
      </c>
    </row>
    <row r="168" spans="1:24">
      <c r="A168" s="3">
        <v>39</v>
      </c>
      <c r="B168" s="3">
        <v>167</v>
      </c>
      <c r="C168" s="3">
        <v>0.16902152000000001</v>
      </c>
      <c r="D168" s="2">
        <f t="shared" si="8"/>
        <v>10619.935310611605</v>
      </c>
      <c r="E168" s="3">
        <v>19</v>
      </c>
      <c r="F168" s="3">
        <v>1</v>
      </c>
      <c r="G168" s="3">
        <v>181</v>
      </c>
      <c r="H168" s="3" t="s">
        <v>51</v>
      </c>
      <c r="I168" s="3">
        <v>0.17</v>
      </c>
      <c r="J168" s="3">
        <v>0.06</v>
      </c>
      <c r="K168" s="1">
        <f t="shared" si="9"/>
        <v>114.8135129920895</v>
      </c>
      <c r="L168" s="4">
        <f t="shared" si="10"/>
        <v>0.8201345789805119</v>
      </c>
      <c r="M168" s="3">
        <v>1</v>
      </c>
      <c r="N168" s="3">
        <v>1</v>
      </c>
      <c r="O168" s="3">
        <v>153</v>
      </c>
      <c r="P168" s="3"/>
      <c r="Q168" s="3"/>
      <c r="R168" s="7"/>
      <c r="S168" s="3"/>
      <c r="T168" s="3"/>
      <c r="U168" s="3">
        <v>175</v>
      </c>
      <c r="V168" s="3">
        <v>88</v>
      </c>
      <c r="W168" s="3"/>
      <c r="X168" s="3">
        <v>161</v>
      </c>
    </row>
    <row r="169" spans="1:24">
      <c r="A169" s="3">
        <v>39</v>
      </c>
      <c r="B169" s="3">
        <v>168</v>
      </c>
      <c r="C169" s="3">
        <v>0.16893147999999999</v>
      </c>
      <c r="D169" s="2">
        <f t="shared" si="8"/>
        <v>10614.27793056102</v>
      </c>
      <c r="E169" s="3">
        <v>19</v>
      </c>
      <c r="F169" s="3">
        <v>2</v>
      </c>
      <c r="G169" s="3">
        <v>182</v>
      </c>
      <c r="H169" s="3" t="s">
        <v>27</v>
      </c>
      <c r="I169" s="3">
        <v>0.17</v>
      </c>
      <c r="J169" s="3">
        <v>7.0000000000000007E-2</v>
      </c>
      <c r="K169" s="1">
        <f t="shared" si="9"/>
        <v>35.981763849070248</v>
      </c>
      <c r="L169" s="4">
        <f t="shared" si="10"/>
        <v>2.618346362811772</v>
      </c>
      <c r="M169" s="3">
        <v>1</v>
      </c>
      <c r="N169" s="3">
        <v>1</v>
      </c>
      <c r="O169" s="3">
        <v>154</v>
      </c>
      <c r="P169" s="3"/>
      <c r="Q169" s="3"/>
      <c r="R169" s="7"/>
      <c r="S169" s="3"/>
      <c r="T169" s="3"/>
      <c r="U169" s="3">
        <v>176</v>
      </c>
      <c r="V169" s="3"/>
      <c r="W169" s="3">
        <v>88</v>
      </c>
      <c r="X169" s="3">
        <v>162</v>
      </c>
    </row>
    <row r="170" spans="1:24">
      <c r="A170" s="3">
        <v>39</v>
      </c>
      <c r="B170" s="3">
        <v>169</v>
      </c>
      <c r="C170" s="3">
        <v>0.16967329</v>
      </c>
      <c r="D170" s="2">
        <f t="shared" si="8"/>
        <v>10660.887227488209</v>
      </c>
      <c r="E170" s="3">
        <v>19</v>
      </c>
      <c r="F170" s="3">
        <v>3</v>
      </c>
      <c r="G170" s="3">
        <v>183</v>
      </c>
      <c r="H170" s="3" t="s">
        <v>51</v>
      </c>
      <c r="I170" s="3">
        <v>0.17</v>
      </c>
      <c r="J170" s="3">
        <v>0.09</v>
      </c>
      <c r="K170" s="1">
        <f t="shared" si="9"/>
        <v>114.8135129920895</v>
      </c>
      <c r="L170" s="4">
        <f t="shared" si="10"/>
        <v>0.81698417673074053</v>
      </c>
      <c r="M170" s="3">
        <v>1</v>
      </c>
      <c r="N170" s="3">
        <v>1</v>
      </c>
      <c r="O170" s="3">
        <v>155</v>
      </c>
      <c r="P170" s="3"/>
      <c r="Q170" s="3"/>
      <c r="R170" s="7"/>
      <c r="S170" s="3"/>
      <c r="T170" s="3"/>
      <c r="U170" s="3">
        <v>177</v>
      </c>
      <c r="V170" s="3">
        <v>89</v>
      </c>
      <c r="W170" s="3"/>
      <c r="X170" s="3">
        <v>163</v>
      </c>
    </row>
    <row r="171" spans="1:24">
      <c r="A171" s="3">
        <v>39</v>
      </c>
      <c r="B171" s="3">
        <v>170</v>
      </c>
      <c r="C171" s="3">
        <v>0.17107459</v>
      </c>
      <c r="D171" s="2">
        <f t="shared" si="8"/>
        <v>10748.933503197717</v>
      </c>
      <c r="E171" s="3">
        <v>19</v>
      </c>
      <c r="F171" s="3">
        <v>4</v>
      </c>
      <c r="G171" s="3">
        <v>184</v>
      </c>
      <c r="H171" s="3" t="s">
        <v>27</v>
      </c>
      <c r="I171" s="3">
        <v>0.17</v>
      </c>
      <c r="J171" s="3">
        <v>0.1</v>
      </c>
      <c r="K171" s="1">
        <f t="shared" si="9"/>
        <v>35.981763849070248</v>
      </c>
      <c r="L171" s="4">
        <f t="shared" si="10"/>
        <v>2.5855454408653538</v>
      </c>
      <c r="M171" s="3">
        <v>1</v>
      </c>
      <c r="N171" s="3">
        <v>1</v>
      </c>
      <c r="O171" s="3">
        <v>156</v>
      </c>
      <c r="P171" s="3"/>
      <c r="Q171" s="3"/>
      <c r="R171" s="7"/>
      <c r="S171" s="3"/>
      <c r="T171" s="3"/>
      <c r="U171" s="3">
        <v>178</v>
      </c>
      <c r="V171" s="3"/>
      <c r="W171" s="3">
        <v>89</v>
      </c>
      <c r="X171" s="3">
        <v>164</v>
      </c>
    </row>
    <row r="172" spans="1:24">
      <c r="A172" s="3">
        <v>39</v>
      </c>
      <c r="B172" s="3">
        <v>171</v>
      </c>
      <c r="C172" s="3">
        <v>0.16763516000000001</v>
      </c>
      <c r="D172" s="2">
        <f t="shared" si="8"/>
        <v>10532.827742786993</v>
      </c>
      <c r="E172" s="3">
        <v>19</v>
      </c>
      <c r="F172" s="3">
        <v>5</v>
      </c>
      <c r="G172" s="3">
        <v>185</v>
      </c>
      <c r="H172" s="3" t="s">
        <v>51</v>
      </c>
      <c r="I172" s="3">
        <v>0.17</v>
      </c>
      <c r="J172" s="3">
        <v>0.12</v>
      </c>
      <c r="K172" s="1">
        <f t="shared" si="9"/>
        <v>114.8135129920895</v>
      </c>
      <c r="L172" s="4">
        <f t="shared" si="10"/>
        <v>0.82691717622869887</v>
      </c>
      <c r="M172" s="3">
        <v>-1</v>
      </c>
      <c r="N172" s="3">
        <v>1</v>
      </c>
      <c r="O172" s="3">
        <v>157</v>
      </c>
      <c r="P172" s="3"/>
      <c r="Q172" s="3"/>
      <c r="R172" s="7"/>
      <c r="S172" s="3"/>
      <c r="T172" s="3"/>
      <c r="U172" s="3">
        <v>179</v>
      </c>
      <c r="V172" s="3">
        <v>90</v>
      </c>
      <c r="W172" s="3"/>
      <c r="X172" s="3">
        <v>165</v>
      </c>
    </row>
    <row r="173" spans="1:24">
      <c r="A173" s="3">
        <v>39</v>
      </c>
      <c r="B173" s="3">
        <v>172</v>
      </c>
      <c r="C173" s="3">
        <v>0.16966803999999999</v>
      </c>
      <c r="D173" s="2">
        <f t="shared" si="8"/>
        <v>10660.557360259583</v>
      </c>
      <c r="E173" s="3">
        <v>19</v>
      </c>
      <c r="F173" s="3">
        <v>6</v>
      </c>
      <c r="G173" s="3">
        <v>186</v>
      </c>
      <c r="H173" s="3" t="s">
        <v>27</v>
      </c>
      <c r="I173" s="3">
        <v>0.17</v>
      </c>
      <c r="J173" s="3">
        <v>0.13</v>
      </c>
      <c r="K173" s="1">
        <f t="shared" si="9"/>
        <v>35.981763849070248</v>
      </c>
      <c r="L173" s="4">
        <f t="shared" si="10"/>
        <v>2.6069796422614981</v>
      </c>
      <c r="M173" s="3">
        <v>-1</v>
      </c>
      <c r="N173" s="3">
        <v>1</v>
      </c>
      <c r="O173" s="3">
        <v>158</v>
      </c>
      <c r="P173" s="3"/>
      <c r="Q173" s="3"/>
      <c r="R173" s="7"/>
      <c r="S173" s="3"/>
      <c r="T173" s="3"/>
      <c r="U173" s="3">
        <v>180</v>
      </c>
      <c r="V173" s="3"/>
      <c r="W173" s="3">
        <v>90</v>
      </c>
      <c r="X173" s="3">
        <v>166</v>
      </c>
    </row>
    <row r="174" spans="1:24">
      <c r="A174" s="3">
        <v>39</v>
      </c>
      <c r="B174" s="3">
        <v>173</v>
      </c>
      <c r="C174" s="3">
        <v>0.16704725000000001</v>
      </c>
      <c r="D174" s="2">
        <f t="shared" si="8"/>
        <v>10495.888268047553</v>
      </c>
      <c r="E174" s="3">
        <v>19</v>
      </c>
      <c r="F174" s="3">
        <v>7</v>
      </c>
      <c r="G174" s="3">
        <v>187</v>
      </c>
      <c r="H174" s="3" t="s">
        <v>51</v>
      </c>
      <c r="I174" s="3">
        <v>0.17</v>
      </c>
      <c r="J174" s="3">
        <v>0.15</v>
      </c>
      <c r="K174" s="1">
        <f t="shared" si="9"/>
        <v>114.8135129920895</v>
      </c>
      <c r="L174" s="4">
        <f t="shared" si="10"/>
        <v>0.82982744788582952</v>
      </c>
      <c r="M174" s="3">
        <v>1</v>
      </c>
      <c r="N174" s="3">
        <v>1</v>
      </c>
      <c r="O174" s="3">
        <v>159</v>
      </c>
      <c r="P174" s="3"/>
      <c r="Q174" s="3"/>
      <c r="R174" s="7"/>
      <c r="S174" s="3"/>
      <c r="T174" s="3"/>
      <c r="U174" s="3">
        <v>181</v>
      </c>
      <c r="V174" s="3">
        <v>91</v>
      </c>
      <c r="W174" s="3"/>
      <c r="X174" s="3">
        <v>167</v>
      </c>
    </row>
    <row r="175" spans="1:24">
      <c r="A175" s="3">
        <v>39</v>
      </c>
      <c r="B175" s="3">
        <v>174</v>
      </c>
      <c r="C175" s="3">
        <v>0.17122085000000001</v>
      </c>
      <c r="D175" s="2">
        <f t="shared" si="8"/>
        <v>10758.123290027999</v>
      </c>
      <c r="E175" s="3">
        <v>19</v>
      </c>
      <c r="F175" s="3">
        <v>9</v>
      </c>
      <c r="G175" s="3">
        <v>189</v>
      </c>
      <c r="H175" s="3" t="s">
        <v>51</v>
      </c>
      <c r="I175" s="3">
        <v>0.17</v>
      </c>
      <c r="J175" s="3">
        <v>0.18</v>
      </c>
      <c r="K175" s="1">
        <f t="shared" si="9"/>
        <v>114.8135129920895</v>
      </c>
      <c r="L175" s="4">
        <f t="shared" si="10"/>
        <v>0.80959995902278348</v>
      </c>
      <c r="M175" s="3">
        <v>-1</v>
      </c>
      <c r="N175" s="3">
        <v>1</v>
      </c>
      <c r="O175" s="3">
        <v>160</v>
      </c>
      <c r="P175" s="3"/>
      <c r="Q175" s="3"/>
      <c r="R175" s="7"/>
      <c r="S175" s="3"/>
      <c r="T175" s="3"/>
      <c r="U175" s="3">
        <v>182</v>
      </c>
      <c r="V175" s="3"/>
      <c r="W175" s="3">
        <v>91</v>
      </c>
      <c r="X175" s="3">
        <v>168</v>
      </c>
    </row>
    <row r="176" spans="1:24">
      <c r="A176" s="3">
        <v>39</v>
      </c>
      <c r="B176" s="3">
        <v>175</v>
      </c>
      <c r="C176" s="3">
        <v>0.17066023</v>
      </c>
      <c r="D176" s="2">
        <f t="shared" si="8"/>
        <v>10722.898496558888</v>
      </c>
      <c r="E176" s="3">
        <v>20</v>
      </c>
      <c r="F176" s="3">
        <v>1</v>
      </c>
      <c r="G176" s="3">
        <v>191</v>
      </c>
      <c r="H176" s="3" t="s">
        <v>51</v>
      </c>
      <c r="I176" s="3">
        <v>0.17</v>
      </c>
      <c r="J176" s="3">
        <v>0.21</v>
      </c>
      <c r="K176" s="1">
        <f t="shared" si="9"/>
        <v>114.8135129920895</v>
      </c>
      <c r="L176" s="4">
        <f t="shared" si="10"/>
        <v>0.81225950031736249</v>
      </c>
      <c r="M176" s="3">
        <v>-1</v>
      </c>
      <c r="N176" s="3">
        <v>1</v>
      </c>
      <c r="O176" s="3">
        <v>161</v>
      </c>
      <c r="P176" s="3"/>
      <c r="Q176" s="3"/>
      <c r="R176" s="7"/>
      <c r="S176" s="3"/>
      <c r="T176" s="3"/>
      <c r="U176" s="3">
        <v>183</v>
      </c>
      <c r="V176" s="3">
        <v>92</v>
      </c>
      <c r="W176" s="3"/>
      <c r="X176" s="3">
        <v>169</v>
      </c>
    </row>
    <row r="177" spans="1:24">
      <c r="A177" s="3">
        <v>39</v>
      </c>
      <c r="B177" s="3">
        <v>176</v>
      </c>
      <c r="C177" s="3">
        <v>0.16676489999999999</v>
      </c>
      <c r="D177" s="2">
        <f t="shared" si="8"/>
        <v>10478.147694332729</v>
      </c>
      <c r="E177" s="3">
        <v>20</v>
      </c>
      <c r="F177" s="3">
        <v>3</v>
      </c>
      <c r="G177" s="3">
        <v>193</v>
      </c>
      <c r="H177" s="3" t="s">
        <v>51</v>
      </c>
      <c r="I177" s="3">
        <v>0.17</v>
      </c>
      <c r="J177" s="3">
        <v>0.24</v>
      </c>
      <c r="K177" s="1">
        <f t="shared" si="9"/>
        <v>114.8135129920895</v>
      </c>
      <c r="L177" s="4">
        <f t="shared" si="10"/>
        <v>0.83123243046855877</v>
      </c>
      <c r="M177" s="3">
        <v>-1</v>
      </c>
      <c r="N177" s="3">
        <v>1</v>
      </c>
      <c r="O177" s="3">
        <v>162</v>
      </c>
      <c r="P177" s="3"/>
      <c r="Q177" s="3"/>
      <c r="R177" s="7"/>
      <c r="S177" s="3"/>
      <c r="T177" s="3"/>
      <c r="U177" s="3">
        <v>184</v>
      </c>
      <c r="V177" s="3"/>
      <c r="W177" s="3">
        <v>92</v>
      </c>
      <c r="X177" s="3">
        <v>170</v>
      </c>
    </row>
    <row r="178" spans="1:24">
      <c r="A178" s="3">
        <v>39</v>
      </c>
      <c r="B178" s="3">
        <v>177</v>
      </c>
      <c r="C178" s="3">
        <v>0.17036905999999999</v>
      </c>
      <c r="D178" s="2">
        <f t="shared" si="8"/>
        <v>10704.603745899973</v>
      </c>
      <c r="E178" s="3">
        <v>20</v>
      </c>
      <c r="F178" s="3">
        <v>5</v>
      </c>
      <c r="G178" s="3">
        <v>195</v>
      </c>
      <c r="H178" s="3" t="s">
        <v>51</v>
      </c>
      <c r="I178" s="3">
        <v>0.17</v>
      </c>
      <c r="J178" s="3">
        <v>0.27</v>
      </c>
      <c r="K178" s="1">
        <f t="shared" si="9"/>
        <v>114.8135129920895</v>
      </c>
      <c r="L178" s="4">
        <f t="shared" si="10"/>
        <v>0.81364769603028952</v>
      </c>
      <c r="M178" s="3">
        <v>-1</v>
      </c>
      <c r="N178" s="3">
        <v>1</v>
      </c>
      <c r="O178" s="3">
        <v>163</v>
      </c>
      <c r="P178" s="3"/>
      <c r="Q178" s="3"/>
      <c r="R178" s="7"/>
      <c r="S178" s="3"/>
      <c r="T178" s="3"/>
      <c r="U178" s="3">
        <v>185</v>
      </c>
      <c r="V178" s="3">
        <v>93</v>
      </c>
      <c r="W178" s="3"/>
      <c r="X178" s="3">
        <v>171</v>
      </c>
    </row>
    <row r="179" spans="1:24">
      <c r="A179" s="3">
        <v>39</v>
      </c>
      <c r="B179" s="3">
        <v>178</v>
      </c>
      <c r="C179" s="3">
        <v>0.16862693000000001</v>
      </c>
      <c r="D179" s="2">
        <f t="shared" si="8"/>
        <v>10595.142489708007</v>
      </c>
      <c r="E179" s="3">
        <v>20</v>
      </c>
      <c r="F179" s="3">
        <v>7</v>
      </c>
      <c r="G179" s="3">
        <v>197</v>
      </c>
      <c r="H179" s="3" t="s">
        <v>51</v>
      </c>
      <c r="I179" s="3">
        <v>0.17</v>
      </c>
      <c r="J179" s="3">
        <v>0.3</v>
      </c>
      <c r="K179" s="1">
        <f t="shared" si="9"/>
        <v>114.8135129920895</v>
      </c>
      <c r="L179" s="4">
        <f t="shared" si="10"/>
        <v>0.82205370840734715</v>
      </c>
      <c r="M179" s="3">
        <v>-1</v>
      </c>
      <c r="N179" s="3">
        <v>1</v>
      </c>
      <c r="O179" s="3">
        <v>164</v>
      </c>
      <c r="P179" s="3"/>
      <c r="Q179" s="3"/>
      <c r="R179" s="7"/>
      <c r="S179" s="3"/>
      <c r="T179" s="3"/>
      <c r="U179" s="3">
        <v>186</v>
      </c>
      <c r="V179" s="3"/>
      <c r="W179" s="3">
        <v>93</v>
      </c>
      <c r="X179" s="3">
        <v>172</v>
      </c>
    </row>
    <row r="180" spans="1:24">
      <c r="A180" s="3">
        <v>39</v>
      </c>
      <c r="B180" s="3">
        <v>179</v>
      </c>
      <c r="C180" s="3">
        <v>0.17043975</v>
      </c>
      <c r="D180" s="2">
        <f t="shared" si="8"/>
        <v>10709.045329593619</v>
      </c>
      <c r="E180" s="3">
        <v>20</v>
      </c>
      <c r="F180" s="3">
        <v>9</v>
      </c>
      <c r="G180" s="3">
        <v>199</v>
      </c>
      <c r="H180" s="3" t="s">
        <v>51</v>
      </c>
      <c r="I180" s="3">
        <v>0.17</v>
      </c>
      <c r="J180" s="3">
        <v>0.33</v>
      </c>
      <c r="K180" s="1">
        <f t="shared" si="9"/>
        <v>114.8135129920895</v>
      </c>
      <c r="L180" s="4">
        <f t="shared" si="10"/>
        <v>0.81331023510563805</v>
      </c>
      <c r="M180" s="3">
        <v>1</v>
      </c>
      <c r="N180" s="3">
        <v>0</v>
      </c>
      <c r="O180" s="3">
        <v>165</v>
      </c>
      <c r="P180" s="3"/>
      <c r="Q180" s="3"/>
      <c r="R180" s="6" t="s">
        <v>59</v>
      </c>
      <c r="S180" s="3"/>
      <c r="T180" s="3"/>
      <c r="U180" s="3">
        <v>187</v>
      </c>
      <c r="V180" s="3">
        <v>94</v>
      </c>
      <c r="W180" s="3"/>
      <c r="X180" s="3">
        <v>173</v>
      </c>
    </row>
    <row r="181" spans="1:24">
      <c r="A181" s="3">
        <v>39</v>
      </c>
      <c r="B181" s="3">
        <v>180</v>
      </c>
      <c r="C181" s="3">
        <v>0.1702092</v>
      </c>
      <c r="D181" s="2">
        <f t="shared" si="8"/>
        <v>10694.559445867917</v>
      </c>
      <c r="E181" s="3">
        <v>1</v>
      </c>
      <c r="F181" s="3">
        <v>1</v>
      </c>
      <c r="G181" s="3">
        <v>1</v>
      </c>
      <c r="H181" s="3" t="s">
        <v>51</v>
      </c>
      <c r="I181" s="3">
        <v>-0.17</v>
      </c>
      <c r="J181" s="3">
        <v>0.06</v>
      </c>
      <c r="K181" s="1">
        <f t="shared" si="9"/>
        <v>114.8135129920895</v>
      </c>
      <c r="L181" s="4">
        <f t="shared" si="10"/>
        <v>0.81441187164880713</v>
      </c>
      <c r="M181" s="3">
        <v>1</v>
      </c>
      <c r="N181" s="3">
        <v>1</v>
      </c>
      <c r="O181" s="3">
        <v>166</v>
      </c>
      <c r="P181" s="3"/>
      <c r="Q181" s="3"/>
      <c r="R181" s="7"/>
      <c r="S181" s="3"/>
      <c r="T181" s="3"/>
      <c r="U181" s="3">
        <v>189</v>
      </c>
      <c r="V181" s="3">
        <v>95</v>
      </c>
      <c r="W181" s="3"/>
      <c r="X181" s="3">
        <v>174</v>
      </c>
    </row>
    <row r="182" spans="1:24">
      <c r="A182" s="3">
        <v>39</v>
      </c>
      <c r="B182" s="3">
        <v>181</v>
      </c>
      <c r="C182" s="3">
        <v>0.17058546999999999</v>
      </c>
      <c r="D182" s="2">
        <f t="shared" si="8"/>
        <v>10718.20118722324</v>
      </c>
      <c r="E182" s="3">
        <v>1</v>
      </c>
      <c r="F182" s="3">
        <v>2</v>
      </c>
      <c r="G182" s="3">
        <v>2</v>
      </c>
      <c r="H182" s="3" t="s">
        <v>27</v>
      </c>
      <c r="I182" s="3">
        <v>-0.17</v>
      </c>
      <c r="J182" s="3">
        <v>7.0000000000000007E-2</v>
      </c>
      <c r="K182" s="1">
        <f t="shared" si="9"/>
        <v>35.981763849070248</v>
      </c>
      <c r="L182" s="4">
        <f t="shared" si="10"/>
        <v>2.5929589795802044</v>
      </c>
      <c r="M182" s="3">
        <v>-1</v>
      </c>
      <c r="N182" s="3">
        <v>0</v>
      </c>
      <c r="O182" s="3">
        <v>167</v>
      </c>
      <c r="P182" s="3"/>
      <c r="Q182" s="3"/>
      <c r="R182" s="7"/>
      <c r="S182" s="3"/>
      <c r="T182" s="3"/>
      <c r="U182" s="3">
        <v>191</v>
      </c>
      <c r="V182" s="3">
        <v>96</v>
      </c>
      <c r="W182" s="3"/>
      <c r="X182" s="3">
        <v>175</v>
      </c>
    </row>
    <row r="183" spans="1:24">
      <c r="A183" s="3">
        <v>39</v>
      </c>
      <c r="B183" s="3">
        <v>182</v>
      </c>
      <c r="C183" s="3">
        <v>0.17045694</v>
      </c>
      <c r="D183" s="2">
        <f t="shared" si="8"/>
        <v>10710.125409147924</v>
      </c>
      <c r="E183" s="3">
        <v>1</v>
      </c>
      <c r="F183" s="3">
        <v>3</v>
      </c>
      <c r="G183" s="3">
        <v>3</v>
      </c>
      <c r="H183" s="3" t="s">
        <v>51</v>
      </c>
      <c r="I183" s="3">
        <v>-0.17</v>
      </c>
      <c r="J183" s="3">
        <v>0.09</v>
      </c>
      <c r="K183" s="1">
        <f t="shared" si="9"/>
        <v>114.8135129920895</v>
      </c>
      <c r="L183" s="4">
        <f t="shared" si="10"/>
        <v>0.81322821554725866</v>
      </c>
      <c r="M183" s="3">
        <v>-1</v>
      </c>
      <c r="N183" s="3">
        <v>1</v>
      </c>
      <c r="O183" s="3">
        <v>168</v>
      </c>
      <c r="P183" s="3"/>
      <c r="Q183" s="3"/>
      <c r="R183" s="7"/>
      <c r="S183" s="3"/>
      <c r="T183" s="3"/>
      <c r="U183" s="3">
        <v>193</v>
      </c>
      <c r="V183" s="3">
        <v>97</v>
      </c>
      <c r="W183" s="3"/>
      <c r="X183" s="3">
        <v>176</v>
      </c>
    </row>
    <row r="184" spans="1:24">
      <c r="A184" s="3">
        <v>39</v>
      </c>
      <c r="B184" s="3">
        <v>183</v>
      </c>
      <c r="C184" s="3">
        <v>0.17080655</v>
      </c>
      <c r="D184" s="2">
        <f t="shared" si="8"/>
        <v>10732.092053300354</v>
      </c>
      <c r="E184" s="3">
        <v>1</v>
      </c>
      <c r="F184" s="3">
        <v>4</v>
      </c>
      <c r="G184" s="3">
        <v>4</v>
      </c>
      <c r="H184" s="3" t="s">
        <v>27</v>
      </c>
      <c r="I184" s="3">
        <v>-0.17</v>
      </c>
      <c r="J184" s="3">
        <v>0.1</v>
      </c>
      <c r="K184" s="1">
        <f t="shared" si="9"/>
        <v>35.981763849070248</v>
      </c>
      <c r="L184" s="4">
        <f t="shared" si="10"/>
        <v>2.5896028356196505</v>
      </c>
      <c r="M184" s="3">
        <v>1</v>
      </c>
      <c r="N184" s="3">
        <v>1</v>
      </c>
      <c r="O184" s="3">
        <v>169</v>
      </c>
      <c r="P184" s="3"/>
      <c r="Q184" s="3"/>
      <c r="R184" s="7"/>
      <c r="S184" s="3"/>
      <c r="T184" s="3"/>
      <c r="U184" s="3">
        <v>195</v>
      </c>
      <c r="V184" s="3">
        <v>98</v>
      </c>
      <c r="W184" s="3"/>
      <c r="X184" s="3">
        <v>177</v>
      </c>
    </row>
    <row r="185" spans="1:24">
      <c r="A185" s="3">
        <v>39</v>
      </c>
      <c r="B185" s="3">
        <v>184</v>
      </c>
      <c r="C185" s="3">
        <v>0.16859631</v>
      </c>
      <c r="D185" s="2">
        <f t="shared" si="8"/>
        <v>10593.218578366948</v>
      </c>
      <c r="E185" s="3">
        <v>1</v>
      </c>
      <c r="F185" s="3">
        <v>5</v>
      </c>
      <c r="G185" s="3">
        <v>5</v>
      </c>
      <c r="H185" s="3" t="s">
        <v>51</v>
      </c>
      <c r="I185" s="3">
        <v>-0.17</v>
      </c>
      <c r="J185" s="3">
        <v>0.12</v>
      </c>
      <c r="K185" s="1">
        <f t="shared" si="9"/>
        <v>114.8135129920895</v>
      </c>
      <c r="L185" s="4">
        <f t="shared" si="10"/>
        <v>0.82220300755008291</v>
      </c>
      <c r="M185" s="3">
        <v>1</v>
      </c>
      <c r="N185" s="3">
        <v>1</v>
      </c>
      <c r="O185" s="3">
        <v>170</v>
      </c>
      <c r="P185" s="3"/>
      <c r="Q185" s="3"/>
      <c r="R185" s="7"/>
      <c r="S185" s="3"/>
      <c r="T185" s="3"/>
      <c r="U185" s="3">
        <v>197</v>
      </c>
      <c r="V185" s="3">
        <v>99</v>
      </c>
      <c r="W185" s="3"/>
      <c r="X185" s="3">
        <v>178</v>
      </c>
    </row>
    <row r="186" spans="1:24">
      <c r="A186" s="3">
        <v>39</v>
      </c>
      <c r="B186" s="3">
        <v>185</v>
      </c>
      <c r="C186" s="3">
        <v>0.16965701</v>
      </c>
      <c r="D186" s="2">
        <f t="shared" si="8"/>
        <v>10659.864324920201</v>
      </c>
      <c r="E186" s="3">
        <v>1</v>
      </c>
      <c r="F186" s="3">
        <v>6</v>
      </c>
      <c r="G186" s="3">
        <v>6</v>
      </c>
      <c r="H186" s="3" t="s">
        <v>27</v>
      </c>
      <c r="I186" s="3">
        <v>-0.17</v>
      </c>
      <c r="J186" s="3">
        <v>0.13</v>
      </c>
      <c r="K186" s="1">
        <f t="shared" si="9"/>
        <v>35.981763849070248</v>
      </c>
      <c r="L186" s="4">
        <f t="shared" si="10"/>
        <v>2.6071491311936335</v>
      </c>
      <c r="M186" s="3">
        <v>-1</v>
      </c>
      <c r="N186" s="3">
        <v>0</v>
      </c>
      <c r="O186" s="3">
        <v>171</v>
      </c>
      <c r="P186" s="3"/>
      <c r="Q186" s="3"/>
      <c r="R186" s="7"/>
      <c r="S186" s="3"/>
      <c r="T186" s="3"/>
      <c r="U186" s="3">
        <v>199</v>
      </c>
      <c r="V186" s="3">
        <v>100</v>
      </c>
      <c r="W186" s="3"/>
      <c r="X186" s="3">
        <v>179</v>
      </c>
    </row>
    <row r="187" spans="1:24">
      <c r="A187" s="3">
        <v>39</v>
      </c>
      <c r="B187" s="3">
        <v>186</v>
      </c>
      <c r="C187" s="3">
        <v>0.1681107</v>
      </c>
      <c r="D187" s="2">
        <f t="shared" si="8"/>
        <v>10562.706802196753</v>
      </c>
      <c r="E187" s="3">
        <v>1</v>
      </c>
      <c r="F187" s="3">
        <v>7</v>
      </c>
      <c r="G187" s="3">
        <v>7</v>
      </c>
      <c r="H187" s="3" t="s">
        <v>51</v>
      </c>
      <c r="I187" s="3">
        <v>-0.17</v>
      </c>
      <c r="J187" s="3">
        <v>0.15</v>
      </c>
      <c r="K187" s="1">
        <f t="shared" si="9"/>
        <v>114.8135129920895</v>
      </c>
      <c r="L187" s="4">
        <f t="shared" si="10"/>
        <v>0.82457804972465265</v>
      </c>
      <c r="M187" s="3">
        <v>1</v>
      </c>
      <c r="N187" s="3">
        <v>1</v>
      </c>
      <c r="O187" s="3">
        <v>172</v>
      </c>
      <c r="P187" s="3"/>
      <c r="Q187" s="3"/>
      <c r="R187" s="7"/>
      <c r="S187" s="3"/>
      <c r="T187" s="3"/>
      <c r="U187" s="3"/>
      <c r="V187" s="3"/>
      <c r="W187" s="3">
        <v>0</v>
      </c>
      <c r="X187" s="3">
        <v>29</v>
      </c>
    </row>
    <row r="188" spans="1:24">
      <c r="A188" s="3">
        <v>39</v>
      </c>
      <c r="B188" s="3">
        <v>187</v>
      </c>
      <c r="C188" s="3">
        <v>0.16923840000000001</v>
      </c>
      <c r="D188" s="2">
        <f t="shared" si="8"/>
        <v>10633.562282905817</v>
      </c>
      <c r="E188" s="3">
        <v>1</v>
      </c>
      <c r="F188" s="3">
        <v>9</v>
      </c>
      <c r="G188" s="3">
        <v>9</v>
      </c>
      <c r="H188" s="3" t="s">
        <v>51</v>
      </c>
      <c r="I188" s="3">
        <v>-0.17</v>
      </c>
      <c r="J188" s="3">
        <v>0.18</v>
      </c>
      <c r="K188" s="1">
        <f t="shared" si="9"/>
        <v>114.8135129920895</v>
      </c>
      <c r="L188" s="4">
        <f t="shared" si="10"/>
        <v>0.81908357171803892</v>
      </c>
      <c r="M188" s="3">
        <v>-1</v>
      </c>
      <c r="N188" s="3">
        <v>0</v>
      </c>
      <c r="O188" s="3">
        <v>173</v>
      </c>
      <c r="P188" s="3"/>
      <c r="Q188" s="3"/>
      <c r="R188" s="6" t="s">
        <v>68</v>
      </c>
      <c r="S188" s="3"/>
      <c r="T188" s="3"/>
      <c r="U188" s="3"/>
      <c r="V188" s="3"/>
      <c r="W188" s="3">
        <v>0</v>
      </c>
      <c r="X188" s="3">
        <v>77</v>
      </c>
    </row>
    <row r="189" spans="1:24">
      <c r="A189" s="3">
        <v>39</v>
      </c>
      <c r="B189" s="3">
        <v>188</v>
      </c>
      <c r="C189" s="3">
        <v>0.16733234</v>
      </c>
      <c r="D189" s="2">
        <f t="shared" si="8"/>
        <v>10513.801001039788</v>
      </c>
      <c r="E189" s="3">
        <v>2</v>
      </c>
      <c r="F189" s="3">
        <v>1</v>
      </c>
      <c r="G189" s="3">
        <v>11</v>
      </c>
      <c r="H189" s="3" t="s">
        <v>51</v>
      </c>
      <c r="I189" s="3">
        <v>-0.17</v>
      </c>
      <c r="J189" s="3">
        <v>0.21</v>
      </c>
      <c r="K189" s="1">
        <f t="shared" si="9"/>
        <v>114.8135129920895</v>
      </c>
      <c r="L189" s="4">
        <f t="shared" si="10"/>
        <v>0.82841364164181386</v>
      </c>
      <c r="M189" s="3">
        <v>-1</v>
      </c>
      <c r="N189" s="3">
        <v>0</v>
      </c>
      <c r="O189" s="3"/>
      <c r="P189" s="3"/>
      <c r="Q189" s="3"/>
      <c r="R189" s="7"/>
      <c r="S189" s="3"/>
      <c r="T189" s="3"/>
      <c r="U189" s="3"/>
      <c r="V189" s="3"/>
      <c r="W189" s="3">
        <v>0</v>
      </c>
      <c r="X189" s="3">
        <v>78</v>
      </c>
    </row>
    <row r="190" spans="1:24">
      <c r="A190" s="3">
        <v>39</v>
      </c>
      <c r="B190" s="3">
        <v>189</v>
      </c>
      <c r="C190" s="3">
        <v>0.17058359000000001</v>
      </c>
      <c r="D190" s="2">
        <f t="shared" si="8"/>
        <v>10718.083063339467</v>
      </c>
      <c r="E190" s="3">
        <v>2</v>
      </c>
      <c r="F190" s="3">
        <v>3</v>
      </c>
      <c r="G190" s="3">
        <v>13</v>
      </c>
      <c r="H190" s="3" t="s">
        <v>51</v>
      </c>
      <c r="I190" s="3">
        <v>-0.17</v>
      </c>
      <c r="J190" s="3">
        <v>0.24</v>
      </c>
      <c r="K190" s="1">
        <f t="shared" si="9"/>
        <v>114.8135129920895</v>
      </c>
      <c r="L190" s="4">
        <f t="shared" si="10"/>
        <v>0.81262443324030242</v>
      </c>
      <c r="M190" s="3">
        <v>1</v>
      </c>
      <c r="N190" s="3">
        <v>1</v>
      </c>
      <c r="O190" s="3">
        <v>174</v>
      </c>
      <c r="P190" s="3"/>
      <c r="Q190" s="3"/>
      <c r="R190" s="7"/>
      <c r="S190" s="3"/>
      <c r="T190" s="3"/>
      <c r="U190" s="3"/>
      <c r="V190" s="3"/>
      <c r="W190" s="3">
        <v>0</v>
      </c>
      <c r="X190" s="3">
        <v>115</v>
      </c>
    </row>
    <row r="191" spans="1:24">
      <c r="A191" s="3">
        <v>39</v>
      </c>
      <c r="B191" s="3">
        <v>190</v>
      </c>
      <c r="C191" s="3">
        <v>0.16796431000000001</v>
      </c>
      <c r="D191" s="2">
        <f t="shared" si="8"/>
        <v>10553.508847225572</v>
      </c>
      <c r="E191" s="3">
        <v>2</v>
      </c>
      <c r="F191" s="3">
        <v>5</v>
      </c>
      <c r="G191" s="3">
        <v>15</v>
      </c>
      <c r="H191" s="3" t="s">
        <v>51</v>
      </c>
      <c r="I191" s="3">
        <v>-0.17</v>
      </c>
      <c r="J191" s="3">
        <v>0.27</v>
      </c>
      <c r="K191" s="1">
        <f t="shared" si="9"/>
        <v>114.8135129920895</v>
      </c>
      <c r="L191" s="4">
        <f t="shared" si="10"/>
        <v>0.82529671418794959</v>
      </c>
      <c r="M191" s="3">
        <v>-1</v>
      </c>
      <c r="N191" s="3">
        <v>1</v>
      </c>
      <c r="O191" s="3"/>
      <c r="P191" s="3"/>
      <c r="Q191" s="3"/>
      <c r="R191" s="7"/>
      <c r="S191" s="3"/>
      <c r="T191" s="3"/>
      <c r="U191" s="3"/>
      <c r="V191" s="3"/>
      <c r="W191" s="3">
        <v>0</v>
      </c>
      <c r="X191" s="3">
        <v>117</v>
      </c>
    </row>
    <row r="192" spans="1:24">
      <c r="A192" s="3">
        <v>39</v>
      </c>
      <c r="B192" s="3">
        <v>191</v>
      </c>
      <c r="C192" s="3">
        <v>0.16790552</v>
      </c>
      <c r="D192" s="2">
        <f t="shared" si="8"/>
        <v>10549.814962583481</v>
      </c>
      <c r="E192" s="3">
        <v>2</v>
      </c>
      <c r="F192" s="3">
        <v>7</v>
      </c>
      <c r="G192" s="3">
        <v>17</v>
      </c>
      <c r="H192" s="3" t="s">
        <v>51</v>
      </c>
      <c r="I192" s="3">
        <v>-0.17</v>
      </c>
      <c r="J192" s="3">
        <v>0.3</v>
      </c>
      <c r="K192" s="1">
        <f t="shared" si="9"/>
        <v>114.8135129920895</v>
      </c>
      <c r="L192" s="4">
        <f t="shared" si="10"/>
        <v>0.82558568142277966</v>
      </c>
      <c r="M192" s="3">
        <v>-1</v>
      </c>
      <c r="N192" s="3">
        <v>1</v>
      </c>
      <c r="O192" s="3">
        <v>175</v>
      </c>
      <c r="P192" s="3"/>
      <c r="Q192" s="3"/>
      <c r="R192" s="7"/>
      <c r="S192" s="3"/>
      <c r="T192" s="3"/>
      <c r="U192" s="3"/>
      <c r="V192" s="3"/>
      <c r="W192" s="3">
        <v>0</v>
      </c>
      <c r="X192" s="3">
        <v>119</v>
      </c>
    </row>
    <row r="193" spans="1:24">
      <c r="A193" s="3">
        <v>39</v>
      </c>
      <c r="B193" s="3">
        <v>192</v>
      </c>
      <c r="C193" s="3">
        <v>0.16909350000000001</v>
      </c>
      <c r="D193" s="2">
        <f t="shared" si="8"/>
        <v>10624.457947395713</v>
      </c>
      <c r="E193" s="3">
        <v>2</v>
      </c>
      <c r="F193" s="3">
        <v>9</v>
      </c>
      <c r="G193" s="3">
        <v>19</v>
      </c>
      <c r="H193" s="3" t="s">
        <v>51</v>
      </c>
      <c r="I193" s="3">
        <v>-0.17</v>
      </c>
      <c r="J193" s="3">
        <v>0.33</v>
      </c>
      <c r="K193" s="1">
        <f t="shared" si="9"/>
        <v>114.8135129920895</v>
      </c>
      <c r="L193" s="4">
        <f t="shared" si="10"/>
        <v>0.81978546274011821</v>
      </c>
      <c r="M193" s="3">
        <v>-1</v>
      </c>
      <c r="N193" s="3">
        <v>1</v>
      </c>
      <c r="O193" s="3"/>
      <c r="P193" s="3"/>
      <c r="Q193" s="3"/>
      <c r="R193" s="7"/>
      <c r="S193" s="3"/>
      <c r="T193" s="3"/>
      <c r="U193" s="3"/>
      <c r="V193" s="3"/>
      <c r="W193" s="3">
        <v>0</v>
      </c>
      <c r="X193" s="3">
        <v>126</v>
      </c>
    </row>
    <row r="194" spans="1:24">
      <c r="A194">
        <v>40</v>
      </c>
      <c r="B194">
        <v>1</v>
      </c>
      <c r="C194">
        <f>D194/(10^4*2*PI())</f>
        <v>0.17323560304846014</v>
      </c>
      <c r="D194" s="2">
        <v>10884.7139575448</v>
      </c>
      <c r="E194">
        <v>19</v>
      </c>
      <c r="F194">
        <v>8</v>
      </c>
      <c r="G194">
        <v>188</v>
      </c>
      <c r="H194" t="s">
        <v>27</v>
      </c>
      <c r="I194">
        <v>0.17</v>
      </c>
      <c r="J194">
        <v>0.16</v>
      </c>
      <c r="K194" s="1">
        <f t="shared" si="9"/>
        <v>35.981763849070248</v>
      </c>
      <c r="L194" s="4">
        <f t="shared" si="10"/>
        <v>2.5532922704040035</v>
      </c>
      <c r="M194">
        <v>1</v>
      </c>
      <c r="N194">
        <v>1</v>
      </c>
      <c r="R194" s="7"/>
    </row>
    <row r="195" spans="1:24">
      <c r="A195">
        <v>40</v>
      </c>
      <c r="B195">
        <v>2</v>
      </c>
      <c r="C195">
        <f t="shared" ref="C195:C206" si="11">D195/(10^4*2*PI())</f>
        <v>0.17219328837161835</v>
      </c>
      <c r="D195" s="2">
        <v>10819.223394914899</v>
      </c>
      <c r="E195">
        <v>19</v>
      </c>
      <c r="F195">
        <v>10</v>
      </c>
      <c r="G195">
        <v>190</v>
      </c>
      <c r="H195" t="s">
        <v>27</v>
      </c>
      <c r="I195">
        <v>0.17</v>
      </c>
      <c r="J195">
        <v>0.19</v>
      </c>
      <c r="K195" s="1">
        <f t="shared" si="9"/>
        <v>35.981763849070248</v>
      </c>
      <c r="L195" s="4">
        <f t="shared" si="10"/>
        <v>2.5687477741165834</v>
      </c>
      <c r="M195">
        <v>-1</v>
      </c>
      <c r="N195">
        <v>1</v>
      </c>
      <c r="R195" s="7"/>
    </row>
    <row r="196" spans="1:24">
      <c r="A196">
        <v>40</v>
      </c>
      <c r="B196">
        <v>3</v>
      </c>
      <c r="C196">
        <f t="shared" si="11"/>
        <v>0.17152259632102823</v>
      </c>
      <c r="D196" s="2">
        <v>10777.0825705358</v>
      </c>
      <c r="E196">
        <v>20</v>
      </c>
      <c r="F196">
        <v>2</v>
      </c>
      <c r="G196">
        <v>192</v>
      </c>
      <c r="H196" t="s">
        <v>27</v>
      </c>
      <c r="I196">
        <v>0.17</v>
      </c>
      <c r="J196">
        <v>0.22</v>
      </c>
      <c r="K196" s="1">
        <f t="shared" si="9"/>
        <v>35.981763849070248</v>
      </c>
      <c r="L196" s="4">
        <f t="shared" si="10"/>
        <v>2.5787921574749513</v>
      </c>
      <c r="M196">
        <v>1</v>
      </c>
      <c r="N196">
        <v>1</v>
      </c>
      <c r="R196" s="7"/>
    </row>
    <row r="197" spans="1:24">
      <c r="A197">
        <v>40</v>
      </c>
      <c r="B197">
        <v>4</v>
      </c>
      <c r="C197">
        <f t="shared" si="11"/>
        <v>0.17188043693951371</v>
      </c>
      <c r="D197" s="2">
        <v>10799.5663596996</v>
      </c>
      <c r="E197">
        <v>20</v>
      </c>
      <c r="F197">
        <v>4</v>
      </c>
      <c r="G197">
        <v>194</v>
      </c>
      <c r="H197" t="s">
        <v>27</v>
      </c>
      <c r="I197">
        <v>0.17</v>
      </c>
      <c r="J197">
        <v>0.25</v>
      </c>
      <c r="K197" s="1">
        <f t="shared" si="9"/>
        <v>35.981763849070248</v>
      </c>
      <c r="L197" s="4">
        <f t="shared" si="10"/>
        <v>2.5734233290206632</v>
      </c>
      <c r="M197">
        <v>1</v>
      </c>
      <c r="N197">
        <v>1</v>
      </c>
      <c r="R197" s="7"/>
    </row>
    <row r="198" spans="1:24">
      <c r="A198">
        <v>40</v>
      </c>
      <c r="B198">
        <v>6</v>
      </c>
      <c r="C198">
        <f t="shared" si="11"/>
        <v>0.17549730128412128</v>
      </c>
      <c r="D198" s="2">
        <v>11026.8206487806</v>
      </c>
      <c r="E198">
        <v>20</v>
      </c>
      <c r="F198">
        <v>8</v>
      </c>
      <c r="G198">
        <v>198</v>
      </c>
      <c r="H198" t="s">
        <v>27</v>
      </c>
      <c r="I198">
        <v>0.17</v>
      </c>
      <c r="J198">
        <v>0.31</v>
      </c>
      <c r="K198" s="1">
        <f t="shared" si="9"/>
        <v>35.981763849070248</v>
      </c>
      <c r="L198" s="4">
        <f t="shared" si="10"/>
        <v>2.5203870543075415</v>
      </c>
      <c r="M198">
        <v>-1</v>
      </c>
      <c r="N198">
        <v>1</v>
      </c>
      <c r="R198" s="7" t="s">
        <v>58</v>
      </c>
    </row>
    <row r="199" spans="1:24">
      <c r="A199">
        <v>40</v>
      </c>
      <c r="B199">
        <v>7</v>
      </c>
      <c r="C199">
        <f t="shared" si="11"/>
        <v>0.17608378622088405</v>
      </c>
      <c r="D199" s="2">
        <v>11063.6705841561</v>
      </c>
      <c r="E199">
        <v>20</v>
      </c>
      <c r="F199">
        <v>10</v>
      </c>
      <c r="G199">
        <v>200</v>
      </c>
      <c r="H199" t="s">
        <v>27</v>
      </c>
      <c r="I199">
        <v>0.17</v>
      </c>
      <c r="J199">
        <v>0.34</v>
      </c>
      <c r="K199" s="1">
        <f t="shared" si="9"/>
        <v>35.981763849070248</v>
      </c>
      <c r="L199" s="4">
        <f t="shared" si="10"/>
        <v>2.5119923629285807</v>
      </c>
      <c r="M199">
        <v>-1</v>
      </c>
      <c r="N199">
        <v>0</v>
      </c>
      <c r="R199" s="6" t="s">
        <v>69</v>
      </c>
    </row>
    <row r="200" spans="1:24">
      <c r="A200">
        <v>40</v>
      </c>
      <c r="B200">
        <v>8</v>
      </c>
      <c r="C200">
        <f t="shared" si="11"/>
        <v>0.17287007303228896</v>
      </c>
      <c r="D200" s="2">
        <v>10861.747029275401</v>
      </c>
      <c r="E200">
        <v>1</v>
      </c>
      <c r="F200">
        <v>8</v>
      </c>
      <c r="G200">
        <v>8</v>
      </c>
      <c r="H200" t="s">
        <v>27</v>
      </c>
      <c r="I200">
        <v>-0.17</v>
      </c>
      <c r="J200">
        <v>0.16</v>
      </c>
      <c r="K200" s="1">
        <f t="shared" si="9"/>
        <v>35.981763849070248</v>
      </c>
      <c r="L200" s="4">
        <f t="shared" si="10"/>
        <v>2.5586911514741604</v>
      </c>
      <c r="M200">
        <v>1</v>
      </c>
      <c r="N200">
        <v>1</v>
      </c>
      <c r="R200" s="7"/>
    </row>
    <row r="201" spans="1:24">
      <c r="A201">
        <v>40</v>
      </c>
      <c r="B201">
        <v>9</v>
      </c>
      <c r="C201">
        <f t="shared" si="11"/>
        <v>0.17302232097576228</v>
      </c>
      <c r="D201" s="2">
        <v>10871.313049690199</v>
      </c>
      <c r="E201">
        <v>1</v>
      </c>
      <c r="F201">
        <v>10</v>
      </c>
      <c r="G201">
        <v>10</v>
      </c>
      <c r="H201" t="s">
        <v>27</v>
      </c>
      <c r="I201">
        <v>-0.17</v>
      </c>
      <c r="J201">
        <v>0.19</v>
      </c>
      <c r="K201" s="1">
        <f t="shared" si="9"/>
        <v>35.981763849070248</v>
      </c>
      <c r="L201" s="4">
        <f t="shared" si="10"/>
        <v>2.5564396762679644</v>
      </c>
      <c r="M201">
        <v>1</v>
      </c>
      <c r="N201">
        <v>0</v>
      </c>
      <c r="R201" s="6" t="s">
        <v>58</v>
      </c>
    </row>
    <row r="202" spans="1:24">
      <c r="A202">
        <v>40</v>
      </c>
      <c r="B202">
        <v>10</v>
      </c>
      <c r="C202">
        <f t="shared" si="11"/>
        <v>0.1713879596171253</v>
      </c>
      <c r="D202" s="2">
        <v>10768.623096938099</v>
      </c>
      <c r="E202">
        <v>2</v>
      </c>
      <c r="F202">
        <v>2</v>
      </c>
      <c r="G202">
        <v>12</v>
      </c>
      <c r="H202" t="s">
        <v>27</v>
      </c>
      <c r="I202">
        <v>-0.17</v>
      </c>
      <c r="J202">
        <v>0.22</v>
      </c>
      <c r="K202" s="1">
        <f t="shared" si="9"/>
        <v>35.981763849070248</v>
      </c>
      <c r="L202" s="4">
        <f t="shared" si="10"/>
        <v>2.5808179711721846</v>
      </c>
      <c r="M202">
        <v>1</v>
      </c>
      <c r="N202">
        <v>0</v>
      </c>
      <c r="R202" s="6" t="s">
        <v>70</v>
      </c>
    </row>
    <row r="203" spans="1:24">
      <c r="A203">
        <v>40</v>
      </c>
      <c r="B203">
        <v>11</v>
      </c>
      <c r="C203">
        <f t="shared" si="11"/>
        <v>0.17116024611015215</v>
      </c>
      <c r="D203" s="2">
        <v>10754.315435325499</v>
      </c>
      <c r="E203">
        <v>2</v>
      </c>
      <c r="F203">
        <v>4</v>
      </c>
      <c r="G203">
        <v>14</v>
      </c>
      <c r="H203" t="s">
        <v>27</v>
      </c>
      <c r="I203">
        <v>-0.17</v>
      </c>
      <c r="J203">
        <v>0.25</v>
      </c>
      <c r="K203" s="1">
        <f t="shared" si="9"/>
        <v>35.981763849070248</v>
      </c>
      <c r="L203" s="4">
        <f t="shared" si="10"/>
        <v>2.5842515202843814</v>
      </c>
      <c r="M203">
        <v>1</v>
      </c>
      <c r="N203">
        <v>1</v>
      </c>
      <c r="R203" s="7" t="s">
        <v>58</v>
      </c>
    </row>
    <row r="204" spans="1:24">
      <c r="A204">
        <v>40</v>
      </c>
      <c r="B204">
        <v>12</v>
      </c>
      <c r="C204">
        <f t="shared" si="11"/>
        <v>0.17253789228175384</v>
      </c>
      <c r="D204" s="2">
        <v>10840.875497164499</v>
      </c>
      <c r="E204">
        <v>2</v>
      </c>
      <c r="F204">
        <v>6</v>
      </c>
      <c r="G204">
        <v>16</v>
      </c>
      <c r="H204" t="s">
        <v>27</v>
      </c>
      <c r="I204">
        <v>-0.17</v>
      </c>
      <c r="J204">
        <v>0.28000000000000003</v>
      </c>
      <c r="K204" s="1">
        <f t="shared" si="9"/>
        <v>35.981763849070248</v>
      </c>
      <c r="L204" s="4">
        <f t="shared" si="10"/>
        <v>2.5636173038447723</v>
      </c>
      <c r="M204">
        <v>-1</v>
      </c>
      <c r="N204">
        <v>1</v>
      </c>
      <c r="R204" s="7" t="s">
        <v>58</v>
      </c>
    </row>
    <row r="205" spans="1:24">
      <c r="A205">
        <v>40</v>
      </c>
      <c r="B205">
        <v>13</v>
      </c>
      <c r="C205">
        <f t="shared" si="11"/>
        <v>0.16905407601381287</v>
      </c>
      <c r="D205" s="2">
        <v>10621.9808652881</v>
      </c>
      <c r="E205">
        <v>2</v>
      </c>
      <c r="F205">
        <v>8</v>
      </c>
      <c r="G205">
        <v>18</v>
      </c>
      <c r="H205" t="s">
        <v>27</v>
      </c>
      <c r="I205">
        <v>-0.17</v>
      </c>
      <c r="J205">
        <v>0.31</v>
      </c>
      <c r="K205" s="1">
        <f t="shared" si="9"/>
        <v>35.981763849070248</v>
      </c>
      <c r="L205" s="4">
        <f t="shared" si="10"/>
        <v>2.6164475690386126</v>
      </c>
      <c r="M205">
        <v>1</v>
      </c>
      <c r="N205">
        <v>1</v>
      </c>
      <c r="R205" s="7" t="s">
        <v>58</v>
      </c>
    </row>
    <row r="206" spans="1:24">
      <c r="A206">
        <v>40</v>
      </c>
      <c r="B206">
        <v>14</v>
      </c>
      <c r="C206">
        <f t="shared" si="11"/>
        <v>0.16971087797208942</v>
      </c>
      <c r="D206" s="2">
        <v>10663.2489494278</v>
      </c>
      <c r="E206">
        <v>2</v>
      </c>
      <c r="F206">
        <v>10</v>
      </c>
      <c r="G206">
        <v>20</v>
      </c>
      <c r="H206" t="s">
        <v>27</v>
      </c>
      <c r="I206">
        <v>-0.17</v>
      </c>
      <c r="J206">
        <v>0.34</v>
      </c>
      <c r="K206" s="1">
        <f t="shared" si="9"/>
        <v>35.981763849070248</v>
      </c>
      <c r="L206" s="4">
        <f>1/(D206*K206*0.000001)</f>
        <v>2.6063215953378869</v>
      </c>
      <c r="M206">
        <v>1</v>
      </c>
      <c r="N206">
        <v>0</v>
      </c>
      <c r="R206" s="6" t="s">
        <v>71</v>
      </c>
    </row>
    <row r="207" spans="1:24">
      <c r="A207">
        <v>40</v>
      </c>
      <c r="B207">
        <v>15</v>
      </c>
      <c r="C207">
        <v>0.17056083999999999</v>
      </c>
      <c r="D207" s="2">
        <v>3044.9677916757901</v>
      </c>
      <c r="E207" s="6">
        <v>20</v>
      </c>
      <c r="F207" s="6">
        <v>6</v>
      </c>
      <c r="G207" s="6">
        <v>196</v>
      </c>
      <c r="H207" s="6" t="s">
        <v>27</v>
      </c>
      <c r="I207" s="6">
        <v>0.17</v>
      </c>
      <c r="J207" s="6">
        <v>0.28000000000000003</v>
      </c>
      <c r="K207" s="6">
        <v>35.979999999999997</v>
      </c>
      <c r="L207" s="6">
        <v>2.593</v>
      </c>
      <c r="M207" s="6">
        <v>1</v>
      </c>
      <c r="N207" s="6">
        <v>0</v>
      </c>
      <c r="R207" s="6" t="s">
        <v>68</v>
      </c>
    </row>
    <row r="208" spans="1:24">
      <c r="A208">
        <v>40</v>
      </c>
      <c r="B208">
        <v>41</v>
      </c>
      <c r="C208">
        <f>D208/(10^4*2*PI())</f>
        <v>0.17297494020595436</v>
      </c>
      <c r="D208" s="2">
        <v>10868.3360281232</v>
      </c>
      <c r="E208">
        <v>21</v>
      </c>
      <c r="F208">
        <v>1</v>
      </c>
      <c r="G208">
        <v>201</v>
      </c>
      <c r="H208" t="s">
        <v>51</v>
      </c>
      <c r="I208">
        <v>-0.29749999999999999</v>
      </c>
      <c r="J208" s="3">
        <v>0.06</v>
      </c>
      <c r="K208" s="1">
        <f>IF(ISODD(F208),$S$2,$T$2)</f>
        <v>114.8135129920895</v>
      </c>
      <c r="L208" s="4">
        <f>1/(D208*K208*0.000001)</f>
        <v>0.80139003360137828</v>
      </c>
      <c r="M208">
        <v>-1</v>
      </c>
      <c r="N208">
        <v>1</v>
      </c>
      <c r="R208" s="7"/>
    </row>
    <row r="209" spans="1:18">
      <c r="A209">
        <v>40</v>
      </c>
      <c r="B209">
        <v>42</v>
      </c>
      <c r="C209">
        <f t="shared" ref="C209:C272" si="12">D209/(10^4*2*PI())</f>
        <v>0.17044545420960325</v>
      </c>
      <c r="D209" s="2">
        <v>10709.403735653301</v>
      </c>
      <c r="E209">
        <v>21</v>
      </c>
      <c r="F209">
        <v>2</v>
      </c>
      <c r="G209">
        <v>202</v>
      </c>
      <c r="H209" t="s">
        <v>27</v>
      </c>
      <c r="I209">
        <v>-0.29749999999999999</v>
      </c>
      <c r="J209" s="3">
        <v>7.0000000000000007E-2</v>
      </c>
      <c r="K209" s="1">
        <f t="shared" ref="K209:K227" si="13">IF(ISODD(F209),$S$2,$T$2)</f>
        <v>35.981763849070248</v>
      </c>
      <c r="L209" s="4">
        <f t="shared" ref="L209:L272" si="14">1/(D209*K209*0.000001)</f>
        <v>2.5950890170322203</v>
      </c>
      <c r="M209">
        <v>-1</v>
      </c>
      <c r="N209">
        <v>1</v>
      </c>
      <c r="R209" s="7"/>
    </row>
    <row r="210" spans="1:18">
      <c r="A210">
        <v>40</v>
      </c>
      <c r="B210">
        <v>43</v>
      </c>
      <c r="C210">
        <f t="shared" si="12"/>
        <v>0.17347935487068794</v>
      </c>
      <c r="D210" s="2">
        <v>10900.029336224999</v>
      </c>
      <c r="E210">
        <v>21</v>
      </c>
      <c r="F210">
        <v>3</v>
      </c>
      <c r="G210">
        <v>203</v>
      </c>
      <c r="H210" t="s">
        <v>51</v>
      </c>
      <c r="I210">
        <v>-0.29749999999999999</v>
      </c>
      <c r="J210" s="3">
        <v>0.09</v>
      </c>
      <c r="K210" s="1">
        <f t="shared" si="13"/>
        <v>114.8135129920895</v>
      </c>
      <c r="L210" s="4">
        <f t="shared" si="14"/>
        <v>0.79905988379524595</v>
      </c>
      <c r="M210">
        <v>-1</v>
      </c>
      <c r="N210">
        <v>1</v>
      </c>
      <c r="R210" s="6" t="s">
        <v>72</v>
      </c>
    </row>
    <row r="211" spans="1:18">
      <c r="A211">
        <v>40</v>
      </c>
      <c r="B211">
        <v>44</v>
      </c>
      <c r="C211">
        <f t="shared" si="12"/>
        <v>0.1753032308028247</v>
      </c>
      <c r="D211" s="2">
        <v>11014.6268408142</v>
      </c>
      <c r="E211">
        <v>21</v>
      </c>
      <c r="F211">
        <v>4</v>
      </c>
      <c r="G211">
        <v>204</v>
      </c>
      <c r="H211" t="s">
        <v>27</v>
      </c>
      <c r="I211">
        <v>-0.29749999999999999</v>
      </c>
      <c r="J211" s="3">
        <v>0.1</v>
      </c>
      <c r="K211" s="1">
        <f t="shared" si="13"/>
        <v>35.981763849070248</v>
      </c>
      <c r="L211" s="4">
        <f t="shared" si="14"/>
        <v>2.5231772637431753</v>
      </c>
      <c r="M211">
        <v>-1</v>
      </c>
      <c r="N211">
        <v>1</v>
      </c>
      <c r="R211" s="7"/>
    </row>
    <row r="212" spans="1:18">
      <c r="A212">
        <v>40</v>
      </c>
      <c r="B212">
        <v>45</v>
      </c>
      <c r="C212">
        <f t="shared" si="12"/>
        <v>0.16973170930851211</v>
      </c>
      <c r="D212" s="2">
        <v>10664.5578208972</v>
      </c>
      <c r="E212">
        <v>21</v>
      </c>
      <c r="F212">
        <v>5</v>
      </c>
      <c r="G212">
        <v>205</v>
      </c>
      <c r="H212" t="s">
        <v>51</v>
      </c>
      <c r="I212">
        <v>-0.29749999999999999</v>
      </c>
      <c r="J212" s="3">
        <v>0.12</v>
      </c>
      <c r="K212" s="1">
        <f t="shared" si="13"/>
        <v>114.8135129920895</v>
      </c>
      <c r="L212" s="4">
        <f t="shared" si="14"/>
        <v>0.81670298206850311</v>
      </c>
      <c r="M212">
        <v>1</v>
      </c>
      <c r="N212">
        <v>1</v>
      </c>
      <c r="R212" s="7"/>
    </row>
    <row r="213" spans="1:18">
      <c r="A213">
        <v>40</v>
      </c>
      <c r="B213">
        <v>46</v>
      </c>
      <c r="C213">
        <f t="shared" si="12"/>
        <v>0.17155342182469732</v>
      </c>
      <c r="D213" s="2">
        <v>10779.019394053201</v>
      </c>
      <c r="E213">
        <v>21</v>
      </c>
      <c r="F213">
        <v>6</v>
      </c>
      <c r="G213">
        <v>206</v>
      </c>
      <c r="H213" t="s">
        <v>27</v>
      </c>
      <c r="I213">
        <v>-0.29749999999999999</v>
      </c>
      <c r="J213" s="3">
        <v>0.13</v>
      </c>
      <c r="K213" s="1">
        <f t="shared" si="13"/>
        <v>35.981763849070248</v>
      </c>
      <c r="L213" s="4">
        <f t="shared" si="14"/>
        <v>2.5783287883024415</v>
      </c>
      <c r="M213">
        <v>1</v>
      </c>
      <c r="N213">
        <v>1</v>
      </c>
      <c r="R213" s="7"/>
    </row>
    <row r="214" spans="1:18">
      <c r="A214">
        <v>40</v>
      </c>
      <c r="B214">
        <v>47</v>
      </c>
      <c r="C214">
        <f t="shared" si="12"/>
        <v>0.17083507437562359</v>
      </c>
      <c r="D214" s="2">
        <v>10733.8842926785</v>
      </c>
      <c r="E214">
        <v>21</v>
      </c>
      <c r="F214">
        <v>7</v>
      </c>
      <c r="G214">
        <v>207</v>
      </c>
      <c r="H214" t="s">
        <v>51</v>
      </c>
      <c r="I214">
        <v>-0.29749999999999999</v>
      </c>
      <c r="J214" s="3">
        <v>0.15</v>
      </c>
      <c r="K214" s="1">
        <f t="shared" si="13"/>
        <v>114.8135129920895</v>
      </c>
      <c r="L214" s="4">
        <f t="shared" si="14"/>
        <v>0.8114281780277427</v>
      </c>
      <c r="M214">
        <v>1</v>
      </c>
      <c r="N214">
        <v>0</v>
      </c>
      <c r="R214" s="6" t="s">
        <v>73</v>
      </c>
    </row>
    <row r="215" spans="1:18">
      <c r="A215">
        <v>40</v>
      </c>
      <c r="B215">
        <v>48</v>
      </c>
      <c r="C215">
        <f t="shared" si="12"/>
        <v>0.17168181627964807</v>
      </c>
      <c r="D215" s="2">
        <v>10787.086655581899</v>
      </c>
      <c r="E215">
        <v>21</v>
      </c>
      <c r="F215">
        <v>8</v>
      </c>
      <c r="G215">
        <v>208</v>
      </c>
      <c r="H215" t="s">
        <v>27</v>
      </c>
      <c r="I215">
        <v>-0.29749999999999999</v>
      </c>
      <c r="J215" s="3">
        <v>0.16</v>
      </c>
      <c r="K215" s="1">
        <f t="shared" si="13"/>
        <v>35.981763849070248</v>
      </c>
      <c r="L215" s="4">
        <f t="shared" si="14"/>
        <v>2.5764005519485189</v>
      </c>
      <c r="M215">
        <v>-1</v>
      </c>
      <c r="N215">
        <v>1</v>
      </c>
      <c r="R215" s="7"/>
    </row>
    <row r="216" spans="1:18">
      <c r="A216">
        <v>40</v>
      </c>
      <c r="B216">
        <v>49</v>
      </c>
      <c r="C216">
        <f t="shared" si="12"/>
        <v>0.17551936441805138</v>
      </c>
      <c r="D216" s="2">
        <v>11028.20691637</v>
      </c>
      <c r="E216">
        <v>21</v>
      </c>
      <c r="F216">
        <v>9</v>
      </c>
      <c r="G216">
        <v>209</v>
      </c>
      <c r="H216" t="s">
        <v>51</v>
      </c>
      <c r="I216">
        <v>-0.29749999999999999</v>
      </c>
      <c r="J216" s="3">
        <v>0.18</v>
      </c>
      <c r="K216" s="1">
        <f t="shared" si="13"/>
        <v>114.8135129920895</v>
      </c>
      <c r="L216" s="4">
        <f t="shared" si="14"/>
        <v>0.78977264761328902</v>
      </c>
      <c r="M216">
        <v>-1</v>
      </c>
      <c r="N216">
        <v>1</v>
      </c>
      <c r="R216" s="7"/>
    </row>
    <row r="217" spans="1:18">
      <c r="A217">
        <v>40</v>
      </c>
      <c r="B217">
        <v>50</v>
      </c>
      <c r="C217">
        <f t="shared" si="12"/>
        <v>0.17074121245465076</v>
      </c>
      <c r="D217" s="2">
        <v>10727.9867742509</v>
      </c>
      <c r="E217">
        <v>21</v>
      </c>
      <c r="F217">
        <v>10</v>
      </c>
      <c r="G217">
        <v>210</v>
      </c>
      <c r="H217" t="s">
        <v>27</v>
      </c>
      <c r="I217">
        <v>-0.29749999999999999</v>
      </c>
      <c r="J217" s="3">
        <v>0.19</v>
      </c>
      <c r="K217" s="1">
        <f t="shared" si="13"/>
        <v>35.981763849070248</v>
      </c>
      <c r="L217" s="4">
        <f t="shared" si="14"/>
        <v>2.5905937990213759</v>
      </c>
      <c r="M217">
        <v>-1</v>
      </c>
      <c r="N217">
        <v>1</v>
      </c>
      <c r="R217" s="7"/>
    </row>
    <row r="218" spans="1:18">
      <c r="A218">
        <v>40</v>
      </c>
      <c r="B218">
        <v>51</v>
      </c>
      <c r="C218">
        <f t="shared" si="12"/>
        <v>0.17245729920791097</v>
      </c>
      <c r="D218" s="2">
        <v>10835.8116849902</v>
      </c>
      <c r="E218">
        <v>22</v>
      </c>
      <c r="F218">
        <v>1</v>
      </c>
      <c r="G218">
        <v>211</v>
      </c>
      <c r="H218" t="s">
        <v>51</v>
      </c>
      <c r="I218">
        <v>-0.29749999999999999</v>
      </c>
      <c r="J218" s="3">
        <v>0.21</v>
      </c>
      <c r="K218" s="1">
        <f t="shared" si="13"/>
        <v>114.8135129920895</v>
      </c>
      <c r="L218" s="4">
        <f t="shared" si="14"/>
        <v>0.80379545418212917</v>
      </c>
      <c r="M218">
        <v>1</v>
      </c>
      <c r="N218">
        <v>1</v>
      </c>
      <c r="R218" s="7"/>
    </row>
    <row r="219" spans="1:18">
      <c r="A219">
        <v>40</v>
      </c>
      <c r="B219">
        <v>52</v>
      </c>
      <c r="C219">
        <f t="shared" si="12"/>
        <v>0.17248785132292827</v>
      </c>
      <c r="D219" s="2">
        <v>10837.731330991999</v>
      </c>
      <c r="E219">
        <v>22</v>
      </c>
      <c r="F219">
        <v>2</v>
      </c>
      <c r="G219">
        <v>212</v>
      </c>
      <c r="H219" t="s">
        <v>27</v>
      </c>
      <c r="I219">
        <v>-0.29749999999999999</v>
      </c>
      <c r="J219" s="3">
        <v>0.22</v>
      </c>
      <c r="K219" s="1">
        <f t="shared" si="13"/>
        <v>35.981763849070248</v>
      </c>
      <c r="L219" s="4">
        <f t="shared" si="14"/>
        <v>2.564361042415126</v>
      </c>
      <c r="M219">
        <v>1</v>
      </c>
      <c r="N219">
        <v>1</v>
      </c>
      <c r="R219" s="7"/>
    </row>
    <row r="220" spans="1:18">
      <c r="A220">
        <v>40</v>
      </c>
      <c r="B220">
        <v>53</v>
      </c>
      <c r="C220">
        <f t="shared" si="12"/>
        <v>0.16944651016529375</v>
      </c>
      <c r="D220" s="2">
        <v>10646.638230234301</v>
      </c>
      <c r="E220">
        <v>22</v>
      </c>
      <c r="F220">
        <v>3</v>
      </c>
      <c r="G220">
        <v>213</v>
      </c>
      <c r="H220" t="s">
        <v>51</v>
      </c>
      <c r="I220">
        <v>-0.29749999999999999</v>
      </c>
      <c r="J220" s="3">
        <v>0.24</v>
      </c>
      <c r="K220" s="1">
        <f t="shared" si="13"/>
        <v>114.8135129920895</v>
      </c>
      <c r="L220" s="4">
        <f t="shared" si="14"/>
        <v>0.81807759279682446</v>
      </c>
      <c r="M220">
        <v>-1</v>
      </c>
      <c r="N220">
        <v>1</v>
      </c>
      <c r="R220" s="7"/>
    </row>
    <row r="221" spans="1:18">
      <c r="A221">
        <v>40</v>
      </c>
      <c r="B221">
        <v>54</v>
      </c>
      <c r="C221">
        <f t="shared" si="12"/>
        <v>0.1732237857054677</v>
      </c>
      <c r="D221" s="2">
        <v>10883.971451986199</v>
      </c>
      <c r="E221">
        <v>22</v>
      </c>
      <c r="F221">
        <v>4</v>
      </c>
      <c r="G221">
        <v>214</v>
      </c>
      <c r="H221" t="s">
        <v>27</v>
      </c>
      <c r="I221">
        <v>-0.29749999999999999</v>
      </c>
      <c r="J221" s="3">
        <v>0.25</v>
      </c>
      <c r="K221" s="1">
        <f t="shared" si="13"/>
        <v>35.981763849070248</v>
      </c>
      <c r="L221" s="4">
        <f t="shared" si="14"/>
        <v>2.5534664562434162</v>
      </c>
      <c r="M221">
        <v>-1</v>
      </c>
      <c r="N221">
        <v>1</v>
      </c>
      <c r="R221" s="7"/>
    </row>
    <row r="222" spans="1:18">
      <c r="A222">
        <v>40</v>
      </c>
      <c r="B222">
        <v>55</v>
      </c>
      <c r="C222">
        <f t="shared" si="12"/>
        <v>0.17197483459476387</v>
      </c>
      <c r="D222" s="2">
        <v>10805.497539304601</v>
      </c>
      <c r="E222">
        <v>22</v>
      </c>
      <c r="F222">
        <v>5</v>
      </c>
      <c r="G222">
        <v>215</v>
      </c>
      <c r="H222" t="s">
        <v>51</v>
      </c>
      <c r="I222">
        <v>-0.29749999999999999</v>
      </c>
      <c r="J222" s="3">
        <v>0.27</v>
      </c>
      <c r="K222" s="1">
        <f t="shared" si="13"/>
        <v>114.8135129920895</v>
      </c>
      <c r="L222" s="4">
        <f t="shared" si="14"/>
        <v>0.80605045191924107</v>
      </c>
      <c r="M222">
        <v>1</v>
      </c>
      <c r="N222">
        <v>1</v>
      </c>
      <c r="R222" s="7"/>
    </row>
    <row r="223" spans="1:18">
      <c r="A223">
        <v>40</v>
      </c>
      <c r="B223">
        <v>56</v>
      </c>
      <c r="C223">
        <f t="shared" si="12"/>
        <v>0.17260014833054541</v>
      </c>
      <c r="D223" s="2">
        <v>10844.787160075</v>
      </c>
      <c r="E223">
        <v>22</v>
      </c>
      <c r="F223">
        <v>6</v>
      </c>
      <c r="G223">
        <v>216</v>
      </c>
      <c r="H223" t="s">
        <v>27</v>
      </c>
      <c r="I223">
        <v>-0.29749999999999999</v>
      </c>
      <c r="J223" s="3">
        <v>0.28000000000000003</v>
      </c>
      <c r="K223" s="1">
        <f t="shared" si="13"/>
        <v>35.981763849070248</v>
      </c>
      <c r="L223" s="4">
        <f t="shared" si="14"/>
        <v>2.5626926193326516</v>
      </c>
      <c r="M223">
        <v>1</v>
      </c>
      <c r="N223">
        <v>1</v>
      </c>
      <c r="R223" s="7"/>
    </row>
    <row r="224" spans="1:18">
      <c r="A224">
        <v>40</v>
      </c>
      <c r="B224">
        <v>57</v>
      </c>
      <c r="C224">
        <f t="shared" si="12"/>
        <v>0.17260014833054541</v>
      </c>
      <c r="D224" s="2">
        <v>10844.787160075</v>
      </c>
      <c r="E224">
        <v>22</v>
      </c>
      <c r="F224">
        <v>7</v>
      </c>
      <c r="G224">
        <v>217</v>
      </c>
      <c r="H224" t="s">
        <v>51</v>
      </c>
      <c r="I224">
        <v>-0.29749999999999999</v>
      </c>
      <c r="J224" s="3">
        <v>0.3</v>
      </c>
      <c r="K224" s="1">
        <f t="shared" si="13"/>
        <v>114.8135129920895</v>
      </c>
      <c r="L224" s="4">
        <f t="shared" si="14"/>
        <v>0.8031302086622496</v>
      </c>
      <c r="M224">
        <v>-1</v>
      </c>
      <c r="N224">
        <v>1</v>
      </c>
      <c r="R224" s="7"/>
    </row>
    <row r="225" spans="1:18">
      <c r="A225">
        <v>40</v>
      </c>
      <c r="B225">
        <v>58</v>
      </c>
      <c r="C225">
        <f t="shared" si="12"/>
        <v>0.17433725611530995</v>
      </c>
      <c r="D225" s="2">
        <v>10953.9328611772</v>
      </c>
      <c r="E225">
        <v>22</v>
      </c>
      <c r="F225">
        <v>8</v>
      </c>
      <c r="G225">
        <v>218</v>
      </c>
      <c r="H225" t="s">
        <v>27</v>
      </c>
      <c r="I225">
        <v>-0.29749999999999999</v>
      </c>
      <c r="J225" s="3">
        <v>0.31</v>
      </c>
      <c r="K225" s="1">
        <f t="shared" si="13"/>
        <v>35.981763849070248</v>
      </c>
      <c r="L225" s="4">
        <f t="shared" si="14"/>
        <v>2.5371577830148366</v>
      </c>
      <c r="M225">
        <v>-1</v>
      </c>
      <c r="N225">
        <v>1</v>
      </c>
      <c r="R225" s="7"/>
    </row>
    <row r="226" spans="1:18">
      <c r="A226">
        <v>40</v>
      </c>
      <c r="B226">
        <v>59</v>
      </c>
      <c r="C226">
        <f t="shared" si="12"/>
        <v>0.17151002364364282</v>
      </c>
      <c r="D226" s="2">
        <v>10776.292605917601</v>
      </c>
      <c r="E226">
        <v>22</v>
      </c>
      <c r="F226">
        <v>9</v>
      </c>
      <c r="G226">
        <v>219</v>
      </c>
      <c r="H226" t="s">
        <v>51</v>
      </c>
      <c r="I226">
        <v>-0.29749999999999999</v>
      </c>
      <c r="J226" s="3">
        <v>0.33</v>
      </c>
      <c r="K226" s="1">
        <f t="shared" si="13"/>
        <v>114.8135129920895</v>
      </c>
      <c r="L226" s="4">
        <f t="shared" si="14"/>
        <v>0.80823493693795123</v>
      </c>
      <c r="M226">
        <v>-1</v>
      </c>
      <c r="N226">
        <v>1</v>
      </c>
      <c r="R226" s="7"/>
    </row>
    <row r="227" spans="1:18">
      <c r="A227">
        <v>40</v>
      </c>
      <c r="B227">
        <v>60</v>
      </c>
      <c r="C227">
        <f t="shared" si="12"/>
        <v>0.17309961776080299</v>
      </c>
      <c r="D227" s="2">
        <v>10876.169749930799</v>
      </c>
      <c r="E227">
        <v>22</v>
      </c>
      <c r="F227">
        <v>10</v>
      </c>
      <c r="G227">
        <v>220</v>
      </c>
      <c r="H227" t="s">
        <v>27</v>
      </c>
      <c r="I227">
        <v>-0.29749999999999999</v>
      </c>
      <c r="J227" s="3">
        <v>0.34</v>
      </c>
      <c r="K227" s="1">
        <f t="shared" si="13"/>
        <v>35.981763849070248</v>
      </c>
      <c r="L227" s="4">
        <f t="shared" si="14"/>
        <v>2.5552981106730646</v>
      </c>
      <c r="M227">
        <v>-1</v>
      </c>
      <c r="N227">
        <v>1</v>
      </c>
      <c r="R227" s="7"/>
    </row>
    <row r="228" spans="1:18">
      <c r="A228">
        <v>40</v>
      </c>
      <c r="B228">
        <v>61</v>
      </c>
      <c r="C228">
        <f t="shared" si="12"/>
        <v>0.17053465709829085</v>
      </c>
      <c r="D228" s="2">
        <v>10715.0085184489</v>
      </c>
      <c r="E228">
        <v>23</v>
      </c>
      <c r="F228">
        <v>1</v>
      </c>
      <c r="G228">
        <v>221</v>
      </c>
      <c r="H228" t="s">
        <v>51</v>
      </c>
      <c r="I228">
        <v>-0.255</v>
      </c>
      <c r="J228" s="3">
        <v>0.06</v>
      </c>
      <c r="K228" s="1">
        <f>IF(ISODD(F228),$S$2,$T$2)</f>
        <v>114.8135129920895</v>
      </c>
      <c r="L228" s="4">
        <f t="shared" si="14"/>
        <v>0.81285760620464209</v>
      </c>
      <c r="M228">
        <v>-1</v>
      </c>
      <c r="N228">
        <v>1</v>
      </c>
      <c r="R228" s="6" t="s">
        <v>74</v>
      </c>
    </row>
    <row r="229" spans="1:18">
      <c r="A229">
        <v>40</v>
      </c>
      <c r="B229">
        <v>62</v>
      </c>
      <c r="C229">
        <f t="shared" si="12"/>
        <v>0.17252171838585367</v>
      </c>
      <c r="D229" s="2">
        <v>10839.859261313701</v>
      </c>
      <c r="E229">
        <v>23</v>
      </c>
      <c r="F229">
        <v>2</v>
      </c>
      <c r="G229">
        <v>222</v>
      </c>
      <c r="H229" t="s">
        <v>27</v>
      </c>
      <c r="I229">
        <v>-0.255</v>
      </c>
      <c r="J229" s="3">
        <v>7.0000000000000007E-2</v>
      </c>
      <c r="K229" s="1">
        <f t="shared" ref="K229:K247" si="15">IF(ISODD(F229),$S$2,$T$2)</f>
        <v>35.981763849070248</v>
      </c>
      <c r="L229" s="4">
        <f t="shared" si="14"/>
        <v>2.563857642741163</v>
      </c>
      <c r="M229">
        <v>-1</v>
      </c>
      <c r="N229">
        <v>1</v>
      </c>
      <c r="R229" s="7"/>
    </row>
    <row r="230" spans="1:18">
      <c r="A230">
        <v>40</v>
      </c>
      <c r="B230">
        <v>63</v>
      </c>
      <c r="C230">
        <f t="shared" si="12"/>
        <v>0.17412607807203087</v>
      </c>
      <c r="D230" s="2">
        <v>10940.6641533899</v>
      </c>
      <c r="E230">
        <v>23</v>
      </c>
      <c r="F230">
        <v>3</v>
      </c>
      <c r="G230">
        <v>223</v>
      </c>
      <c r="H230" t="s">
        <v>51</v>
      </c>
      <c r="I230">
        <v>-0.255</v>
      </c>
      <c r="J230" s="3">
        <v>0.09</v>
      </c>
      <c r="K230" s="1">
        <f t="shared" si="15"/>
        <v>114.8135129920895</v>
      </c>
      <c r="L230" s="4">
        <f t="shared" si="14"/>
        <v>0.79609208843779811</v>
      </c>
      <c r="M230">
        <v>1</v>
      </c>
      <c r="N230">
        <v>1</v>
      </c>
      <c r="R230" s="7"/>
    </row>
    <row r="231" spans="1:18">
      <c r="A231">
        <v>40</v>
      </c>
      <c r="B231">
        <v>64</v>
      </c>
      <c r="C231">
        <f t="shared" si="12"/>
        <v>0.16983494260415102</v>
      </c>
      <c r="D231" s="2">
        <v>10671.0441601609</v>
      </c>
      <c r="E231">
        <v>23</v>
      </c>
      <c r="F231">
        <v>4</v>
      </c>
      <c r="G231">
        <v>224</v>
      </c>
      <c r="H231" t="s">
        <v>27</v>
      </c>
      <c r="I231">
        <v>-0.255</v>
      </c>
      <c r="J231" s="3">
        <v>0.1</v>
      </c>
      <c r="K231" s="1">
        <f t="shared" si="15"/>
        <v>35.981763849070248</v>
      </c>
      <c r="L231" s="4">
        <f t="shared" si="14"/>
        <v>2.6044176742436664</v>
      </c>
      <c r="M231">
        <v>1</v>
      </c>
      <c r="N231">
        <v>1</v>
      </c>
      <c r="R231" s="7"/>
    </row>
    <row r="232" spans="1:18">
      <c r="A232">
        <v>40</v>
      </c>
      <c r="B232">
        <v>65</v>
      </c>
      <c r="C232">
        <f t="shared" si="12"/>
        <v>0.17653907728293203</v>
      </c>
      <c r="D232" s="2">
        <v>11092.277365271601</v>
      </c>
      <c r="E232">
        <v>23</v>
      </c>
      <c r="F232">
        <v>5</v>
      </c>
      <c r="G232">
        <v>225</v>
      </c>
      <c r="H232" t="s">
        <v>51</v>
      </c>
      <c r="I232">
        <v>-0.255</v>
      </c>
      <c r="J232" s="3">
        <v>0.12</v>
      </c>
      <c r="K232" s="1">
        <f t="shared" si="15"/>
        <v>114.8135129920895</v>
      </c>
      <c r="L232" s="4">
        <f t="shared" si="14"/>
        <v>0.7852108172157537</v>
      </c>
      <c r="M232">
        <v>-1</v>
      </c>
      <c r="N232">
        <v>1</v>
      </c>
      <c r="R232" s="7"/>
    </row>
    <row r="233" spans="1:18">
      <c r="A233">
        <v>40</v>
      </c>
      <c r="B233">
        <v>66</v>
      </c>
      <c r="C233">
        <f t="shared" si="12"/>
        <v>0.1735169276216699</v>
      </c>
      <c r="D233" s="2">
        <v>10902.390101794201</v>
      </c>
      <c r="E233">
        <v>23</v>
      </c>
      <c r="F233">
        <v>6</v>
      </c>
      <c r="G233">
        <v>226</v>
      </c>
      <c r="H233" t="s">
        <v>27</v>
      </c>
      <c r="I233">
        <v>-0.255</v>
      </c>
      <c r="J233" s="3">
        <v>0.13</v>
      </c>
      <c r="K233" s="1">
        <f t="shared" si="15"/>
        <v>35.981763849070248</v>
      </c>
      <c r="L233" s="4">
        <f t="shared" si="14"/>
        <v>2.5491525944190916</v>
      </c>
      <c r="M233">
        <v>1</v>
      </c>
      <c r="N233">
        <v>1</v>
      </c>
      <c r="R233" s="7"/>
    </row>
    <row r="234" spans="1:18">
      <c r="A234">
        <v>40</v>
      </c>
      <c r="B234">
        <v>67</v>
      </c>
      <c r="C234">
        <f t="shared" si="12"/>
        <v>0.17588931965475973</v>
      </c>
      <c r="D234" s="2">
        <v>11051.451889446</v>
      </c>
      <c r="E234">
        <v>23</v>
      </c>
      <c r="F234">
        <v>7</v>
      </c>
      <c r="G234">
        <v>227</v>
      </c>
      <c r="H234" t="s">
        <v>51</v>
      </c>
      <c r="I234">
        <v>-0.255</v>
      </c>
      <c r="J234" s="3">
        <v>0.15</v>
      </c>
      <c r="K234" s="1">
        <f t="shared" si="15"/>
        <v>114.8135129920895</v>
      </c>
      <c r="L234" s="4">
        <f t="shared" si="14"/>
        <v>0.78811148633660066</v>
      </c>
      <c r="M234">
        <v>1</v>
      </c>
      <c r="N234">
        <v>1</v>
      </c>
      <c r="R234" s="7"/>
    </row>
    <row r="235" spans="1:18">
      <c r="A235">
        <v>40</v>
      </c>
      <c r="B235">
        <v>68</v>
      </c>
      <c r="C235">
        <f t="shared" si="12"/>
        <v>0.17618392083926959</v>
      </c>
      <c r="D235" s="2">
        <v>11069.9622277859</v>
      </c>
      <c r="E235">
        <v>23</v>
      </c>
      <c r="F235">
        <v>8</v>
      </c>
      <c r="G235">
        <v>228</v>
      </c>
      <c r="H235" t="s">
        <v>27</v>
      </c>
      <c r="I235">
        <v>-0.255</v>
      </c>
      <c r="J235" s="3">
        <v>0.16</v>
      </c>
      <c r="K235" s="1">
        <f t="shared" si="15"/>
        <v>35.981763849070248</v>
      </c>
      <c r="L235" s="4">
        <f t="shared" si="14"/>
        <v>2.5105646651259041</v>
      </c>
      <c r="M235">
        <v>1</v>
      </c>
      <c r="N235">
        <v>1</v>
      </c>
      <c r="R235" s="7"/>
    </row>
    <row r="236" spans="1:18">
      <c r="A236">
        <v>40</v>
      </c>
      <c r="B236">
        <v>69</v>
      </c>
      <c r="C236">
        <f t="shared" si="12"/>
        <v>0.17235105376729232</v>
      </c>
      <c r="D236" s="2">
        <v>10829.1360870757</v>
      </c>
      <c r="E236">
        <v>23</v>
      </c>
      <c r="F236">
        <v>9</v>
      </c>
      <c r="G236">
        <v>229</v>
      </c>
      <c r="H236" t="s">
        <v>51</v>
      </c>
      <c r="I236">
        <v>-0.255</v>
      </c>
      <c r="J236" s="3">
        <v>0.18</v>
      </c>
      <c r="K236" s="1">
        <f t="shared" si="15"/>
        <v>114.8135129920895</v>
      </c>
      <c r="L236" s="4">
        <f t="shared" si="14"/>
        <v>0.80429095218072089</v>
      </c>
      <c r="M236">
        <v>-1</v>
      </c>
      <c r="N236">
        <v>1</v>
      </c>
      <c r="R236" s="7"/>
    </row>
    <row r="237" spans="1:18">
      <c r="A237">
        <v>40</v>
      </c>
      <c r="B237">
        <v>70</v>
      </c>
      <c r="C237">
        <f t="shared" si="12"/>
        <v>0.17419958960578785</v>
      </c>
      <c r="D237" s="2">
        <v>10945.283019278</v>
      </c>
      <c r="E237">
        <v>23</v>
      </c>
      <c r="F237">
        <v>10</v>
      </c>
      <c r="G237">
        <v>230</v>
      </c>
      <c r="H237" t="s">
        <v>27</v>
      </c>
      <c r="I237">
        <v>-0.255</v>
      </c>
      <c r="J237" s="3">
        <v>0.19</v>
      </c>
      <c r="K237" s="1">
        <f t="shared" si="15"/>
        <v>35.981763849070248</v>
      </c>
      <c r="L237" s="4">
        <f t="shared" si="14"/>
        <v>2.5391628489101401</v>
      </c>
      <c r="M237">
        <v>1</v>
      </c>
      <c r="N237">
        <v>1</v>
      </c>
      <c r="R237" s="7"/>
    </row>
    <row r="238" spans="1:18">
      <c r="A238">
        <v>40</v>
      </c>
      <c r="B238">
        <v>71</v>
      </c>
      <c r="C238">
        <f t="shared" si="12"/>
        <v>0.17550368890813806</v>
      </c>
      <c r="D238" s="2">
        <v>11027.221995034301</v>
      </c>
      <c r="E238">
        <v>24</v>
      </c>
      <c r="F238">
        <v>1</v>
      </c>
      <c r="G238">
        <v>231</v>
      </c>
      <c r="H238" t="s">
        <v>51</v>
      </c>
      <c r="I238">
        <v>-0.255</v>
      </c>
      <c r="J238" s="3">
        <v>0.21</v>
      </c>
      <c r="K238" s="1">
        <f t="shared" si="15"/>
        <v>114.8135129920895</v>
      </c>
      <c r="L238" s="4">
        <f t="shared" si="14"/>
        <v>0.78984318794804753</v>
      </c>
      <c r="M238">
        <v>1</v>
      </c>
      <c r="N238">
        <v>1</v>
      </c>
      <c r="R238" s="7"/>
    </row>
    <row r="239" spans="1:18">
      <c r="A239">
        <v>40</v>
      </c>
      <c r="B239">
        <v>72</v>
      </c>
      <c r="C239">
        <f t="shared" si="12"/>
        <v>0.17091004226731252</v>
      </c>
      <c r="D239" s="2">
        <v>10738.594664234201</v>
      </c>
      <c r="E239">
        <v>24</v>
      </c>
      <c r="F239">
        <v>2</v>
      </c>
      <c r="G239">
        <v>232</v>
      </c>
      <c r="H239" t="s">
        <v>27</v>
      </c>
      <c r="I239">
        <v>-0.255</v>
      </c>
      <c r="J239" s="3">
        <v>0.22</v>
      </c>
      <c r="K239" s="1">
        <f t="shared" si="15"/>
        <v>35.981763849070248</v>
      </c>
      <c r="L239" s="4">
        <f t="shared" si="14"/>
        <v>2.5880347366048597</v>
      </c>
      <c r="M239">
        <v>-1</v>
      </c>
      <c r="N239">
        <v>1</v>
      </c>
      <c r="R239" s="7"/>
    </row>
    <row r="240" spans="1:18">
      <c r="A240">
        <v>40</v>
      </c>
      <c r="B240">
        <v>73</v>
      </c>
      <c r="C240">
        <f t="shared" si="12"/>
        <v>0.17109958420552485</v>
      </c>
      <c r="D240" s="2">
        <v>10750.503935446901</v>
      </c>
      <c r="E240">
        <v>24</v>
      </c>
      <c r="F240">
        <v>3</v>
      </c>
      <c r="G240">
        <v>233</v>
      </c>
      <c r="H240" t="s">
        <v>51</v>
      </c>
      <c r="I240">
        <v>-0.255</v>
      </c>
      <c r="J240" s="3">
        <v>0.24</v>
      </c>
      <c r="K240" s="1">
        <f t="shared" si="15"/>
        <v>114.8135129920895</v>
      </c>
      <c r="L240" s="4">
        <f t="shared" si="14"/>
        <v>0.81017375809245284</v>
      </c>
      <c r="M240">
        <v>-1</v>
      </c>
      <c r="N240">
        <v>1</v>
      </c>
      <c r="R240" s="7"/>
    </row>
    <row r="241" spans="1:18">
      <c r="A241">
        <v>40</v>
      </c>
      <c r="B241">
        <v>74</v>
      </c>
      <c r="C241">
        <f t="shared" si="12"/>
        <v>0.17491758558357878</v>
      </c>
      <c r="D241" s="2">
        <v>10990.3960370607</v>
      </c>
      <c r="E241">
        <v>24</v>
      </c>
      <c r="F241">
        <v>4</v>
      </c>
      <c r="G241">
        <v>234</v>
      </c>
      <c r="H241" t="s">
        <v>27</v>
      </c>
      <c r="I241">
        <v>-0.255</v>
      </c>
      <c r="J241" s="3">
        <v>0.25</v>
      </c>
      <c r="K241" s="1">
        <f t="shared" si="15"/>
        <v>35.981763849070248</v>
      </c>
      <c r="L241" s="4">
        <f t="shared" si="14"/>
        <v>2.528740176390444</v>
      </c>
      <c r="M241">
        <v>1</v>
      </c>
      <c r="N241">
        <v>1</v>
      </c>
      <c r="R241" s="7"/>
    </row>
    <row r="242" spans="1:18">
      <c r="A242">
        <v>40</v>
      </c>
      <c r="B242">
        <v>75</v>
      </c>
      <c r="C242">
        <f t="shared" si="12"/>
        <v>0.17309984374197984</v>
      </c>
      <c r="D242" s="2">
        <v>10876.183948746901</v>
      </c>
      <c r="E242">
        <v>24</v>
      </c>
      <c r="F242">
        <v>5</v>
      </c>
      <c r="G242">
        <v>235</v>
      </c>
      <c r="H242" t="s">
        <v>51</v>
      </c>
      <c r="I242">
        <v>-0.255</v>
      </c>
      <c r="J242" s="3">
        <v>0.27</v>
      </c>
      <c r="K242" s="1">
        <f t="shared" si="15"/>
        <v>114.8135129920895</v>
      </c>
      <c r="L242" s="4">
        <f t="shared" si="14"/>
        <v>0.80081177514216428</v>
      </c>
      <c r="M242">
        <v>-1</v>
      </c>
      <c r="N242">
        <v>1</v>
      </c>
      <c r="R242" s="7"/>
    </row>
    <row r="243" spans="1:18">
      <c r="A243">
        <v>40</v>
      </c>
      <c r="B243">
        <v>76</v>
      </c>
      <c r="C243">
        <f t="shared" si="12"/>
        <v>0.17358219713843576</v>
      </c>
      <c r="D243" s="2">
        <v>10906.491106481701</v>
      </c>
      <c r="E243">
        <v>24</v>
      </c>
      <c r="F243">
        <v>6</v>
      </c>
      <c r="G243">
        <v>236</v>
      </c>
      <c r="H243" t="s">
        <v>27</v>
      </c>
      <c r="I243">
        <v>-0.255</v>
      </c>
      <c r="J243" s="3">
        <v>0.28000000000000003</v>
      </c>
      <c r="K243" s="1">
        <f t="shared" si="15"/>
        <v>35.981763849070248</v>
      </c>
      <c r="L243" s="4">
        <f t="shared" si="14"/>
        <v>2.5481940747048406</v>
      </c>
      <c r="M243">
        <v>-1</v>
      </c>
      <c r="N243">
        <v>1</v>
      </c>
      <c r="R243" s="7"/>
    </row>
    <row r="244" spans="1:18">
      <c r="A244">
        <v>40</v>
      </c>
      <c r="B244">
        <v>77</v>
      </c>
      <c r="C244">
        <f t="shared" si="12"/>
        <v>0.17457135173007707</v>
      </c>
      <c r="D244" s="2">
        <v>10968.641522448999</v>
      </c>
      <c r="E244">
        <v>24</v>
      </c>
      <c r="F244">
        <v>7</v>
      </c>
      <c r="G244">
        <v>237</v>
      </c>
      <c r="H244" t="s">
        <v>51</v>
      </c>
      <c r="I244">
        <v>-0.255</v>
      </c>
      <c r="J244" s="3">
        <v>0.3</v>
      </c>
      <c r="K244" s="1">
        <f t="shared" si="15"/>
        <v>114.8135129920895</v>
      </c>
      <c r="L244" s="4">
        <f t="shared" si="14"/>
        <v>0.79406152137827046</v>
      </c>
      <c r="M244">
        <v>1</v>
      </c>
      <c r="N244">
        <v>1</v>
      </c>
      <c r="R244" s="7"/>
    </row>
    <row r="245" spans="1:18">
      <c r="A245">
        <v>40</v>
      </c>
      <c r="B245">
        <v>78</v>
      </c>
      <c r="C245">
        <f t="shared" si="12"/>
        <v>0.17296132708312603</v>
      </c>
      <c r="D245" s="2">
        <v>10867.480690389801</v>
      </c>
      <c r="E245">
        <v>24</v>
      </c>
      <c r="F245">
        <v>8</v>
      </c>
      <c r="G245">
        <v>238</v>
      </c>
      <c r="H245" t="s">
        <v>27</v>
      </c>
      <c r="I245">
        <v>-0.255</v>
      </c>
      <c r="J245" s="3">
        <v>0.31</v>
      </c>
      <c r="K245" s="1">
        <f t="shared" si="15"/>
        <v>35.981763849070248</v>
      </c>
      <c r="L245" s="4">
        <f t="shared" si="14"/>
        <v>2.5573411911312869</v>
      </c>
      <c r="M245">
        <v>-1</v>
      </c>
      <c r="N245">
        <v>1</v>
      </c>
      <c r="R245" s="6" t="s">
        <v>75</v>
      </c>
    </row>
    <row r="246" spans="1:18">
      <c r="A246">
        <v>40</v>
      </c>
      <c r="B246">
        <v>79</v>
      </c>
      <c r="C246">
        <f t="shared" si="12"/>
        <v>0.176269173679242</v>
      </c>
      <c r="D246" s="2">
        <v>11075.318821700999</v>
      </c>
      <c r="E246">
        <v>24</v>
      </c>
      <c r="F246">
        <v>9</v>
      </c>
      <c r="G246">
        <v>239</v>
      </c>
      <c r="H246" t="s">
        <v>51</v>
      </c>
      <c r="I246">
        <v>-0.255</v>
      </c>
      <c r="J246" s="3">
        <v>0.33</v>
      </c>
      <c r="K246" s="1">
        <f t="shared" si="15"/>
        <v>114.8135129920895</v>
      </c>
      <c r="L246" s="4">
        <f t="shared" si="14"/>
        <v>0.7864131331102423</v>
      </c>
      <c r="M246">
        <v>1</v>
      </c>
      <c r="N246">
        <v>1</v>
      </c>
      <c r="R246" s="7"/>
    </row>
    <row r="247" spans="1:18">
      <c r="A247">
        <v>40</v>
      </c>
      <c r="B247">
        <v>80</v>
      </c>
      <c r="C247">
        <f t="shared" si="12"/>
        <v>0.17657464483069393</v>
      </c>
      <c r="D247" s="2">
        <v>11094.5121402067</v>
      </c>
      <c r="E247">
        <v>24</v>
      </c>
      <c r="F247">
        <v>10</v>
      </c>
      <c r="G247">
        <v>240</v>
      </c>
      <c r="H247" t="s">
        <v>27</v>
      </c>
      <c r="I247">
        <v>-0.255</v>
      </c>
      <c r="J247" s="3">
        <v>0.34</v>
      </c>
      <c r="K247" s="1">
        <f t="shared" si="15"/>
        <v>35.981763849070248</v>
      </c>
      <c r="L247" s="4">
        <f t="shared" si="14"/>
        <v>2.5050092930755876</v>
      </c>
      <c r="M247">
        <v>1</v>
      </c>
      <c r="N247">
        <v>1</v>
      </c>
      <c r="R247" s="7"/>
    </row>
    <row r="248" spans="1:18">
      <c r="A248">
        <v>40</v>
      </c>
      <c r="B248">
        <v>81</v>
      </c>
      <c r="C248">
        <f t="shared" si="12"/>
        <v>0.17147401815514934</v>
      </c>
      <c r="D248" s="2">
        <v>10774.030314354801</v>
      </c>
      <c r="E248">
        <v>25</v>
      </c>
      <c r="F248">
        <v>1</v>
      </c>
      <c r="G248">
        <v>241</v>
      </c>
      <c r="H248" t="s">
        <v>51</v>
      </c>
      <c r="I248">
        <v>0.255</v>
      </c>
      <c r="J248" s="3">
        <v>0.06</v>
      </c>
      <c r="K248" s="1">
        <f>IF(ISODD(F248),$S$2,$T$2)</f>
        <v>114.8135129920895</v>
      </c>
      <c r="L248" s="4">
        <f t="shared" si="14"/>
        <v>0.80840464716014693</v>
      </c>
      <c r="M248">
        <v>-1</v>
      </c>
      <c r="N248">
        <v>1</v>
      </c>
      <c r="R248" s="7"/>
    </row>
    <row r="249" spans="1:18">
      <c r="A249">
        <v>40</v>
      </c>
      <c r="B249">
        <v>82</v>
      </c>
      <c r="C249">
        <f t="shared" si="12"/>
        <v>0.17396728902711445</v>
      </c>
      <c r="D249" s="2">
        <v>10930.687143450299</v>
      </c>
      <c r="E249">
        <v>25</v>
      </c>
      <c r="F249">
        <v>2</v>
      </c>
      <c r="G249">
        <v>242</v>
      </c>
      <c r="H249" t="s">
        <v>27</v>
      </c>
      <c r="I249">
        <v>0.255</v>
      </c>
      <c r="J249" s="3">
        <v>7.0000000000000007E-2</v>
      </c>
      <c r="K249" s="1">
        <f t="shared" ref="K249:K267" si="16">IF(ISODD(F249),$S$2,$T$2)</f>
        <v>35.981763849070248</v>
      </c>
      <c r="L249" s="4">
        <f t="shared" si="14"/>
        <v>2.5425534230947848</v>
      </c>
      <c r="M249">
        <v>-1</v>
      </c>
      <c r="N249">
        <v>0</v>
      </c>
      <c r="R249" s="6" t="s">
        <v>75</v>
      </c>
    </row>
    <row r="250" spans="1:18">
      <c r="A250">
        <v>40</v>
      </c>
      <c r="B250">
        <v>83</v>
      </c>
      <c r="C250">
        <f t="shared" si="12"/>
        <v>0.17545405941781989</v>
      </c>
      <c r="D250" s="2">
        <v>11024.1036821906</v>
      </c>
      <c r="E250">
        <v>25</v>
      </c>
      <c r="F250">
        <v>3</v>
      </c>
      <c r="G250">
        <v>243</v>
      </c>
      <c r="H250" t="s">
        <v>51</v>
      </c>
      <c r="I250">
        <v>0.255</v>
      </c>
      <c r="J250" s="3">
        <v>0.09</v>
      </c>
      <c r="K250" s="1">
        <f t="shared" si="16"/>
        <v>114.8135129920895</v>
      </c>
      <c r="L250" s="4">
        <f t="shared" si="14"/>
        <v>0.79006660549096008</v>
      </c>
      <c r="M250">
        <v>-1</v>
      </c>
      <c r="N250">
        <v>1</v>
      </c>
      <c r="R250" s="7"/>
    </row>
    <row r="251" spans="1:18">
      <c r="A251">
        <v>40</v>
      </c>
      <c r="B251">
        <v>84</v>
      </c>
      <c r="C251">
        <f t="shared" si="12"/>
        <v>0.17257019734310358</v>
      </c>
      <c r="D251" s="2">
        <v>10842.9052840327</v>
      </c>
      <c r="E251">
        <v>25</v>
      </c>
      <c r="F251">
        <v>4</v>
      </c>
      <c r="G251">
        <v>244</v>
      </c>
      <c r="H251" t="s">
        <v>27</v>
      </c>
      <c r="I251">
        <v>0.255</v>
      </c>
      <c r="J251" s="3">
        <v>0.1</v>
      </c>
      <c r="K251" s="1">
        <f t="shared" si="16"/>
        <v>35.981763849070248</v>
      </c>
      <c r="L251" s="4">
        <f t="shared" si="14"/>
        <v>2.5631373958678854</v>
      </c>
      <c r="M251">
        <v>1</v>
      </c>
      <c r="N251">
        <v>0</v>
      </c>
      <c r="R251" s="6" t="s">
        <v>76</v>
      </c>
    </row>
    <row r="252" spans="1:18">
      <c r="A252">
        <v>40</v>
      </c>
      <c r="B252">
        <v>85</v>
      </c>
      <c r="C252">
        <f t="shared" si="12"/>
        <v>0.17328851660871439</v>
      </c>
      <c r="D252" s="2">
        <v>10888.0386145882</v>
      </c>
      <c r="E252">
        <v>25</v>
      </c>
      <c r="F252">
        <v>5</v>
      </c>
      <c r="G252">
        <v>245</v>
      </c>
      <c r="H252" t="s">
        <v>51</v>
      </c>
      <c r="I252">
        <v>0.255</v>
      </c>
      <c r="J252" s="3">
        <v>0.12</v>
      </c>
      <c r="K252" s="1">
        <f t="shared" si="16"/>
        <v>114.8135129920895</v>
      </c>
      <c r="L252" s="4">
        <f t="shared" si="14"/>
        <v>0.79993986824211261</v>
      </c>
      <c r="M252">
        <v>-1</v>
      </c>
      <c r="N252">
        <v>1</v>
      </c>
      <c r="R252" s="7"/>
    </row>
    <row r="253" spans="1:18">
      <c r="A253">
        <v>40</v>
      </c>
      <c r="B253">
        <v>86</v>
      </c>
      <c r="C253">
        <f t="shared" si="12"/>
        <v>0.17717250015574662</v>
      </c>
      <c r="D253" s="2">
        <v>11132.076498148601</v>
      </c>
      <c r="E253">
        <v>25</v>
      </c>
      <c r="F253">
        <v>6</v>
      </c>
      <c r="G253">
        <v>246</v>
      </c>
      <c r="H253" t="s">
        <v>27</v>
      </c>
      <c r="I253">
        <v>0.255</v>
      </c>
      <c r="J253" s="3">
        <v>0.13</v>
      </c>
      <c r="K253" s="1">
        <f t="shared" si="16"/>
        <v>35.981763849070248</v>
      </c>
      <c r="L253" s="4">
        <f t="shared" si="14"/>
        <v>2.4965563269332391</v>
      </c>
      <c r="M253">
        <v>-1</v>
      </c>
      <c r="N253">
        <v>1</v>
      </c>
      <c r="R253" s="7"/>
    </row>
    <row r="254" spans="1:18">
      <c r="A254">
        <v>40</v>
      </c>
      <c r="B254">
        <v>87</v>
      </c>
      <c r="C254">
        <f t="shared" si="12"/>
        <v>0.17669667863856744</v>
      </c>
      <c r="D254" s="2">
        <v>11102.1797504928</v>
      </c>
      <c r="E254">
        <v>25</v>
      </c>
      <c r="F254">
        <v>7</v>
      </c>
      <c r="G254">
        <v>247</v>
      </c>
      <c r="H254" t="s">
        <v>51</v>
      </c>
      <c r="I254">
        <v>0.255</v>
      </c>
      <c r="J254" s="3">
        <v>0.15</v>
      </c>
      <c r="K254" s="1">
        <f t="shared" si="16"/>
        <v>114.8135129920895</v>
      </c>
      <c r="L254" s="4">
        <f t="shared" si="14"/>
        <v>0.78451046285591919</v>
      </c>
      <c r="M254">
        <v>1</v>
      </c>
      <c r="N254">
        <v>1</v>
      </c>
      <c r="R254" s="6" t="s">
        <v>77</v>
      </c>
    </row>
    <row r="255" spans="1:18">
      <c r="A255">
        <v>40</v>
      </c>
      <c r="B255">
        <v>88</v>
      </c>
      <c r="C255">
        <f t="shared" si="12"/>
        <v>0.17628310853021797</v>
      </c>
      <c r="D255" s="2">
        <v>11076.194374210099</v>
      </c>
      <c r="E255">
        <v>25</v>
      </c>
      <c r="F255">
        <v>8</v>
      </c>
      <c r="G255">
        <v>248</v>
      </c>
      <c r="H255" t="s">
        <v>27</v>
      </c>
      <c r="I255">
        <v>0.255</v>
      </c>
      <c r="J255" s="3">
        <v>0.16</v>
      </c>
      <c r="K255" s="1">
        <f t="shared" si="16"/>
        <v>35.981763849070248</v>
      </c>
      <c r="L255" s="4">
        <f t="shared" si="14"/>
        <v>2.5091520674346861</v>
      </c>
      <c r="M255">
        <v>1</v>
      </c>
      <c r="N255">
        <v>1</v>
      </c>
      <c r="R255" s="7"/>
    </row>
    <row r="256" spans="1:18">
      <c r="A256">
        <v>40</v>
      </c>
      <c r="B256">
        <v>89</v>
      </c>
      <c r="C256">
        <f t="shared" si="12"/>
        <v>0.17175116298031315</v>
      </c>
      <c r="D256" s="2">
        <v>10791.4438372891</v>
      </c>
      <c r="E256">
        <v>25</v>
      </c>
      <c r="F256">
        <v>9</v>
      </c>
      <c r="G256">
        <v>249</v>
      </c>
      <c r="H256" t="s">
        <v>51</v>
      </c>
      <c r="I256">
        <v>0.255</v>
      </c>
      <c r="J256" s="3">
        <v>0.18</v>
      </c>
      <c r="K256" s="1">
        <f t="shared" si="16"/>
        <v>114.8135129920895</v>
      </c>
      <c r="L256" s="4">
        <f t="shared" si="14"/>
        <v>0.80710017177429783</v>
      </c>
      <c r="M256">
        <v>1</v>
      </c>
      <c r="N256">
        <v>1</v>
      </c>
      <c r="R256" s="6" t="s">
        <v>75</v>
      </c>
    </row>
    <row r="257" spans="1:18">
      <c r="A257">
        <v>40</v>
      </c>
      <c r="B257">
        <v>90</v>
      </c>
      <c r="C257">
        <f t="shared" si="12"/>
        <v>0.1718136449897569</v>
      </c>
      <c r="D257" s="2">
        <v>10795.369697726101</v>
      </c>
      <c r="E257">
        <v>25</v>
      </c>
      <c r="F257">
        <v>10</v>
      </c>
      <c r="G257">
        <v>250</v>
      </c>
      <c r="H257" t="s">
        <v>27</v>
      </c>
      <c r="I257">
        <v>0.255</v>
      </c>
      <c r="J257" s="3">
        <v>0.19</v>
      </c>
      <c r="K257" s="1">
        <f t="shared" si="16"/>
        <v>35.981763849070248</v>
      </c>
      <c r="L257" s="4">
        <f t="shared" si="14"/>
        <v>2.5744237382821353</v>
      </c>
      <c r="M257">
        <v>1</v>
      </c>
      <c r="N257">
        <v>1</v>
      </c>
      <c r="R257" s="7"/>
    </row>
    <row r="258" spans="1:18">
      <c r="A258">
        <v>40</v>
      </c>
      <c r="B258">
        <v>91</v>
      </c>
      <c r="C258">
        <f t="shared" si="12"/>
        <v>0.17201189990160176</v>
      </c>
      <c r="D258" s="2">
        <v>10807.8264212179</v>
      </c>
      <c r="E258">
        <v>26</v>
      </c>
      <c r="F258">
        <v>1</v>
      </c>
      <c r="G258">
        <v>251</v>
      </c>
      <c r="H258" t="s">
        <v>51</v>
      </c>
      <c r="I258">
        <v>0.255</v>
      </c>
      <c r="J258" s="3">
        <v>0.21</v>
      </c>
      <c r="K258" s="1">
        <f t="shared" si="16"/>
        <v>114.8135129920895</v>
      </c>
      <c r="L258" s="4">
        <f t="shared" si="14"/>
        <v>0.80587676331197433</v>
      </c>
      <c r="M258">
        <v>-1</v>
      </c>
      <c r="N258">
        <v>1</v>
      </c>
      <c r="R258" s="7"/>
    </row>
    <row r="259" spans="1:18">
      <c r="A259">
        <v>40</v>
      </c>
      <c r="B259">
        <v>92</v>
      </c>
      <c r="C259">
        <f t="shared" si="12"/>
        <v>0.17670688288448022</v>
      </c>
      <c r="D259" s="2">
        <v>11102.8209021727</v>
      </c>
      <c r="E259">
        <v>26</v>
      </c>
      <c r="F259">
        <v>2</v>
      </c>
      <c r="G259">
        <v>252</v>
      </c>
      <c r="H259" t="s">
        <v>27</v>
      </c>
      <c r="I259">
        <v>0.255</v>
      </c>
      <c r="J259" s="3">
        <v>0.22</v>
      </c>
      <c r="K259" s="1">
        <f t="shared" si="16"/>
        <v>35.981763849070248</v>
      </c>
      <c r="L259" s="4">
        <f t="shared" si="14"/>
        <v>2.5031346770548328</v>
      </c>
      <c r="M259">
        <v>-1</v>
      </c>
      <c r="N259">
        <v>1</v>
      </c>
      <c r="R259" s="7"/>
    </row>
    <row r="260" spans="1:18">
      <c r="A260">
        <v>40</v>
      </c>
      <c r="B260">
        <v>93</v>
      </c>
      <c r="C260">
        <f t="shared" si="12"/>
        <v>0.17589871087780906</v>
      </c>
      <c r="D260" s="2">
        <v>11052.041957392799</v>
      </c>
      <c r="E260">
        <v>26</v>
      </c>
      <c r="F260">
        <v>3</v>
      </c>
      <c r="G260">
        <v>253</v>
      </c>
      <c r="H260" t="s">
        <v>51</v>
      </c>
      <c r="I260">
        <v>0.255</v>
      </c>
      <c r="J260" s="3">
        <v>0.24</v>
      </c>
      <c r="K260" s="1">
        <f t="shared" si="16"/>
        <v>114.8135129920895</v>
      </c>
      <c r="L260" s="4">
        <f t="shared" si="14"/>
        <v>0.78806940910522694</v>
      </c>
      <c r="M260">
        <v>-1</v>
      </c>
      <c r="N260">
        <v>1</v>
      </c>
      <c r="R260" s="7"/>
    </row>
    <row r="261" spans="1:18">
      <c r="A261">
        <v>40</v>
      </c>
      <c r="B261">
        <v>94</v>
      </c>
      <c r="C261">
        <f t="shared" si="12"/>
        <v>0.17606006235603963</v>
      </c>
      <c r="D261" s="2">
        <v>11062.179969765901</v>
      </c>
      <c r="E261">
        <v>26</v>
      </c>
      <c r="F261">
        <v>4</v>
      </c>
      <c r="G261">
        <v>254</v>
      </c>
      <c r="H261" t="s">
        <v>27</v>
      </c>
      <c r="I261">
        <v>0.255</v>
      </c>
      <c r="J261" s="3">
        <v>0.25</v>
      </c>
      <c r="K261" s="1">
        <f t="shared" si="16"/>
        <v>35.981763849070248</v>
      </c>
      <c r="L261" s="4">
        <f t="shared" si="14"/>
        <v>2.512330850638461</v>
      </c>
      <c r="M261">
        <v>1</v>
      </c>
      <c r="N261">
        <v>1</v>
      </c>
      <c r="R261" s="7"/>
    </row>
    <row r="262" spans="1:18">
      <c r="A262">
        <v>40</v>
      </c>
      <c r="B262">
        <v>95</v>
      </c>
      <c r="C262">
        <f t="shared" si="12"/>
        <v>0.17676878435168755</v>
      </c>
      <c r="D262" s="2">
        <v>11106.710286065199</v>
      </c>
      <c r="E262">
        <v>26</v>
      </c>
      <c r="F262">
        <v>5</v>
      </c>
      <c r="G262">
        <v>255</v>
      </c>
      <c r="H262" t="s">
        <v>51</v>
      </c>
      <c r="I262">
        <v>0.255</v>
      </c>
      <c r="J262" s="3">
        <v>0.27</v>
      </c>
      <c r="K262" s="1">
        <f t="shared" si="16"/>
        <v>114.8135129920895</v>
      </c>
      <c r="L262" s="4">
        <f t="shared" si="14"/>
        <v>0.784190453378104</v>
      </c>
      <c r="M262">
        <v>-1</v>
      </c>
      <c r="N262">
        <v>1</v>
      </c>
      <c r="R262" s="7"/>
    </row>
    <row r="263" spans="1:18">
      <c r="A263">
        <v>40</v>
      </c>
      <c r="B263">
        <v>96</v>
      </c>
      <c r="C263">
        <f t="shared" si="12"/>
        <v>0.17534328377756228</v>
      </c>
      <c r="D263" s="2">
        <v>11017.143443438001</v>
      </c>
      <c r="E263">
        <v>26</v>
      </c>
      <c r="F263">
        <v>6</v>
      </c>
      <c r="G263">
        <v>256</v>
      </c>
      <c r="H263" t="s">
        <v>27</v>
      </c>
      <c r="I263">
        <v>0.255</v>
      </c>
      <c r="J263" s="3">
        <v>0.28000000000000003</v>
      </c>
      <c r="K263" s="1">
        <f t="shared" si="16"/>
        <v>35.981763849070248</v>
      </c>
      <c r="L263" s="4">
        <f t="shared" si="14"/>
        <v>2.5226009043125432</v>
      </c>
      <c r="M263">
        <v>-1</v>
      </c>
      <c r="N263">
        <v>1</v>
      </c>
      <c r="R263" s="7"/>
    </row>
    <row r="264" spans="1:18">
      <c r="A264">
        <v>40</v>
      </c>
      <c r="B264">
        <v>97</v>
      </c>
      <c r="C264">
        <f t="shared" si="12"/>
        <v>0.17503579664646454</v>
      </c>
      <c r="D264" s="2">
        <v>10997.8234571954</v>
      </c>
      <c r="E264">
        <v>26</v>
      </c>
      <c r="F264">
        <v>7</v>
      </c>
      <c r="G264">
        <v>257</v>
      </c>
      <c r="H264" t="s">
        <v>51</v>
      </c>
      <c r="I264">
        <v>0.255</v>
      </c>
      <c r="J264" s="3">
        <v>0.3</v>
      </c>
      <c r="K264" s="1">
        <f t="shared" si="16"/>
        <v>114.8135129920895</v>
      </c>
      <c r="L264" s="4">
        <f t="shared" si="14"/>
        <v>0.79195453615599642</v>
      </c>
      <c r="M264">
        <v>-1</v>
      </c>
      <c r="N264">
        <v>1</v>
      </c>
      <c r="R264" s="7"/>
    </row>
    <row r="265" spans="1:18">
      <c r="A265">
        <v>40</v>
      </c>
      <c r="B265">
        <v>98</v>
      </c>
      <c r="C265">
        <f t="shared" si="12"/>
        <v>0.17713820486017195</v>
      </c>
      <c r="D265" s="2">
        <v>11129.921661176</v>
      </c>
      <c r="E265">
        <v>26</v>
      </c>
      <c r="F265">
        <v>8</v>
      </c>
      <c r="G265">
        <v>258</v>
      </c>
      <c r="H265" t="s">
        <v>27</v>
      </c>
      <c r="I265">
        <v>0.255</v>
      </c>
      <c r="J265" s="3">
        <v>0.31</v>
      </c>
      <c r="K265" s="1">
        <f t="shared" si="16"/>
        <v>35.981763849070248</v>
      </c>
      <c r="L265" s="4">
        <f t="shared" si="14"/>
        <v>2.4970396791113791</v>
      </c>
      <c r="M265">
        <v>-1</v>
      </c>
      <c r="N265">
        <v>1</v>
      </c>
      <c r="R265" s="7"/>
    </row>
    <row r="266" spans="1:18">
      <c r="A266">
        <v>40</v>
      </c>
      <c r="B266">
        <v>99</v>
      </c>
      <c r="C266">
        <f t="shared" si="12"/>
        <v>0.17256956820650377</v>
      </c>
      <c r="D266" s="2">
        <v>10842.865754214299</v>
      </c>
      <c r="E266">
        <v>26</v>
      </c>
      <c r="F266">
        <v>9</v>
      </c>
      <c r="G266">
        <v>259</v>
      </c>
      <c r="H266" t="s">
        <v>51</v>
      </c>
      <c r="I266">
        <v>0.255</v>
      </c>
      <c r="J266" s="3">
        <v>0.33</v>
      </c>
      <c r="K266" s="1">
        <f t="shared" si="16"/>
        <v>114.8135129920895</v>
      </c>
      <c r="L266" s="4">
        <f t="shared" si="14"/>
        <v>0.80327252704235408</v>
      </c>
      <c r="M266">
        <v>-1</v>
      </c>
      <c r="N266">
        <v>1</v>
      </c>
      <c r="R266" s="7"/>
    </row>
    <row r="267" spans="1:18">
      <c r="A267">
        <v>40</v>
      </c>
      <c r="B267">
        <v>100</v>
      </c>
      <c r="C267">
        <f t="shared" si="12"/>
        <v>0.17489238982480668</v>
      </c>
      <c r="D267" s="2">
        <v>10988.8129408475</v>
      </c>
      <c r="E267">
        <v>26</v>
      </c>
      <c r="F267">
        <v>10</v>
      </c>
      <c r="G267">
        <v>260</v>
      </c>
      <c r="H267" t="s">
        <v>27</v>
      </c>
      <c r="I267">
        <v>0.255</v>
      </c>
      <c r="J267" s="3">
        <v>0.34</v>
      </c>
      <c r="K267" s="1">
        <f t="shared" si="16"/>
        <v>35.981763849070248</v>
      </c>
      <c r="L267" s="4">
        <f t="shared" si="14"/>
        <v>2.5291044777047862</v>
      </c>
      <c r="M267">
        <v>1</v>
      </c>
      <c r="N267">
        <v>1</v>
      </c>
      <c r="R267" s="7"/>
    </row>
    <row r="268" spans="1:18">
      <c r="A268">
        <v>40</v>
      </c>
      <c r="B268">
        <v>101</v>
      </c>
      <c r="C268">
        <f t="shared" si="12"/>
        <v>0.17517570309201144</v>
      </c>
      <c r="D268" s="2">
        <v>11006.6140384258</v>
      </c>
      <c r="E268">
        <v>27</v>
      </c>
      <c r="F268">
        <v>1</v>
      </c>
      <c r="G268">
        <v>261</v>
      </c>
      <c r="H268" t="s">
        <v>51</v>
      </c>
      <c r="I268">
        <v>0.29749999999999999</v>
      </c>
      <c r="J268" s="3">
        <v>0.06</v>
      </c>
      <c r="K268" s="1">
        <f>IF(ISODD(F268),$S$2,$T$2)</f>
        <v>114.8135129920895</v>
      </c>
      <c r="L268" s="4">
        <f t="shared" si="14"/>
        <v>0.79132203094989417</v>
      </c>
      <c r="M268">
        <v>1</v>
      </c>
      <c r="N268">
        <v>0</v>
      </c>
      <c r="R268" s="6" t="s">
        <v>78</v>
      </c>
    </row>
    <row r="269" spans="1:18">
      <c r="A269">
        <v>40</v>
      </c>
      <c r="B269">
        <v>102</v>
      </c>
      <c r="C269">
        <f t="shared" si="12"/>
        <v>0.17174800819240846</v>
      </c>
      <c r="D269" s="2">
        <v>10791.245616119</v>
      </c>
      <c r="E269">
        <v>27</v>
      </c>
      <c r="F269">
        <v>2</v>
      </c>
      <c r="G269">
        <v>262</v>
      </c>
      <c r="H269" t="s">
        <v>27</v>
      </c>
      <c r="I269">
        <v>0.29749999999999999</v>
      </c>
      <c r="J269" s="3">
        <v>7.0000000000000007E-2</v>
      </c>
      <c r="K269" s="1">
        <f t="shared" ref="K269:K287" si="17">IF(ISODD(F269),$S$2,$T$2)</f>
        <v>35.981763849070248</v>
      </c>
      <c r="L269" s="4">
        <f t="shared" si="14"/>
        <v>2.5754076037195111</v>
      </c>
      <c r="M269">
        <v>-1</v>
      </c>
      <c r="N269">
        <v>1</v>
      </c>
      <c r="R269" s="7"/>
    </row>
    <row r="270" spans="1:18">
      <c r="A270">
        <v>40</v>
      </c>
      <c r="B270">
        <v>103</v>
      </c>
      <c r="C270">
        <f t="shared" si="12"/>
        <v>0.17523718815132183</v>
      </c>
      <c r="D270" s="2">
        <v>11010.477258638501</v>
      </c>
      <c r="E270">
        <v>27</v>
      </c>
      <c r="F270">
        <v>3</v>
      </c>
      <c r="G270">
        <v>263</v>
      </c>
      <c r="H270" t="s">
        <v>51</v>
      </c>
      <c r="I270">
        <v>0.29749999999999999</v>
      </c>
      <c r="J270" s="3">
        <v>0.09</v>
      </c>
      <c r="K270" s="1">
        <f t="shared" si="17"/>
        <v>114.8135129920895</v>
      </c>
      <c r="L270" s="4">
        <f t="shared" si="14"/>
        <v>0.79104438165341862</v>
      </c>
      <c r="M270">
        <v>1</v>
      </c>
      <c r="N270">
        <v>1</v>
      </c>
      <c r="R270" s="7"/>
    </row>
    <row r="271" spans="1:18">
      <c r="A271">
        <v>40</v>
      </c>
      <c r="B271">
        <v>104</v>
      </c>
      <c r="C271">
        <f t="shared" si="12"/>
        <v>0.1721956221562615</v>
      </c>
      <c r="D271" s="2">
        <v>10819.3700309287</v>
      </c>
      <c r="E271">
        <v>27</v>
      </c>
      <c r="F271">
        <v>4</v>
      </c>
      <c r="G271">
        <v>264</v>
      </c>
      <c r="H271" t="s">
        <v>27</v>
      </c>
      <c r="I271">
        <v>0.29749999999999999</v>
      </c>
      <c r="J271" s="3">
        <v>0.1</v>
      </c>
      <c r="K271" s="1">
        <f t="shared" si="17"/>
        <v>35.981763849070248</v>
      </c>
      <c r="L271" s="4">
        <f t="shared" si="14"/>
        <v>2.5687129596187912</v>
      </c>
      <c r="M271">
        <v>-1</v>
      </c>
      <c r="N271">
        <v>1</v>
      </c>
      <c r="R271" s="7"/>
    </row>
    <row r="272" spans="1:18">
      <c r="A272">
        <v>40</v>
      </c>
      <c r="B272">
        <v>105</v>
      </c>
      <c r="C272">
        <f t="shared" si="12"/>
        <v>0.17742734320290618</v>
      </c>
      <c r="D272" s="2">
        <v>11148.0887590441</v>
      </c>
      <c r="E272">
        <v>27</v>
      </c>
      <c r="F272">
        <v>5</v>
      </c>
      <c r="G272">
        <v>265</v>
      </c>
      <c r="H272" t="s">
        <v>51</v>
      </c>
      <c r="I272">
        <v>0.29749999999999999</v>
      </c>
      <c r="J272" s="3">
        <v>0.12</v>
      </c>
      <c r="K272" s="1">
        <f t="shared" si="17"/>
        <v>114.8135129920895</v>
      </c>
      <c r="L272" s="4">
        <f t="shared" si="14"/>
        <v>0.78127976579866654</v>
      </c>
      <c r="M272">
        <v>1</v>
      </c>
      <c r="N272">
        <v>1</v>
      </c>
      <c r="R272" s="6"/>
    </row>
    <row r="273" spans="1:18">
      <c r="A273">
        <v>40</v>
      </c>
      <c r="B273">
        <v>106</v>
      </c>
      <c r="C273">
        <f t="shared" ref="C273:C287" si="18">D273/(10^4*2*PI())</f>
        <v>0.17768875453252161</v>
      </c>
      <c r="D273" s="2">
        <v>11164.513717297799</v>
      </c>
      <c r="E273">
        <v>27</v>
      </c>
      <c r="F273">
        <v>6</v>
      </c>
      <c r="G273">
        <v>266</v>
      </c>
      <c r="H273" t="s">
        <v>27</v>
      </c>
      <c r="I273">
        <v>0.29749999999999999</v>
      </c>
      <c r="J273" s="3">
        <v>0.13</v>
      </c>
      <c r="K273" s="1">
        <f t="shared" si="17"/>
        <v>35.981763849070248</v>
      </c>
      <c r="L273" s="4">
        <f t="shared" ref="L273:L287" si="19">1/(D273*K273*0.000001)</f>
        <v>2.4893028677369307</v>
      </c>
      <c r="M273">
        <v>1</v>
      </c>
      <c r="N273">
        <v>1</v>
      </c>
      <c r="R273" s="7"/>
    </row>
    <row r="274" spans="1:18">
      <c r="A274">
        <v>40</v>
      </c>
      <c r="B274">
        <v>107</v>
      </c>
      <c r="C274">
        <f t="shared" si="18"/>
        <v>0.17394457863294591</v>
      </c>
      <c r="D274" s="2">
        <v>10929.2602073007</v>
      </c>
      <c r="E274">
        <v>27</v>
      </c>
      <c r="F274">
        <v>7</v>
      </c>
      <c r="G274">
        <v>267</v>
      </c>
      <c r="H274" t="s">
        <v>51</v>
      </c>
      <c r="I274">
        <v>0.29749999999999999</v>
      </c>
      <c r="J274" s="3">
        <v>0.15</v>
      </c>
      <c r="K274" s="1">
        <f t="shared" si="17"/>
        <v>114.8135129920895</v>
      </c>
      <c r="L274" s="4">
        <f t="shared" si="19"/>
        <v>0.7969227568532613</v>
      </c>
      <c r="M274">
        <v>1</v>
      </c>
      <c r="N274">
        <v>1</v>
      </c>
      <c r="R274" s="7"/>
    </row>
    <row r="275" spans="1:18">
      <c r="A275">
        <v>40</v>
      </c>
      <c r="B275">
        <v>108</v>
      </c>
      <c r="C275">
        <f t="shared" si="18"/>
        <v>0.17600209637106959</v>
      </c>
      <c r="D275" s="2">
        <v>11058.5378595151</v>
      </c>
      <c r="E275">
        <v>27</v>
      </c>
      <c r="F275">
        <v>8</v>
      </c>
      <c r="G275">
        <v>268</v>
      </c>
      <c r="H275" t="s">
        <v>27</v>
      </c>
      <c r="I275">
        <v>0.29749999999999999</v>
      </c>
      <c r="J275" s="3">
        <v>0.16</v>
      </c>
      <c r="K275" s="1">
        <f t="shared" si="17"/>
        <v>35.981763849070248</v>
      </c>
      <c r="L275" s="4">
        <f t="shared" si="19"/>
        <v>2.51315828244371</v>
      </c>
      <c r="M275">
        <v>1</v>
      </c>
      <c r="N275">
        <v>0</v>
      </c>
      <c r="R275" s="6" t="s">
        <v>79</v>
      </c>
    </row>
    <row r="276" spans="1:18">
      <c r="A276">
        <v>40</v>
      </c>
      <c r="B276">
        <v>109</v>
      </c>
      <c r="C276">
        <f t="shared" si="18"/>
        <v>0.17253354585894043</v>
      </c>
      <c r="D276" s="2">
        <v>10840.602403364899</v>
      </c>
      <c r="E276">
        <v>27</v>
      </c>
      <c r="F276">
        <v>9</v>
      </c>
      <c r="G276">
        <v>269</v>
      </c>
      <c r="H276" t="s">
        <v>51</v>
      </c>
      <c r="I276">
        <v>0.29749999999999999</v>
      </c>
      <c r="J276" s="3">
        <v>0.18</v>
      </c>
      <c r="K276" s="1">
        <f t="shared" si="17"/>
        <v>114.8135129920895</v>
      </c>
      <c r="L276" s="4">
        <f t="shared" si="19"/>
        <v>0.80344023797655595</v>
      </c>
      <c r="M276">
        <v>-1</v>
      </c>
      <c r="N276">
        <v>0</v>
      </c>
      <c r="R276" s="6" t="s">
        <v>76</v>
      </c>
    </row>
    <row r="277" spans="1:18">
      <c r="A277">
        <v>40</v>
      </c>
      <c r="B277">
        <v>110</v>
      </c>
      <c r="C277">
        <f t="shared" si="18"/>
        <v>0.17492112507510302</v>
      </c>
      <c r="D277" s="2">
        <v>10990.6184298721</v>
      </c>
      <c r="E277">
        <v>27</v>
      </c>
      <c r="F277">
        <v>10</v>
      </c>
      <c r="G277">
        <v>270</v>
      </c>
      <c r="H277" t="s">
        <v>27</v>
      </c>
      <c r="I277">
        <v>0.29749999999999999</v>
      </c>
      <c r="J277" s="3">
        <v>0.19</v>
      </c>
      <c r="K277" s="1">
        <f t="shared" si="17"/>
        <v>35.981763849070248</v>
      </c>
      <c r="L277" s="4">
        <f t="shared" si="19"/>
        <v>2.5286890078742483</v>
      </c>
      <c r="M277">
        <v>-1</v>
      </c>
      <c r="N277">
        <v>0</v>
      </c>
      <c r="R277" s="6" t="s">
        <v>78</v>
      </c>
    </row>
    <row r="278" spans="1:18">
      <c r="A278">
        <v>40</v>
      </c>
      <c r="B278">
        <v>111</v>
      </c>
      <c r="C278">
        <f t="shared" si="18"/>
        <v>0.17869036324782228</v>
      </c>
      <c r="D278" s="2">
        <v>11227.446648933001</v>
      </c>
      <c r="E278">
        <v>28</v>
      </c>
      <c r="F278">
        <v>1</v>
      </c>
      <c r="G278">
        <v>271</v>
      </c>
      <c r="H278" t="s">
        <v>51</v>
      </c>
      <c r="I278">
        <v>0.29749999999999999</v>
      </c>
      <c r="J278" s="3">
        <v>0.21</v>
      </c>
      <c r="K278" s="1">
        <f t="shared" si="17"/>
        <v>114.8135129920895</v>
      </c>
      <c r="L278" s="4">
        <f t="shared" si="19"/>
        <v>0.7757575205753886</v>
      </c>
      <c r="M278">
        <v>1</v>
      </c>
      <c r="N278">
        <v>0</v>
      </c>
      <c r="R278" s="6" t="s">
        <v>80</v>
      </c>
    </row>
    <row r="279" spans="1:18">
      <c r="A279">
        <v>40</v>
      </c>
      <c r="B279">
        <v>112</v>
      </c>
      <c r="C279">
        <f t="shared" si="18"/>
        <v>0.17703232668740188</v>
      </c>
      <c r="D279" s="2">
        <v>11123.269139381</v>
      </c>
      <c r="E279">
        <v>28</v>
      </c>
      <c r="F279">
        <v>2</v>
      </c>
      <c r="G279">
        <v>272</v>
      </c>
      <c r="H279" t="s">
        <v>27</v>
      </c>
      <c r="I279">
        <v>0.29749999999999999</v>
      </c>
      <c r="J279" s="3">
        <v>0.22</v>
      </c>
      <c r="K279" s="1">
        <f t="shared" si="17"/>
        <v>35.981763849070248</v>
      </c>
      <c r="L279" s="4">
        <f t="shared" si="19"/>
        <v>2.4985330899674971</v>
      </c>
      <c r="M279">
        <v>1</v>
      </c>
      <c r="N279">
        <v>1</v>
      </c>
      <c r="R279" s="7"/>
    </row>
    <row r="280" spans="1:18">
      <c r="A280">
        <v>40</v>
      </c>
      <c r="B280">
        <v>113</v>
      </c>
      <c r="C280">
        <f t="shared" si="18"/>
        <v>0.17096080184897972</v>
      </c>
      <c r="D280" s="2">
        <v>10741.783982811499</v>
      </c>
      <c r="E280">
        <v>28</v>
      </c>
      <c r="F280">
        <v>3</v>
      </c>
      <c r="G280">
        <v>273</v>
      </c>
      <c r="H280" t="s">
        <v>51</v>
      </c>
      <c r="I280">
        <v>0.29749999999999999</v>
      </c>
      <c r="J280" s="3">
        <v>0.24</v>
      </c>
      <c r="K280" s="1">
        <f t="shared" si="17"/>
        <v>114.8135129920895</v>
      </c>
      <c r="L280" s="4">
        <f t="shared" si="19"/>
        <v>0.81083143998293927</v>
      </c>
      <c r="M280">
        <v>-1</v>
      </c>
      <c r="N280">
        <v>1</v>
      </c>
      <c r="R280" s="7"/>
    </row>
    <row r="281" spans="1:18">
      <c r="A281">
        <v>40</v>
      </c>
      <c r="B281">
        <v>114</v>
      </c>
      <c r="C281">
        <f t="shared" si="18"/>
        <v>0.17117378162584557</v>
      </c>
      <c r="D281" s="2">
        <v>10755.1658968588</v>
      </c>
      <c r="E281">
        <v>28</v>
      </c>
      <c r="F281">
        <v>4</v>
      </c>
      <c r="G281">
        <v>274</v>
      </c>
      <c r="H281" t="s">
        <v>27</v>
      </c>
      <c r="I281">
        <v>0.29749999999999999</v>
      </c>
      <c r="J281" s="3">
        <v>0.25</v>
      </c>
      <c r="K281" s="1">
        <f t="shared" si="17"/>
        <v>35.981763849070248</v>
      </c>
      <c r="L281" s="4">
        <f t="shared" si="19"/>
        <v>2.5840471713667124</v>
      </c>
      <c r="M281">
        <v>1</v>
      </c>
      <c r="N281">
        <v>0</v>
      </c>
      <c r="R281" s="6" t="s">
        <v>81</v>
      </c>
    </row>
    <row r="282" spans="1:18">
      <c r="A282">
        <v>40</v>
      </c>
      <c r="B282">
        <v>115</v>
      </c>
      <c r="C282">
        <f t="shared" si="18"/>
        <v>0.17132418726330309</v>
      </c>
      <c r="D282" s="2">
        <v>10764.616161772699</v>
      </c>
      <c r="E282">
        <v>28</v>
      </c>
      <c r="F282">
        <v>5</v>
      </c>
      <c r="G282">
        <v>275</v>
      </c>
      <c r="H282" t="s">
        <v>51</v>
      </c>
      <c r="I282">
        <v>0.29749999999999999</v>
      </c>
      <c r="J282" s="3">
        <v>0.27</v>
      </c>
      <c r="K282" s="1">
        <f t="shared" si="17"/>
        <v>114.8135129920895</v>
      </c>
      <c r="L282" s="4">
        <f t="shared" si="19"/>
        <v>0.80911163425398047</v>
      </c>
      <c r="M282">
        <v>1</v>
      </c>
      <c r="N282">
        <v>1</v>
      </c>
      <c r="R282" s="7"/>
    </row>
    <row r="283" spans="1:18">
      <c r="A283">
        <v>40</v>
      </c>
      <c r="B283">
        <v>116</v>
      </c>
      <c r="C283">
        <f t="shared" si="18"/>
        <v>0.17604581495306906</v>
      </c>
      <c r="D283" s="2">
        <v>11061.284779035799</v>
      </c>
      <c r="E283">
        <v>28</v>
      </c>
      <c r="F283">
        <v>6</v>
      </c>
      <c r="G283">
        <v>276</v>
      </c>
      <c r="H283" t="s">
        <v>27</v>
      </c>
      <c r="I283">
        <v>0.29749999999999999</v>
      </c>
      <c r="J283" s="3">
        <v>0.28000000000000003</v>
      </c>
      <c r="K283" s="1">
        <f t="shared" si="17"/>
        <v>35.981763849070248</v>
      </c>
      <c r="L283" s="4">
        <f t="shared" si="19"/>
        <v>2.5125341737906415</v>
      </c>
      <c r="M283">
        <v>-1</v>
      </c>
      <c r="N283">
        <v>1</v>
      </c>
      <c r="R283" s="7"/>
    </row>
    <row r="284" spans="1:18">
      <c r="A284">
        <v>40</v>
      </c>
      <c r="B284">
        <v>117</v>
      </c>
      <c r="C284">
        <f t="shared" si="18"/>
        <v>0.17514530456902</v>
      </c>
      <c r="D284" s="2">
        <v>11004.704042895601</v>
      </c>
      <c r="E284">
        <v>28</v>
      </c>
      <c r="F284">
        <v>7</v>
      </c>
      <c r="G284">
        <v>277</v>
      </c>
      <c r="H284" t="s">
        <v>51</v>
      </c>
      <c r="I284">
        <v>0.29749999999999999</v>
      </c>
      <c r="J284" s="3">
        <v>0.3</v>
      </c>
      <c r="K284" s="1">
        <f t="shared" si="17"/>
        <v>114.8135129920895</v>
      </c>
      <c r="L284" s="4">
        <f t="shared" si="19"/>
        <v>0.79145937417477052</v>
      </c>
      <c r="M284">
        <v>-1</v>
      </c>
      <c r="N284">
        <v>1</v>
      </c>
      <c r="R284" s="7"/>
    </row>
    <row r="285" spans="1:18">
      <c r="A285">
        <v>40</v>
      </c>
      <c r="B285">
        <v>118</v>
      </c>
      <c r="C285">
        <f t="shared" si="18"/>
        <v>0.17444170217010643</v>
      </c>
      <c r="D285" s="2">
        <v>10960.495400346101</v>
      </c>
      <c r="E285">
        <v>28</v>
      </c>
      <c r="F285">
        <v>8</v>
      </c>
      <c r="G285">
        <v>278</v>
      </c>
      <c r="H285" t="s">
        <v>27</v>
      </c>
      <c r="I285">
        <v>0.29749999999999999</v>
      </c>
      <c r="J285" s="3">
        <v>0.31</v>
      </c>
      <c r="K285" s="1">
        <f t="shared" si="17"/>
        <v>35.981763849070248</v>
      </c>
      <c r="L285" s="4">
        <f t="shared" si="19"/>
        <v>2.5356386730913756</v>
      </c>
      <c r="M285">
        <v>-1</v>
      </c>
      <c r="N285">
        <v>1</v>
      </c>
      <c r="R285" s="7"/>
    </row>
    <row r="286" spans="1:18">
      <c r="A286">
        <v>40</v>
      </c>
      <c r="B286">
        <v>119</v>
      </c>
      <c r="C286">
        <f t="shared" si="18"/>
        <v>0.17611488881159656</v>
      </c>
      <c r="D286" s="2">
        <v>11065.6248175659</v>
      </c>
      <c r="E286">
        <v>28</v>
      </c>
      <c r="F286">
        <v>9</v>
      </c>
      <c r="G286">
        <v>279</v>
      </c>
      <c r="H286" t="s">
        <v>51</v>
      </c>
      <c r="I286">
        <v>0.29749999999999999</v>
      </c>
      <c r="J286" s="3">
        <v>0.33</v>
      </c>
      <c r="K286" s="1">
        <f t="shared" si="17"/>
        <v>114.8135129920895</v>
      </c>
      <c r="L286" s="4">
        <f t="shared" si="19"/>
        <v>0.7871020677424887</v>
      </c>
      <c r="M286">
        <v>-1</v>
      </c>
      <c r="N286">
        <v>1</v>
      </c>
      <c r="R286" s="7"/>
    </row>
    <row r="287" spans="1:18">
      <c r="A287">
        <v>40</v>
      </c>
      <c r="B287">
        <v>120</v>
      </c>
      <c r="C287">
        <f t="shared" si="18"/>
        <v>0.17356809656787503</v>
      </c>
      <c r="D287" s="2">
        <v>10905.605141504</v>
      </c>
      <c r="E287">
        <v>28</v>
      </c>
      <c r="F287">
        <v>10</v>
      </c>
      <c r="G287">
        <v>280</v>
      </c>
      <c r="H287" t="s">
        <v>27</v>
      </c>
      <c r="I287">
        <v>0.29749999999999999</v>
      </c>
      <c r="J287" s="3">
        <v>0.34</v>
      </c>
      <c r="K287" s="1">
        <f t="shared" si="17"/>
        <v>35.981763849070248</v>
      </c>
      <c r="L287" s="4">
        <f t="shared" si="19"/>
        <v>2.5484010884997912</v>
      </c>
      <c r="M287">
        <v>-1</v>
      </c>
      <c r="N287">
        <v>1</v>
      </c>
      <c r="R287" s="7"/>
    </row>
    <row r="288" spans="1:18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231215</vt:lpstr>
      <vt:lpstr>230929</vt:lpstr>
      <vt:lpstr>230926</vt:lpstr>
      <vt:lpstr>230920</vt:lpstr>
      <vt:lpstr>230901</vt:lpstr>
      <vt:lpstr>230831</vt:lpstr>
      <vt:lpstr>230609</vt:lpstr>
      <vt:lpstr>230607</vt:lpstr>
      <vt:lpstr>230604</vt:lpstr>
      <vt:lpstr>230520</vt:lpstr>
      <vt:lpstr>230429</vt:lpstr>
      <vt:lpstr>230428</vt:lpstr>
      <vt:lpstr>230416</vt:lpstr>
      <vt:lpstr>230409</vt:lpstr>
      <vt:lpstr>230225</vt:lpstr>
      <vt:lpstr>230216</vt:lpstr>
      <vt:lpstr>230127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奧西　衛門</cp:lastModifiedBy>
  <dcterms:created xsi:type="dcterms:W3CDTF">2015-06-05T18:19:34Z</dcterms:created>
  <dcterms:modified xsi:type="dcterms:W3CDTF">2023-12-25T09:13:22Z</dcterms:modified>
</cp:coreProperties>
</file>