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40" activeTab="1"/>
  </bookViews>
  <sheets>
    <sheet name="relative_calibration" sheetId="1" r:id="rId1"/>
    <sheet name="昔のランプ参照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" i="2" l="1"/>
  <c r="I37" i="2"/>
  <c r="N32" i="2"/>
  <c r="I32" i="2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H33" i="2"/>
  <c r="J33" i="2" s="1"/>
  <c r="H34" i="2"/>
  <c r="J34" i="2" s="1"/>
  <c r="H35" i="2"/>
  <c r="J35" i="2" s="1"/>
  <c r="H36" i="2"/>
  <c r="J36" i="2" s="1"/>
  <c r="H37" i="2"/>
  <c r="J37" i="2" s="1"/>
  <c r="H2" i="2"/>
  <c r="J2" i="2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</calcChain>
</file>

<file path=xl/sharedStrings.xml><?xml version="1.0" encoding="utf-8"?>
<sst xmlns="http://schemas.openxmlformats.org/spreadsheetml/2006/main" count="15" uniqueCount="14">
  <si>
    <t>CH</t>
    <phoneticPr fontId="1"/>
  </si>
  <si>
    <t>relative</t>
    <phoneticPr fontId="1"/>
  </si>
  <si>
    <t>peak</t>
    <phoneticPr fontId="1"/>
  </si>
  <si>
    <t>smile</t>
    <phoneticPr fontId="1"/>
  </si>
  <si>
    <t>width</t>
    <phoneticPr fontId="1"/>
  </si>
  <si>
    <t>ref</t>
    <phoneticPr fontId="1"/>
  </si>
  <si>
    <t>較正係数</t>
    <rPh sb="0" eb="2">
      <t>コウセイ</t>
    </rPh>
    <rPh sb="2" eb="4">
      <t>ケイスウ</t>
    </rPh>
    <phoneticPr fontId="1"/>
  </si>
  <si>
    <t>center</t>
    <phoneticPr fontId="1"/>
  </si>
  <si>
    <t>smile</t>
    <phoneticPr fontId="1"/>
  </si>
  <si>
    <t>smile</t>
    <phoneticPr fontId="1"/>
  </si>
  <si>
    <t>ランプ(古)</t>
    <rPh sb="4" eb="5">
      <t>フル</t>
    </rPh>
    <phoneticPr fontId="1"/>
  </si>
  <si>
    <t>sigma</t>
    <phoneticPr fontId="1"/>
  </si>
  <si>
    <t>CH</t>
    <phoneticPr fontId="1"/>
  </si>
  <si>
    <t>ずれの確認</t>
    <rPh sb="3" eb="5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</si>
</sst>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0000000_);[Red]\(0.0000000000\)"/>
  </numFmts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77" fontId="0" fillId="0" borderId="0" xfId="0" applyNumberFormat="1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relative_calibration!$C$2</c:f>
              <c:strCache>
                <c:ptCount val="1"/>
                <c:pt idx="0">
                  <c:v>relative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relative_calibration!$B$3:$B$38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relative_calibration!$C$3:$C$38</c:f>
              <c:numCache>
                <c:formatCode>0.00E+00</c:formatCode>
                <c:ptCount val="36"/>
                <c:pt idx="0">
                  <c:v>59700600</c:v>
                </c:pt>
                <c:pt idx="1">
                  <c:v>77727800</c:v>
                </c:pt>
                <c:pt idx="2">
                  <c:v>108020000</c:v>
                </c:pt>
                <c:pt idx="3">
                  <c:v>136077000</c:v>
                </c:pt>
                <c:pt idx="4">
                  <c:v>128379000</c:v>
                </c:pt>
                <c:pt idx="5">
                  <c:v>126366000</c:v>
                </c:pt>
                <c:pt idx="6">
                  <c:v>148247000</c:v>
                </c:pt>
                <c:pt idx="7">
                  <c:v>143863000</c:v>
                </c:pt>
                <c:pt idx="8">
                  <c:v>180080000</c:v>
                </c:pt>
                <c:pt idx="9">
                  <c:v>145669000</c:v>
                </c:pt>
                <c:pt idx="10">
                  <c:v>198835000</c:v>
                </c:pt>
                <c:pt idx="11">
                  <c:v>212582000</c:v>
                </c:pt>
                <c:pt idx="12">
                  <c:v>242709000</c:v>
                </c:pt>
                <c:pt idx="13">
                  <c:v>258016000</c:v>
                </c:pt>
                <c:pt idx="14">
                  <c:v>247435000</c:v>
                </c:pt>
                <c:pt idx="15">
                  <c:v>183568000</c:v>
                </c:pt>
                <c:pt idx="16">
                  <c:v>269079000</c:v>
                </c:pt>
                <c:pt idx="17">
                  <c:v>283839000</c:v>
                </c:pt>
                <c:pt idx="18">
                  <c:v>281397000</c:v>
                </c:pt>
                <c:pt idx="19">
                  <c:v>289304000</c:v>
                </c:pt>
                <c:pt idx="20">
                  <c:v>294589000</c:v>
                </c:pt>
                <c:pt idx="21">
                  <c:v>269660000</c:v>
                </c:pt>
                <c:pt idx="22">
                  <c:v>291316000</c:v>
                </c:pt>
                <c:pt idx="23">
                  <c:v>306043000</c:v>
                </c:pt>
                <c:pt idx="24">
                  <c:v>258621000</c:v>
                </c:pt>
                <c:pt idx="25">
                  <c:v>259148000</c:v>
                </c:pt>
                <c:pt idx="26">
                  <c:v>262172000</c:v>
                </c:pt>
                <c:pt idx="27">
                  <c:v>199539000</c:v>
                </c:pt>
                <c:pt idx="28">
                  <c:v>137505000</c:v>
                </c:pt>
                <c:pt idx="29">
                  <c:v>160711000</c:v>
                </c:pt>
                <c:pt idx="30">
                  <c:v>185073000</c:v>
                </c:pt>
                <c:pt idx="31">
                  <c:v>117432000</c:v>
                </c:pt>
                <c:pt idx="32">
                  <c:v>127106000</c:v>
                </c:pt>
                <c:pt idx="33">
                  <c:v>131600000</c:v>
                </c:pt>
                <c:pt idx="34">
                  <c:v>127164000</c:v>
                </c:pt>
                <c:pt idx="35">
                  <c:v>84258900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2-4194-9811-AE0C57258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536847"/>
        <c:axId val="1434537263"/>
      </c:scatterChart>
      <c:scatterChart>
        <c:scatterStyle val="lineMarker"/>
        <c:varyColors val="0"/>
        <c:ser>
          <c:idx val="4"/>
          <c:order val="1"/>
          <c:tx>
            <c:strRef>
              <c:f>relative_calibration!$G$2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relative_calibration!$B$3:$B$38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relative_calibration!$G$3:$G$38</c:f>
              <c:numCache>
                <c:formatCode>General</c:formatCode>
                <c:ptCount val="36"/>
                <c:pt idx="0">
                  <c:v>23817066.221300002</c:v>
                </c:pt>
                <c:pt idx="1">
                  <c:v>31008856.010400001</c:v>
                </c:pt>
                <c:pt idx="2">
                  <c:v>43093796.968000002</c:v>
                </c:pt>
                <c:pt idx="3">
                  <c:v>54286615.362000003</c:v>
                </c:pt>
                <c:pt idx="4">
                  <c:v>51215789.408</c:v>
                </c:pt>
                <c:pt idx="5">
                  <c:v>50412844.438000001</c:v>
                </c:pt>
                <c:pt idx="6">
                  <c:v>59141809.335000001</c:v>
                </c:pt>
                <c:pt idx="7">
                  <c:v>57392812.218000002</c:v>
                </c:pt>
                <c:pt idx="8">
                  <c:v>71841681.816</c:v>
                </c:pt>
                <c:pt idx="9">
                  <c:v>58113647.483999997</c:v>
                </c:pt>
                <c:pt idx="10">
                  <c:v>79323695.820000008</c:v>
                </c:pt>
                <c:pt idx="11">
                  <c:v>84808241.130999997</c:v>
                </c:pt>
                <c:pt idx="12">
                  <c:v>96826850.811999992</c:v>
                </c:pt>
                <c:pt idx="13">
                  <c:v>102933753.80999999</c:v>
                </c:pt>
                <c:pt idx="14">
                  <c:v>98712077.708000004</c:v>
                </c:pt>
                <c:pt idx="15">
                  <c:v>73232838.804000005</c:v>
                </c:pt>
                <c:pt idx="16">
                  <c:v>107346894.917</c:v>
                </c:pt>
                <c:pt idx="17">
                  <c:v>113235669.03600001</c:v>
                </c:pt>
                <c:pt idx="18">
                  <c:v>112261111.65900001</c:v>
                </c:pt>
                <c:pt idx="19">
                  <c:v>115415364.528</c:v>
                </c:pt>
                <c:pt idx="20">
                  <c:v>117524063.19499999</c:v>
                </c:pt>
                <c:pt idx="21">
                  <c:v>107578656.583</c:v>
                </c:pt>
                <c:pt idx="22">
                  <c:v>116218291.377</c:v>
                </c:pt>
                <c:pt idx="23">
                  <c:v>122093161.99800001</c:v>
                </c:pt>
                <c:pt idx="24">
                  <c:v>103174836.539</c:v>
                </c:pt>
                <c:pt idx="25">
                  <c:v>103384977.28</c:v>
                </c:pt>
                <c:pt idx="26">
                  <c:v>104591729.086</c:v>
                </c:pt>
                <c:pt idx="27">
                  <c:v>79604525.167999998</c:v>
                </c:pt>
                <c:pt idx="28">
                  <c:v>54856770.773000002</c:v>
                </c:pt>
                <c:pt idx="29">
                  <c:v>64114381.461000003</c:v>
                </c:pt>
                <c:pt idx="30">
                  <c:v>73833442.188000008</c:v>
                </c:pt>
                <c:pt idx="31">
                  <c:v>46848606.57</c:v>
                </c:pt>
                <c:pt idx="32">
                  <c:v>50707628.136</c:v>
                </c:pt>
                <c:pt idx="33">
                  <c:v>52500696.883999996</c:v>
                </c:pt>
                <c:pt idx="34">
                  <c:v>50731204.754999995</c:v>
                </c:pt>
                <c:pt idx="35">
                  <c:v>33614394.233999997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92-4194-9811-AE0C57258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965839"/>
        <c:axId val="1515961263"/>
      </c:scatterChart>
      <c:valAx>
        <c:axId val="143453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4537263"/>
        <c:crosses val="autoZero"/>
        <c:crossBetween val="midCat"/>
      </c:valAx>
      <c:valAx>
        <c:axId val="14345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4536847"/>
        <c:crosses val="autoZero"/>
        <c:crossBetween val="midCat"/>
      </c:valAx>
      <c:valAx>
        <c:axId val="151596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5965839"/>
        <c:crosses val="max"/>
        <c:crossBetween val="midCat"/>
      </c:valAx>
      <c:valAx>
        <c:axId val="1515965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5961263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昔のランプ参照!$C$1</c:f>
              <c:strCache>
                <c:ptCount val="1"/>
                <c:pt idx="0">
                  <c:v>smile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471719160104986"/>
                  <c:y val="-5.7499270924467778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昔のランプ参照!$B$2:$B$72</c:f>
              <c:numCache>
                <c:formatCode>General</c:formatCode>
                <c:ptCount val="71"/>
                <c:pt idx="0">
                  <c:v>199</c:v>
                </c:pt>
                <c:pt idx="1">
                  <c:v>210</c:v>
                </c:pt>
                <c:pt idx="2">
                  <c:v>222</c:v>
                </c:pt>
                <c:pt idx="3">
                  <c:v>233</c:v>
                </c:pt>
                <c:pt idx="4">
                  <c:v>245</c:v>
                </c:pt>
                <c:pt idx="5">
                  <c:v>256</c:v>
                </c:pt>
                <c:pt idx="6">
                  <c:v>268</c:v>
                </c:pt>
                <c:pt idx="7">
                  <c:v>279</c:v>
                </c:pt>
                <c:pt idx="8">
                  <c:v>290</c:v>
                </c:pt>
                <c:pt idx="9">
                  <c:v>300</c:v>
                </c:pt>
                <c:pt idx="10">
                  <c:v>312</c:v>
                </c:pt>
                <c:pt idx="11">
                  <c:v>324</c:v>
                </c:pt>
                <c:pt idx="12">
                  <c:v>335</c:v>
                </c:pt>
                <c:pt idx="13">
                  <c:v>344</c:v>
                </c:pt>
                <c:pt idx="14">
                  <c:v>356</c:v>
                </c:pt>
                <c:pt idx="15">
                  <c:v>369</c:v>
                </c:pt>
                <c:pt idx="16">
                  <c:v>379</c:v>
                </c:pt>
                <c:pt idx="17">
                  <c:v>389</c:v>
                </c:pt>
                <c:pt idx="18">
                  <c:v>401</c:v>
                </c:pt>
                <c:pt idx="19">
                  <c:v>412</c:v>
                </c:pt>
                <c:pt idx="20">
                  <c:v>423</c:v>
                </c:pt>
                <c:pt idx="21">
                  <c:v>436</c:v>
                </c:pt>
                <c:pt idx="22">
                  <c:v>445</c:v>
                </c:pt>
                <c:pt idx="23">
                  <c:v>457</c:v>
                </c:pt>
                <c:pt idx="24">
                  <c:v>467</c:v>
                </c:pt>
                <c:pt idx="25">
                  <c:v>480</c:v>
                </c:pt>
                <c:pt idx="26">
                  <c:v>491</c:v>
                </c:pt>
                <c:pt idx="27">
                  <c:v>502</c:v>
                </c:pt>
                <c:pt idx="28">
                  <c:v>513</c:v>
                </c:pt>
                <c:pt idx="29">
                  <c:v>524</c:v>
                </c:pt>
                <c:pt idx="30">
                  <c:v>548</c:v>
                </c:pt>
                <c:pt idx="31">
                  <c:v>559</c:v>
                </c:pt>
                <c:pt idx="32">
                  <c:v>570</c:v>
                </c:pt>
                <c:pt idx="33">
                  <c:v>580</c:v>
                </c:pt>
                <c:pt idx="34">
                  <c:v>592</c:v>
                </c:pt>
                <c:pt idx="35">
                  <c:v>601</c:v>
                </c:pt>
                <c:pt idx="36">
                  <c:v>200</c:v>
                </c:pt>
                <c:pt idx="37">
                  <c:v>212</c:v>
                </c:pt>
                <c:pt idx="38">
                  <c:v>223</c:v>
                </c:pt>
                <c:pt idx="39">
                  <c:v>235</c:v>
                </c:pt>
                <c:pt idx="40">
                  <c:v>246</c:v>
                </c:pt>
                <c:pt idx="41">
                  <c:v>257</c:v>
                </c:pt>
                <c:pt idx="42">
                  <c:v>268</c:v>
                </c:pt>
                <c:pt idx="43">
                  <c:v>280</c:v>
                </c:pt>
                <c:pt idx="44">
                  <c:v>291</c:v>
                </c:pt>
                <c:pt idx="45">
                  <c:v>302</c:v>
                </c:pt>
                <c:pt idx="46">
                  <c:v>313</c:v>
                </c:pt>
                <c:pt idx="47">
                  <c:v>324</c:v>
                </c:pt>
                <c:pt idx="48">
                  <c:v>336</c:v>
                </c:pt>
                <c:pt idx="49">
                  <c:v>347</c:v>
                </c:pt>
                <c:pt idx="50">
                  <c:v>358</c:v>
                </c:pt>
                <c:pt idx="51">
                  <c:v>370</c:v>
                </c:pt>
                <c:pt idx="52">
                  <c:v>381</c:v>
                </c:pt>
                <c:pt idx="53">
                  <c:v>392</c:v>
                </c:pt>
                <c:pt idx="54">
                  <c:v>403</c:v>
                </c:pt>
                <c:pt idx="55">
                  <c:v>414</c:v>
                </c:pt>
                <c:pt idx="56">
                  <c:v>425</c:v>
                </c:pt>
                <c:pt idx="57">
                  <c:v>437</c:v>
                </c:pt>
                <c:pt idx="58">
                  <c:v>447</c:v>
                </c:pt>
                <c:pt idx="59">
                  <c:v>459</c:v>
                </c:pt>
                <c:pt idx="60">
                  <c:v>470</c:v>
                </c:pt>
                <c:pt idx="61">
                  <c:v>481</c:v>
                </c:pt>
                <c:pt idx="62">
                  <c:v>493</c:v>
                </c:pt>
                <c:pt idx="63">
                  <c:v>503</c:v>
                </c:pt>
                <c:pt idx="64">
                  <c:v>515</c:v>
                </c:pt>
                <c:pt idx="65">
                  <c:v>526</c:v>
                </c:pt>
                <c:pt idx="66">
                  <c:v>548</c:v>
                </c:pt>
                <c:pt idx="67">
                  <c:v>582</c:v>
                </c:pt>
                <c:pt idx="68">
                  <c:v>593</c:v>
                </c:pt>
                <c:pt idx="69">
                  <c:v>604</c:v>
                </c:pt>
                <c:pt idx="70">
                  <c:v>614</c:v>
                </c:pt>
              </c:numCache>
            </c:numRef>
          </c:xVal>
          <c:yVal>
            <c:numRef>
              <c:f>昔のランプ参照!$C$2:$C$72</c:f>
              <c:numCache>
                <c:formatCode>General</c:formatCode>
                <c:ptCount val="71"/>
                <c:pt idx="0">
                  <c:v>488.077</c:v>
                </c:pt>
                <c:pt idx="1">
                  <c:v>488.62400000000002</c:v>
                </c:pt>
                <c:pt idx="2">
                  <c:v>489.096</c:v>
                </c:pt>
                <c:pt idx="3">
                  <c:v>489.346</c:v>
                </c:pt>
                <c:pt idx="4">
                  <c:v>489.87400000000002</c:v>
                </c:pt>
                <c:pt idx="5">
                  <c:v>490.21199999999999</c:v>
                </c:pt>
                <c:pt idx="6">
                  <c:v>490.36700000000002</c:v>
                </c:pt>
                <c:pt idx="7">
                  <c:v>490.72699999999998</c:v>
                </c:pt>
                <c:pt idx="8">
                  <c:v>490.91899999999998</c:v>
                </c:pt>
                <c:pt idx="9">
                  <c:v>491.08</c:v>
                </c:pt>
                <c:pt idx="10">
                  <c:v>491.42599999999999</c:v>
                </c:pt>
                <c:pt idx="11">
                  <c:v>491.62200000000001</c:v>
                </c:pt>
                <c:pt idx="12">
                  <c:v>491.81599999999997</c:v>
                </c:pt>
                <c:pt idx="13">
                  <c:v>491.84399999999999</c:v>
                </c:pt>
                <c:pt idx="14">
                  <c:v>492.00900000000001</c:v>
                </c:pt>
                <c:pt idx="15">
                  <c:v>492.19400000000002</c:v>
                </c:pt>
                <c:pt idx="16">
                  <c:v>492.101</c:v>
                </c:pt>
                <c:pt idx="17">
                  <c:v>492.19600000000003</c:v>
                </c:pt>
                <c:pt idx="18">
                  <c:v>492.13799999999998</c:v>
                </c:pt>
                <c:pt idx="19">
                  <c:v>492.07600000000002</c:v>
                </c:pt>
                <c:pt idx="20">
                  <c:v>491.983</c:v>
                </c:pt>
                <c:pt idx="21">
                  <c:v>491.96199999999999</c:v>
                </c:pt>
                <c:pt idx="22">
                  <c:v>491.71800000000002</c:v>
                </c:pt>
                <c:pt idx="23">
                  <c:v>491.59199999999998</c:v>
                </c:pt>
                <c:pt idx="24">
                  <c:v>491.44900000000001</c:v>
                </c:pt>
                <c:pt idx="25">
                  <c:v>491.12099999999998</c:v>
                </c:pt>
                <c:pt idx="26">
                  <c:v>490.88400000000001</c:v>
                </c:pt>
                <c:pt idx="27">
                  <c:v>490.64100000000002</c:v>
                </c:pt>
                <c:pt idx="28">
                  <c:v>490.20800000000003</c:v>
                </c:pt>
                <c:pt idx="29">
                  <c:v>489.47500000000002</c:v>
                </c:pt>
                <c:pt idx="30">
                  <c:v>488.98700000000002</c:v>
                </c:pt>
                <c:pt idx="31">
                  <c:v>488.49700000000001</c:v>
                </c:pt>
                <c:pt idx="32">
                  <c:v>488.04199999999997</c:v>
                </c:pt>
                <c:pt idx="33">
                  <c:v>487.59</c:v>
                </c:pt>
                <c:pt idx="34">
                  <c:v>486.87700000000001</c:v>
                </c:pt>
                <c:pt idx="35">
                  <c:v>485.83800000000002</c:v>
                </c:pt>
                <c:pt idx="36">
                  <c:v>488.28399999999999</c:v>
                </c:pt>
                <c:pt idx="37">
                  <c:v>488.59699999999998</c:v>
                </c:pt>
                <c:pt idx="38">
                  <c:v>489.21</c:v>
                </c:pt>
                <c:pt idx="39">
                  <c:v>489.36200000000002</c:v>
                </c:pt>
                <c:pt idx="40">
                  <c:v>489.83800000000002</c:v>
                </c:pt>
                <c:pt idx="41">
                  <c:v>490.23899999999998</c:v>
                </c:pt>
                <c:pt idx="42">
                  <c:v>490.33499999999998</c:v>
                </c:pt>
                <c:pt idx="43">
                  <c:v>490.666</c:v>
                </c:pt>
                <c:pt idx="44">
                  <c:v>490.89499999999998</c:v>
                </c:pt>
                <c:pt idx="45">
                  <c:v>491.10199999999998</c:v>
                </c:pt>
                <c:pt idx="46">
                  <c:v>491.37400000000002</c:v>
                </c:pt>
                <c:pt idx="47">
                  <c:v>491.584</c:v>
                </c:pt>
                <c:pt idx="48">
                  <c:v>491.762</c:v>
                </c:pt>
                <c:pt idx="49">
                  <c:v>491.88</c:v>
                </c:pt>
                <c:pt idx="50">
                  <c:v>492.017</c:v>
                </c:pt>
                <c:pt idx="51">
                  <c:v>492.18200000000002</c:v>
                </c:pt>
                <c:pt idx="52">
                  <c:v>492.11099999999999</c:v>
                </c:pt>
                <c:pt idx="53">
                  <c:v>492.20299999999997</c:v>
                </c:pt>
                <c:pt idx="54">
                  <c:v>492.13200000000001</c:v>
                </c:pt>
                <c:pt idx="55">
                  <c:v>492.11</c:v>
                </c:pt>
                <c:pt idx="56">
                  <c:v>492.012</c:v>
                </c:pt>
                <c:pt idx="57">
                  <c:v>491.98200000000003</c:v>
                </c:pt>
                <c:pt idx="58">
                  <c:v>491.75299999999999</c:v>
                </c:pt>
                <c:pt idx="59">
                  <c:v>491.61200000000002</c:v>
                </c:pt>
                <c:pt idx="60">
                  <c:v>491.45699999999999</c:v>
                </c:pt>
                <c:pt idx="61">
                  <c:v>491.13499999999999</c:v>
                </c:pt>
                <c:pt idx="62">
                  <c:v>490.91</c:v>
                </c:pt>
                <c:pt idx="63">
                  <c:v>490.71</c:v>
                </c:pt>
                <c:pt idx="64">
                  <c:v>490.22899999999998</c:v>
                </c:pt>
                <c:pt idx="65">
                  <c:v>489.57</c:v>
                </c:pt>
                <c:pt idx="66">
                  <c:v>489.00700000000001</c:v>
                </c:pt>
                <c:pt idx="67">
                  <c:v>487.63799999999998</c:v>
                </c:pt>
                <c:pt idx="68">
                  <c:v>486.99599999999998</c:v>
                </c:pt>
                <c:pt idx="69">
                  <c:v>485.95699999999999</c:v>
                </c:pt>
                <c:pt idx="70">
                  <c:v>485.303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E-4B0F-A22D-04CC8B273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44575"/>
        <c:axId val="1523956639"/>
      </c:scatterChart>
      <c:valAx>
        <c:axId val="152394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3956639"/>
        <c:crosses val="autoZero"/>
        <c:crossBetween val="midCat"/>
      </c:valAx>
      <c:valAx>
        <c:axId val="15239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394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6</xdr:row>
      <xdr:rowOff>219075</xdr:rowOff>
    </xdr:from>
    <xdr:to>
      <xdr:col>8</xdr:col>
      <xdr:colOff>57150</xdr:colOff>
      <xdr:row>18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</xdr:row>
      <xdr:rowOff>180975</xdr:rowOff>
    </xdr:from>
    <xdr:to>
      <xdr:col>9</xdr:col>
      <xdr:colOff>571500</xdr:colOff>
      <xdr:row>14</xdr:row>
      <xdr:rowOff>66675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8"/>
  <sheetViews>
    <sheetView workbookViewId="0">
      <selection activeCell="J3" sqref="J3:J38"/>
    </sheetView>
  </sheetViews>
  <sheetFormatPr defaultRowHeight="18.75" x14ac:dyDescent="0.4"/>
  <cols>
    <col min="7" max="7" width="8.375" customWidth="1"/>
    <col min="10" max="10" width="14.125" style="2" bestFit="1" customWidth="1"/>
  </cols>
  <sheetData>
    <row r="2" spans="2:10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J2" s="2" t="s">
        <v>6</v>
      </c>
    </row>
    <row r="3" spans="2:10" x14ac:dyDescent="0.4">
      <c r="B3">
        <v>1</v>
      </c>
      <c r="C3" s="1">
        <v>59700600</v>
      </c>
      <c r="D3">
        <v>772757</v>
      </c>
      <c r="E3">
        <v>549.40200000000004</v>
      </c>
      <c r="F3">
        <v>30.820900000000002</v>
      </c>
      <c r="G3">
        <f>D3*F3</f>
        <v>23817066.221300002</v>
      </c>
      <c r="J3" s="2">
        <f>MAX($C$3:$C$38)/C3</f>
        <v>5.1262968881384774</v>
      </c>
    </row>
    <row r="4" spans="2:10" x14ac:dyDescent="0.4">
      <c r="B4">
        <v>2</v>
      </c>
      <c r="C4" s="1">
        <v>77727800</v>
      </c>
      <c r="D4">
        <v>990597</v>
      </c>
      <c r="E4">
        <v>547.06299999999999</v>
      </c>
      <c r="F4">
        <v>31.3032</v>
      </c>
      <c r="G4">
        <f t="shared" ref="G4:G38" si="0">D4*F4</f>
        <v>31008856.010400001</v>
      </c>
      <c r="J4" s="2">
        <f>MAX($C$3:$C$38)/C4</f>
        <v>3.9373686120023983</v>
      </c>
    </row>
    <row r="5" spans="2:10" x14ac:dyDescent="0.4">
      <c r="B5">
        <v>3</v>
      </c>
      <c r="C5" s="1">
        <v>108020000</v>
      </c>
      <c r="D5" s="1">
        <v>1370960</v>
      </c>
      <c r="E5">
        <v>545.41600000000005</v>
      </c>
      <c r="F5">
        <v>31.433299999999999</v>
      </c>
      <c r="G5">
        <f t="shared" si="0"/>
        <v>43093796.968000002</v>
      </c>
      <c r="J5" s="2">
        <f>MAX($C$3:$C$38)/C5</f>
        <v>2.8332068135530459</v>
      </c>
    </row>
    <row r="6" spans="2:10" x14ac:dyDescent="0.4">
      <c r="B6">
        <v>4</v>
      </c>
      <c r="C6" s="1">
        <v>136077000</v>
      </c>
      <c r="D6" s="1">
        <v>1725340</v>
      </c>
      <c r="E6">
        <v>542.63499999999999</v>
      </c>
      <c r="F6">
        <v>31.464300000000001</v>
      </c>
      <c r="G6">
        <f t="shared" si="0"/>
        <v>54286615.362000003</v>
      </c>
      <c r="J6" s="2">
        <f>MAX($C$3:$C$38)/C6</f>
        <v>2.2490428213437981</v>
      </c>
    </row>
    <row r="7" spans="2:10" x14ac:dyDescent="0.4">
      <c r="B7">
        <v>5</v>
      </c>
      <c r="C7" s="1">
        <v>128379000</v>
      </c>
      <c r="D7" s="1">
        <v>1620640</v>
      </c>
      <c r="E7">
        <v>540.74099999999999</v>
      </c>
      <c r="F7">
        <v>31.6022</v>
      </c>
      <c r="G7">
        <f t="shared" si="0"/>
        <v>51215789.408</v>
      </c>
      <c r="J7" s="2">
        <f>MAX($C$3:$C$38)/C7</f>
        <v>2.3839023516307183</v>
      </c>
    </row>
    <row r="8" spans="2:10" x14ac:dyDescent="0.4">
      <c r="B8">
        <v>6</v>
      </c>
      <c r="C8" s="1">
        <v>126366000</v>
      </c>
      <c r="D8" s="1">
        <v>1540330</v>
      </c>
      <c r="E8">
        <v>538.26300000000003</v>
      </c>
      <c r="F8">
        <v>32.7286</v>
      </c>
      <c r="G8">
        <f t="shared" si="0"/>
        <v>50412844.438000001</v>
      </c>
      <c r="J8" s="2">
        <f>MAX($C$3:$C$38)/C8</f>
        <v>2.4218777202728581</v>
      </c>
    </row>
    <row r="9" spans="2:10" x14ac:dyDescent="0.4">
      <c r="B9">
        <v>7</v>
      </c>
      <c r="C9" s="1">
        <v>148247000</v>
      </c>
      <c r="D9" s="1">
        <v>1804650</v>
      </c>
      <c r="E9">
        <v>535.80700000000002</v>
      </c>
      <c r="F9">
        <v>32.771900000000002</v>
      </c>
      <c r="G9">
        <f t="shared" si="0"/>
        <v>59141809.335000001</v>
      </c>
      <c r="J9" s="2">
        <f>MAX($C$3:$C$38)/C9</f>
        <v>2.0644127705788313</v>
      </c>
    </row>
    <row r="10" spans="2:10" x14ac:dyDescent="0.4">
      <c r="B10">
        <v>8</v>
      </c>
      <c r="C10" s="1">
        <v>143863000</v>
      </c>
      <c r="D10" s="1">
        <v>1743980</v>
      </c>
      <c r="E10">
        <v>534.12800000000004</v>
      </c>
      <c r="F10">
        <v>32.909100000000002</v>
      </c>
      <c r="G10">
        <f t="shared" si="0"/>
        <v>57392812.218000002</v>
      </c>
      <c r="J10" s="2">
        <f>MAX($C$3:$C$38)/C10</f>
        <v>2.1273225221217409</v>
      </c>
    </row>
    <row r="11" spans="2:10" x14ac:dyDescent="0.4">
      <c r="B11">
        <v>9</v>
      </c>
      <c r="C11" s="1">
        <v>180080000</v>
      </c>
      <c r="D11" s="1">
        <v>2198930</v>
      </c>
      <c r="E11">
        <v>531.62699999999995</v>
      </c>
      <c r="F11">
        <v>32.671199999999999</v>
      </c>
      <c r="G11">
        <f t="shared" si="0"/>
        <v>71841681.816</v>
      </c>
      <c r="J11" s="2">
        <f>MAX($C$3:$C$38)/C11</f>
        <v>1.6994835628609506</v>
      </c>
    </row>
    <row r="12" spans="2:10" x14ac:dyDescent="0.4">
      <c r="B12">
        <v>10</v>
      </c>
      <c r="C12" s="1">
        <v>145669000</v>
      </c>
      <c r="D12" s="1">
        <v>1694730</v>
      </c>
      <c r="E12">
        <v>529.79300000000001</v>
      </c>
      <c r="F12">
        <v>34.290799999999997</v>
      </c>
      <c r="G12">
        <f t="shared" si="0"/>
        <v>58113647.483999997</v>
      </c>
      <c r="J12" s="2">
        <f>MAX($C$3:$C$38)/C12</f>
        <v>2.1009480397339173</v>
      </c>
    </row>
    <row r="13" spans="2:10" x14ac:dyDescent="0.4">
      <c r="B13">
        <v>11</v>
      </c>
      <c r="C13" s="1">
        <v>198835000</v>
      </c>
      <c r="D13" s="1">
        <v>2409480</v>
      </c>
      <c r="E13">
        <v>528.30200000000002</v>
      </c>
      <c r="F13">
        <v>32.921500000000002</v>
      </c>
      <c r="G13">
        <f t="shared" si="0"/>
        <v>79323695.820000008</v>
      </c>
      <c r="J13" s="2">
        <f>MAX($C$3:$C$38)/C13</f>
        <v>1.5391807277390801</v>
      </c>
    </row>
    <row r="14" spans="2:10" x14ac:dyDescent="0.4">
      <c r="B14">
        <v>12</v>
      </c>
      <c r="C14" s="1">
        <v>212582000</v>
      </c>
      <c r="D14" s="1">
        <v>2544830</v>
      </c>
      <c r="E14">
        <v>526.64400000000001</v>
      </c>
      <c r="F14">
        <v>33.325699999999998</v>
      </c>
      <c r="G14">
        <f t="shared" si="0"/>
        <v>84808241.130999997</v>
      </c>
      <c r="J14" s="2">
        <f>MAX($C$3:$C$38)/C14</f>
        <v>1.4396468186393956</v>
      </c>
    </row>
    <row r="15" spans="2:10" x14ac:dyDescent="0.4">
      <c r="B15">
        <v>13</v>
      </c>
      <c r="C15" s="1">
        <v>242709000</v>
      </c>
      <c r="D15" s="1">
        <v>2963930</v>
      </c>
      <c r="E15">
        <v>525.11099999999999</v>
      </c>
      <c r="F15">
        <v>32.668399999999998</v>
      </c>
      <c r="G15">
        <f t="shared" si="0"/>
        <v>96826850.811999992</v>
      </c>
      <c r="J15" s="2">
        <f>MAX($C$3:$C$38)/C15</f>
        <v>1.2609462360275061</v>
      </c>
    </row>
    <row r="16" spans="2:10" x14ac:dyDescent="0.4">
      <c r="B16">
        <v>14</v>
      </c>
      <c r="C16" s="1">
        <v>258016000</v>
      </c>
      <c r="D16" s="1">
        <v>3165780</v>
      </c>
      <c r="E16">
        <v>523.68799999999999</v>
      </c>
      <c r="F16">
        <v>32.514499999999998</v>
      </c>
      <c r="G16">
        <f t="shared" si="0"/>
        <v>102933753.80999999</v>
      </c>
      <c r="J16" s="2">
        <f>MAX($C$3:$C$38)/C16</f>
        <v>1.1861396192484186</v>
      </c>
    </row>
    <row r="17" spans="2:10" x14ac:dyDescent="0.4">
      <c r="B17">
        <v>15</v>
      </c>
      <c r="C17" s="1">
        <v>247435000</v>
      </c>
      <c r="D17" s="1">
        <v>2993080</v>
      </c>
      <c r="E17">
        <v>522.24800000000005</v>
      </c>
      <c r="F17">
        <v>32.9801</v>
      </c>
      <c r="G17">
        <f t="shared" si="0"/>
        <v>98712077.708000004</v>
      </c>
      <c r="J17" s="2">
        <f>MAX($C$3:$C$38)/C17</f>
        <v>1.2368622062359811</v>
      </c>
    </row>
    <row r="18" spans="2:10" x14ac:dyDescent="0.4">
      <c r="B18">
        <v>16</v>
      </c>
      <c r="C18" s="1">
        <v>183568000</v>
      </c>
      <c r="D18" s="1">
        <v>2072870</v>
      </c>
      <c r="E18">
        <v>520.67200000000003</v>
      </c>
      <c r="F18">
        <v>35.3292</v>
      </c>
      <c r="G18">
        <f t="shared" si="0"/>
        <v>73232838.804000005</v>
      </c>
      <c r="J18" s="2">
        <f>MAX($C$3:$C$38)/C18</f>
        <v>1.6671914494901072</v>
      </c>
    </row>
    <row r="19" spans="2:10" x14ac:dyDescent="0.4">
      <c r="B19">
        <v>17</v>
      </c>
      <c r="C19" s="1">
        <v>269079000</v>
      </c>
      <c r="D19" s="1">
        <v>3305290</v>
      </c>
      <c r="E19">
        <v>519.63099999999997</v>
      </c>
      <c r="F19">
        <v>32.4773</v>
      </c>
      <c r="G19">
        <f t="shared" si="0"/>
        <v>107346894.917</v>
      </c>
      <c r="J19" s="2">
        <f>MAX($C$3:$C$38)/C19</f>
        <v>1.1373722958684995</v>
      </c>
    </row>
    <row r="20" spans="2:10" x14ac:dyDescent="0.4">
      <c r="B20">
        <v>18</v>
      </c>
      <c r="C20" s="1">
        <v>283839000</v>
      </c>
      <c r="D20" s="1">
        <v>3479560</v>
      </c>
      <c r="E20">
        <v>518.43399999999997</v>
      </c>
      <c r="F20">
        <v>32.543100000000003</v>
      </c>
      <c r="G20">
        <f t="shared" si="0"/>
        <v>113235669.03600001</v>
      </c>
      <c r="J20" s="2">
        <f>MAX($C$3:$C$38)/C20</f>
        <v>1.0782274458407759</v>
      </c>
    </row>
    <row r="21" spans="2:10" x14ac:dyDescent="0.4">
      <c r="B21">
        <v>19</v>
      </c>
      <c r="C21" s="1">
        <v>281397000</v>
      </c>
      <c r="D21" s="1">
        <v>3454390</v>
      </c>
      <c r="E21">
        <v>517.33399999999995</v>
      </c>
      <c r="F21">
        <v>32.498100000000001</v>
      </c>
      <c r="G21">
        <f t="shared" si="0"/>
        <v>112261111.65900001</v>
      </c>
      <c r="J21" s="2">
        <f>MAX($C$3:$C$38)/C21</f>
        <v>1.0875844447524317</v>
      </c>
    </row>
    <row r="22" spans="2:10" x14ac:dyDescent="0.4">
      <c r="B22">
        <v>20</v>
      </c>
      <c r="C22" s="1">
        <v>289304000</v>
      </c>
      <c r="D22" s="1">
        <v>3553560</v>
      </c>
      <c r="E22">
        <v>516.66099999999994</v>
      </c>
      <c r="F22">
        <v>32.4788</v>
      </c>
      <c r="G22">
        <f t="shared" si="0"/>
        <v>115415364.528</v>
      </c>
      <c r="J22" s="2">
        <f>MAX($C$3:$C$38)/C22</f>
        <v>1.0578595525813677</v>
      </c>
    </row>
    <row r="23" spans="2:10" x14ac:dyDescent="0.4">
      <c r="B23">
        <v>21</v>
      </c>
      <c r="C23" s="1">
        <v>294589000</v>
      </c>
      <c r="D23" s="1">
        <v>3617650</v>
      </c>
      <c r="E23">
        <v>515.36199999999997</v>
      </c>
      <c r="F23">
        <v>32.4863</v>
      </c>
      <c r="G23">
        <f t="shared" si="0"/>
        <v>117524063.19499999</v>
      </c>
      <c r="J23" s="2">
        <f>MAX($C$3:$C$38)/C23</f>
        <v>1.0388812888464947</v>
      </c>
    </row>
    <row r="24" spans="2:10" x14ac:dyDescent="0.4">
      <c r="B24">
        <v>22</v>
      </c>
      <c r="C24" s="1">
        <v>269660000</v>
      </c>
      <c r="D24" s="1">
        <v>3276830</v>
      </c>
      <c r="E24">
        <v>514.56700000000001</v>
      </c>
      <c r="F24">
        <v>32.830100000000002</v>
      </c>
      <c r="G24">
        <f t="shared" si="0"/>
        <v>107578656.583</v>
      </c>
      <c r="J24" s="2">
        <f>MAX($C$3:$C$38)/C24</f>
        <v>1.1349217533189944</v>
      </c>
    </row>
    <row r="25" spans="2:10" x14ac:dyDescent="0.4">
      <c r="B25">
        <v>23</v>
      </c>
      <c r="C25" s="1">
        <v>291316000</v>
      </c>
      <c r="D25" s="1">
        <v>3571870</v>
      </c>
      <c r="E25">
        <v>514.39099999999996</v>
      </c>
      <c r="F25">
        <v>32.537100000000002</v>
      </c>
      <c r="G25">
        <f t="shared" si="0"/>
        <v>116218291.377</v>
      </c>
      <c r="J25" s="2">
        <f>MAX($C$3:$C$38)/C25</f>
        <v>1.0505533510002882</v>
      </c>
    </row>
    <row r="26" spans="2:10" x14ac:dyDescent="0.4">
      <c r="B26">
        <v>24</v>
      </c>
      <c r="C26" s="1">
        <v>306043000</v>
      </c>
      <c r="D26" s="1">
        <v>3812290</v>
      </c>
      <c r="E26">
        <v>513.97199999999998</v>
      </c>
      <c r="F26">
        <v>32.026200000000003</v>
      </c>
      <c r="G26">
        <f t="shared" si="0"/>
        <v>122093161.99800001</v>
      </c>
      <c r="J26" s="2">
        <f>MAX($C$3:$C$38)/C26</f>
        <v>1</v>
      </c>
    </row>
    <row r="27" spans="2:10" x14ac:dyDescent="0.4">
      <c r="B27">
        <v>25</v>
      </c>
      <c r="C27" s="1">
        <v>258621000</v>
      </c>
      <c r="D27" s="1">
        <v>3156130</v>
      </c>
      <c r="E27">
        <v>513.94500000000005</v>
      </c>
      <c r="F27">
        <v>32.690300000000001</v>
      </c>
      <c r="G27">
        <f t="shared" si="0"/>
        <v>103174836.539</v>
      </c>
      <c r="J27" s="2">
        <f>MAX($C$3:$C$38)/C27</f>
        <v>1.1833648466288507</v>
      </c>
    </row>
    <row r="28" spans="2:10" x14ac:dyDescent="0.4">
      <c r="B28">
        <v>26</v>
      </c>
      <c r="C28" s="1">
        <v>259148000</v>
      </c>
      <c r="D28" s="1">
        <v>3165880</v>
      </c>
      <c r="E28">
        <v>513.55200000000002</v>
      </c>
      <c r="F28">
        <v>32.655999999999999</v>
      </c>
      <c r="G28">
        <f t="shared" si="0"/>
        <v>103384977.28</v>
      </c>
      <c r="J28" s="2">
        <f>MAX($C$3:$C$38)/C28</f>
        <v>1.1809583712781886</v>
      </c>
    </row>
    <row r="29" spans="2:10" x14ac:dyDescent="0.4">
      <c r="B29">
        <v>27</v>
      </c>
      <c r="C29" s="1">
        <v>262172000</v>
      </c>
      <c r="D29" s="1">
        <v>3232190</v>
      </c>
      <c r="E29">
        <v>513.74900000000002</v>
      </c>
      <c r="F29">
        <v>32.359400000000001</v>
      </c>
      <c r="G29">
        <f t="shared" si="0"/>
        <v>104591729.086</v>
      </c>
      <c r="J29" s="2">
        <f>MAX($C$3:$C$38)/C29</f>
        <v>1.1673367102512855</v>
      </c>
    </row>
    <row r="30" spans="2:10" x14ac:dyDescent="0.4">
      <c r="B30">
        <v>28</v>
      </c>
      <c r="C30" s="1">
        <v>199539000</v>
      </c>
      <c r="D30" s="1">
        <v>2397640</v>
      </c>
      <c r="E30">
        <v>513.82000000000005</v>
      </c>
      <c r="F30">
        <v>33.2012</v>
      </c>
      <c r="G30">
        <f t="shared" si="0"/>
        <v>79604525.167999998</v>
      </c>
      <c r="J30" s="2">
        <f>MAX($C$3:$C$38)/C30</f>
        <v>1.5337502944286581</v>
      </c>
    </row>
    <row r="31" spans="2:10" x14ac:dyDescent="0.4">
      <c r="B31">
        <v>29</v>
      </c>
      <c r="C31" s="1">
        <v>137505000</v>
      </c>
      <c r="D31" s="1">
        <v>1569610</v>
      </c>
      <c r="E31">
        <v>513.82600000000002</v>
      </c>
      <c r="F31">
        <v>34.949300000000001</v>
      </c>
      <c r="G31">
        <f t="shared" si="0"/>
        <v>54856770.773000002</v>
      </c>
      <c r="J31" s="2">
        <f>MAX($C$3:$C$38)/C31</f>
        <v>2.2256863386785937</v>
      </c>
    </row>
    <row r="32" spans="2:10" x14ac:dyDescent="0.4">
      <c r="B32">
        <v>30</v>
      </c>
      <c r="C32" s="1">
        <v>160711000</v>
      </c>
      <c r="D32" s="1">
        <v>1940690</v>
      </c>
      <c r="E32">
        <v>513.69500000000005</v>
      </c>
      <c r="F32">
        <v>33.036900000000003</v>
      </c>
      <c r="G32">
        <f t="shared" si="0"/>
        <v>64114381.461000003</v>
      </c>
      <c r="J32" s="2">
        <f>MAX($C$3:$C$38)/C32</f>
        <v>1.9043064880437555</v>
      </c>
    </row>
    <row r="33" spans="2:10" x14ac:dyDescent="0.4">
      <c r="B33">
        <v>31</v>
      </c>
      <c r="C33" s="1">
        <v>185073000</v>
      </c>
      <c r="D33" s="1">
        <v>2314840</v>
      </c>
      <c r="E33">
        <v>514.01900000000001</v>
      </c>
      <c r="F33">
        <v>31.895700000000001</v>
      </c>
      <c r="G33">
        <f t="shared" si="0"/>
        <v>73833442.188000008</v>
      </c>
      <c r="J33" s="2">
        <f>MAX($C$3:$C$38)/C33</f>
        <v>1.6536339714599104</v>
      </c>
    </row>
    <row r="34" spans="2:10" x14ac:dyDescent="0.4">
      <c r="B34">
        <v>32</v>
      </c>
      <c r="C34" s="1">
        <v>117432000</v>
      </c>
      <c r="D34" s="1">
        <v>1419900</v>
      </c>
      <c r="E34">
        <v>513.49099999999999</v>
      </c>
      <c r="F34">
        <v>32.994300000000003</v>
      </c>
      <c r="G34">
        <f t="shared" si="0"/>
        <v>46848606.57</v>
      </c>
      <c r="J34" s="2">
        <f>MAX($C$3:$C$38)/C34</f>
        <v>2.6061295047346551</v>
      </c>
    </row>
    <row r="35" spans="2:10" x14ac:dyDescent="0.4">
      <c r="B35">
        <v>33</v>
      </c>
      <c r="C35" s="1">
        <v>127106000</v>
      </c>
      <c r="D35" s="1">
        <v>1633980</v>
      </c>
      <c r="E35">
        <v>514.12400000000002</v>
      </c>
      <c r="F35">
        <v>31.033200000000001</v>
      </c>
      <c r="G35">
        <f t="shared" si="0"/>
        <v>50707628.136</v>
      </c>
      <c r="J35" s="2">
        <f>MAX($C$3:$C$38)/C35</f>
        <v>2.4077777602945574</v>
      </c>
    </row>
    <row r="36" spans="2:10" x14ac:dyDescent="0.4">
      <c r="B36">
        <v>34</v>
      </c>
      <c r="C36" s="1">
        <v>131600000</v>
      </c>
      <c r="D36" s="1">
        <v>1722170</v>
      </c>
      <c r="E36">
        <v>514.26</v>
      </c>
      <c r="F36">
        <v>30.485199999999999</v>
      </c>
      <c r="G36">
        <f t="shared" si="0"/>
        <v>52500696.883999996</v>
      </c>
      <c r="J36" s="2">
        <f>MAX($C$3:$C$38)/C36</f>
        <v>2.3255547112462005</v>
      </c>
    </row>
    <row r="37" spans="2:10" x14ac:dyDescent="0.4">
      <c r="B37">
        <v>35</v>
      </c>
      <c r="C37" s="1">
        <v>127164000</v>
      </c>
      <c r="D37" s="1">
        <v>1714790</v>
      </c>
      <c r="E37">
        <v>513.38</v>
      </c>
      <c r="F37">
        <v>29.584499999999998</v>
      </c>
      <c r="G37">
        <f t="shared" si="0"/>
        <v>50731204.754999995</v>
      </c>
      <c r="J37" s="2">
        <f>MAX($C$3:$C$38)/C37</f>
        <v>2.4066795633984461</v>
      </c>
    </row>
    <row r="38" spans="2:10" x14ac:dyDescent="0.4">
      <c r="B38">
        <v>36</v>
      </c>
      <c r="C38" s="1">
        <v>84258900</v>
      </c>
      <c r="D38" s="1">
        <v>1151170</v>
      </c>
      <c r="E38">
        <v>511.96199999999999</v>
      </c>
      <c r="F38">
        <v>29.200199999999999</v>
      </c>
      <c r="G38">
        <f t="shared" si="0"/>
        <v>33614394.233999997</v>
      </c>
      <c r="J38" s="2">
        <f>MAX($C$3:$C$38)/C38</f>
        <v>3.6321741679513972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2"/>
  <sheetViews>
    <sheetView tabSelected="1" topLeftCell="A13" workbookViewId="0">
      <selection activeCell="G34" sqref="G34"/>
    </sheetView>
  </sheetViews>
  <sheetFormatPr defaultRowHeight="18.75" x14ac:dyDescent="0.4"/>
  <cols>
    <col min="8" max="9" width="12.75" bestFit="1" customWidth="1"/>
    <col min="10" max="10" width="13.75" bestFit="1" customWidth="1"/>
  </cols>
  <sheetData>
    <row r="1" spans="2:14" x14ac:dyDescent="0.4">
      <c r="B1" t="s">
        <v>7</v>
      </c>
      <c r="C1" t="s">
        <v>8</v>
      </c>
      <c r="H1" t="s">
        <v>9</v>
      </c>
      <c r="I1" t="s">
        <v>10</v>
      </c>
      <c r="J1" t="s">
        <v>13</v>
      </c>
      <c r="L1" t="s">
        <v>12</v>
      </c>
      <c r="M1" t="s">
        <v>9</v>
      </c>
      <c r="N1" t="s">
        <v>11</v>
      </c>
    </row>
    <row r="2" spans="2:14" x14ac:dyDescent="0.4">
      <c r="B2">
        <v>199</v>
      </c>
      <c r="C2">
        <v>488.077</v>
      </c>
      <c r="G2">
        <v>200</v>
      </c>
      <c r="H2">
        <f xml:space="preserve"> -0.0001228663*G2^2 + 0.09446936*G2 + 474.0146</f>
        <v>487.99381999999997</v>
      </c>
      <c r="I2">
        <v>488.28399999999999</v>
      </c>
      <c r="J2">
        <f>I2-H2</f>
        <v>0.29018000000002075</v>
      </c>
      <c r="L2">
        <v>1</v>
      </c>
      <c r="M2">
        <v>488.28399999999999</v>
      </c>
      <c r="N2">
        <v>4.9231100000000003</v>
      </c>
    </row>
    <row r="3" spans="2:14" x14ac:dyDescent="0.4">
      <c r="B3">
        <v>210</v>
      </c>
      <c r="C3">
        <v>488.62400000000002</v>
      </c>
      <c r="G3">
        <v>212</v>
      </c>
      <c r="H3">
        <f t="shared" ref="H3:I37" si="0" xml:space="preserve"> -0.0001228663*G3^2 + 0.09446936*G3 + 474.0146</f>
        <v>488.52000133279995</v>
      </c>
      <c r="I3">
        <v>488.59699999999998</v>
      </c>
      <c r="J3">
        <f>I3-H3</f>
        <v>7.6998667200030013E-2</v>
      </c>
      <c r="L3">
        <v>2</v>
      </c>
      <c r="M3">
        <v>488.59699999999998</v>
      </c>
      <c r="N3">
        <v>4.9815399999999999</v>
      </c>
    </row>
    <row r="4" spans="2:14" x14ac:dyDescent="0.4">
      <c r="B4">
        <v>222</v>
      </c>
      <c r="C4">
        <v>489.096</v>
      </c>
      <c r="G4">
        <v>223</v>
      </c>
      <c r="H4">
        <f t="shared" si="0"/>
        <v>488.97124904729998</v>
      </c>
      <c r="I4">
        <v>489.21</v>
      </c>
      <c r="J4">
        <f>I4-H4</f>
        <v>0.23875095270000202</v>
      </c>
      <c r="L4">
        <v>3</v>
      </c>
      <c r="M4">
        <v>489.21</v>
      </c>
      <c r="N4">
        <v>4.7593399999999999</v>
      </c>
    </row>
    <row r="5" spans="2:14" x14ac:dyDescent="0.4">
      <c r="B5">
        <v>233</v>
      </c>
      <c r="C5">
        <v>489.346</v>
      </c>
      <c r="G5">
        <v>235</v>
      </c>
      <c r="H5">
        <f t="shared" si="0"/>
        <v>489.42960818249998</v>
      </c>
      <c r="I5">
        <v>489.36200000000002</v>
      </c>
      <c r="J5">
        <f>I5-H5</f>
        <v>-6.7608182499952818E-2</v>
      </c>
      <c r="L5">
        <v>4</v>
      </c>
      <c r="M5">
        <v>489.36200000000002</v>
      </c>
      <c r="N5">
        <v>4.6628499999999997</v>
      </c>
    </row>
    <row r="6" spans="2:14" x14ac:dyDescent="0.4">
      <c r="B6">
        <v>245</v>
      </c>
      <c r="C6">
        <v>489.87400000000002</v>
      </c>
      <c r="G6">
        <v>246</v>
      </c>
      <c r="H6">
        <f t="shared" si="0"/>
        <v>489.81868554919998</v>
      </c>
      <c r="I6">
        <v>489.83800000000002</v>
      </c>
      <c r="J6">
        <f>I6-H6</f>
        <v>1.9314450800038685E-2</v>
      </c>
      <c r="L6">
        <v>5</v>
      </c>
      <c r="M6">
        <v>489.83800000000002</v>
      </c>
      <c r="N6">
        <v>4.6861699999999997</v>
      </c>
    </row>
    <row r="7" spans="2:14" x14ac:dyDescent="0.4">
      <c r="B7">
        <v>256</v>
      </c>
      <c r="C7">
        <v>490.21199999999999</v>
      </c>
      <c r="G7">
        <v>257</v>
      </c>
      <c r="H7">
        <f t="shared" si="0"/>
        <v>490.17802927129998</v>
      </c>
      <c r="I7">
        <v>490.23899999999998</v>
      </c>
      <c r="J7">
        <f>I7-H7</f>
        <v>6.0970728699999199E-2</v>
      </c>
      <c r="L7">
        <v>6</v>
      </c>
      <c r="M7">
        <v>490.23899999999998</v>
      </c>
      <c r="N7">
        <v>4.556</v>
      </c>
    </row>
    <row r="8" spans="2:14" x14ac:dyDescent="0.4">
      <c r="B8">
        <v>268</v>
      </c>
      <c r="C8">
        <v>490.36700000000002</v>
      </c>
      <c r="G8">
        <v>268</v>
      </c>
      <c r="H8">
        <f t="shared" si="0"/>
        <v>490.50763934879996</v>
      </c>
      <c r="I8">
        <v>490.33499999999998</v>
      </c>
      <c r="J8">
        <f>I8-H8</f>
        <v>-0.17263934879997578</v>
      </c>
      <c r="L8">
        <v>7</v>
      </c>
      <c r="M8">
        <v>490.33499999999998</v>
      </c>
      <c r="N8">
        <v>4.2785799999999998</v>
      </c>
    </row>
    <row r="9" spans="2:14" x14ac:dyDescent="0.4">
      <c r="B9">
        <v>279</v>
      </c>
      <c r="C9">
        <v>490.72699999999998</v>
      </c>
      <c r="G9">
        <v>280</v>
      </c>
      <c r="H9">
        <f t="shared" si="0"/>
        <v>490.83330287999996</v>
      </c>
      <c r="I9">
        <v>490.666</v>
      </c>
      <c r="J9">
        <f>I9-H9</f>
        <v>-0.16730287999996563</v>
      </c>
      <c r="L9">
        <v>8</v>
      </c>
      <c r="M9">
        <v>490.666</v>
      </c>
      <c r="N9">
        <v>4.3582999999999998</v>
      </c>
    </row>
    <row r="10" spans="2:14" x14ac:dyDescent="0.4">
      <c r="B10">
        <v>290</v>
      </c>
      <c r="C10">
        <v>490.91899999999998</v>
      </c>
      <c r="G10">
        <v>291</v>
      </c>
      <c r="H10">
        <f t="shared" si="0"/>
        <v>491.10074260969998</v>
      </c>
      <c r="I10">
        <v>490.89499999999998</v>
      </c>
      <c r="J10">
        <f>I10-H10</f>
        <v>-0.20574260969999614</v>
      </c>
      <c r="L10">
        <v>9</v>
      </c>
      <c r="M10">
        <v>490.89499999999998</v>
      </c>
      <c r="N10">
        <v>4.1104900000000004</v>
      </c>
    </row>
    <row r="11" spans="2:14" x14ac:dyDescent="0.4">
      <c r="B11">
        <v>300</v>
      </c>
      <c r="C11">
        <v>491.08</v>
      </c>
      <c r="G11">
        <v>302</v>
      </c>
      <c r="H11">
        <f t="shared" si="0"/>
        <v>491.33844869479998</v>
      </c>
      <c r="I11">
        <v>491.10199999999998</v>
      </c>
      <c r="J11">
        <f>I11-H11</f>
        <v>-0.23644869480000352</v>
      </c>
      <c r="L11">
        <v>10</v>
      </c>
      <c r="M11">
        <v>491.10199999999998</v>
      </c>
      <c r="N11">
        <v>4.1916099999999998</v>
      </c>
    </row>
    <row r="12" spans="2:14" x14ac:dyDescent="0.4">
      <c r="B12">
        <v>312</v>
      </c>
      <c r="C12">
        <v>491.42599999999999</v>
      </c>
      <c r="G12">
        <v>313</v>
      </c>
      <c r="H12">
        <f t="shared" si="0"/>
        <v>491.54642113529997</v>
      </c>
      <c r="I12">
        <v>491.37400000000002</v>
      </c>
      <c r="J12">
        <f>I12-H12</f>
        <v>-0.17242113529994185</v>
      </c>
      <c r="L12">
        <v>11</v>
      </c>
      <c r="M12">
        <v>491.37400000000002</v>
      </c>
      <c r="N12">
        <v>4.0538400000000001</v>
      </c>
    </row>
    <row r="13" spans="2:14" x14ac:dyDescent="0.4">
      <c r="B13">
        <v>324</v>
      </c>
      <c r="C13">
        <v>491.62200000000001</v>
      </c>
      <c r="G13">
        <v>324</v>
      </c>
      <c r="H13">
        <f t="shared" si="0"/>
        <v>491.72465993119999</v>
      </c>
      <c r="I13">
        <v>491.584</v>
      </c>
      <c r="J13">
        <f>I13-H13</f>
        <v>-0.14065993119999121</v>
      </c>
      <c r="L13">
        <v>12</v>
      </c>
      <c r="M13">
        <v>491.584</v>
      </c>
      <c r="N13">
        <v>4.1560499999999996</v>
      </c>
    </row>
    <row r="14" spans="2:14" x14ac:dyDescent="0.4">
      <c r="B14">
        <v>335</v>
      </c>
      <c r="C14">
        <v>491.81599999999997</v>
      </c>
      <c r="G14">
        <v>336</v>
      </c>
      <c r="H14">
        <f t="shared" si="0"/>
        <v>491.88519115519995</v>
      </c>
      <c r="I14">
        <v>491.762</v>
      </c>
      <c r="J14">
        <f>I14-H14</f>
        <v>-0.12319115519994739</v>
      </c>
      <c r="L14">
        <v>13</v>
      </c>
      <c r="M14">
        <v>491.762</v>
      </c>
      <c r="N14">
        <v>3.8688699999999998</v>
      </c>
    </row>
    <row r="15" spans="2:14" x14ac:dyDescent="0.4">
      <c r="B15">
        <v>344</v>
      </c>
      <c r="C15">
        <v>491.84399999999999</v>
      </c>
      <c r="G15">
        <v>347</v>
      </c>
      <c r="H15">
        <f t="shared" si="0"/>
        <v>492.00125960329996</v>
      </c>
      <c r="I15">
        <v>491.88</v>
      </c>
      <c r="J15">
        <f>I15-H15</f>
        <v>-0.12125960329996133</v>
      </c>
      <c r="L15">
        <v>14</v>
      </c>
      <c r="M15">
        <v>491.88</v>
      </c>
      <c r="N15">
        <v>3.83887</v>
      </c>
    </row>
    <row r="16" spans="2:14" x14ac:dyDescent="0.4">
      <c r="B16">
        <v>356</v>
      </c>
      <c r="C16">
        <v>492.00900000000001</v>
      </c>
      <c r="G16">
        <v>358</v>
      </c>
      <c r="H16">
        <f t="shared" si="0"/>
        <v>492.08759440679995</v>
      </c>
      <c r="I16">
        <v>492.017</v>
      </c>
      <c r="J16">
        <f>I16-H16</f>
        <v>-7.0594406799955323E-2</v>
      </c>
      <c r="L16">
        <v>15</v>
      </c>
      <c r="M16">
        <v>492.017</v>
      </c>
      <c r="N16">
        <v>3.9546899999999998</v>
      </c>
    </row>
    <row r="17" spans="2:14" x14ac:dyDescent="0.4">
      <c r="B17">
        <v>369</v>
      </c>
      <c r="C17">
        <v>492.19400000000002</v>
      </c>
      <c r="G17">
        <v>370</v>
      </c>
      <c r="H17">
        <f t="shared" si="0"/>
        <v>492.14786672999998</v>
      </c>
      <c r="I17">
        <v>492.18200000000002</v>
      </c>
      <c r="J17">
        <f>I17-H17</f>
        <v>3.4133270000040739E-2</v>
      </c>
      <c r="L17">
        <v>16</v>
      </c>
      <c r="M17">
        <v>492.18200000000002</v>
      </c>
      <c r="N17">
        <v>3.8341400000000001</v>
      </c>
    </row>
    <row r="18" spans="2:14" x14ac:dyDescent="0.4">
      <c r="B18">
        <v>379</v>
      </c>
      <c r="C18">
        <v>492.101</v>
      </c>
      <c r="G18">
        <v>381</v>
      </c>
      <c r="H18">
        <f t="shared" si="0"/>
        <v>492.17203118569995</v>
      </c>
      <c r="I18">
        <v>492.11099999999999</v>
      </c>
      <c r="J18">
        <f>I18-H18</f>
        <v>-6.1031185699960133E-2</v>
      </c>
      <c r="L18">
        <v>17</v>
      </c>
      <c r="M18">
        <v>492.11099999999999</v>
      </c>
      <c r="N18">
        <v>3.8168600000000001</v>
      </c>
    </row>
    <row r="19" spans="2:14" x14ac:dyDescent="0.4">
      <c r="B19">
        <v>389</v>
      </c>
      <c r="C19">
        <v>492.19600000000003</v>
      </c>
      <c r="G19">
        <v>392</v>
      </c>
      <c r="H19">
        <f t="shared" si="0"/>
        <v>492.16646199679997</v>
      </c>
      <c r="I19">
        <v>492.20299999999997</v>
      </c>
      <c r="J19">
        <f>I19-H19</f>
        <v>3.6538003200007552E-2</v>
      </c>
      <c r="L19">
        <v>18</v>
      </c>
      <c r="M19">
        <v>492.20299999999997</v>
      </c>
      <c r="N19">
        <v>3.8385199999999999</v>
      </c>
    </row>
    <row r="20" spans="2:14" x14ac:dyDescent="0.4">
      <c r="B20">
        <v>401</v>
      </c>
      <c r="C20">
        <v>492.13799999999998</v>
      </c>
      <c r="G20">
        <v>403</v>
      </c>
      <c r="H20">
        <f t="shared" si="0"/>
        <v>492.13115916329997</v>
      </c>
      <c r="I20">
        <v>492.13200000000001</v>
      </c>
      <c r="J20">
        <f>I20-H20</f>
        <v>8.4083670003565203E-4</v>
      </c>
      <c r="L20">
        <v>19</v>
      </c>
      <c r="M20">
        <v>492.13200000000001</v>
      </c>
      <c r="N20">
        <v>3.7959399999999999</v>
      </c>
    </row>
    <row r="21" spans="2:14" x14ac:dyDescent="0.4">
      <c r="B21">
        <v>412</v>
      </c>
      <c r="C21">
        <v>492.07600000000002</v>
      </c>
      <c r="G21">
        <v>414</v>
      </c>
      <c r="H21">
        <f t="shared" si="0"/>
        <v>492.06612268519996</v>
      </c>
      <c r="I21">
        <v>492.11</v>
      </c>
      <c r="J21">
        <f>I21-H21</f>
        <v>4.3877314800056411E-2</v>
      </c>
      <c r="L21">
        <v>20</v>
      </c>
      <c r="M21">
        <v>492.11</v>
      </c>
      <c r="N21">
        <v>3.8601999999999999</v>
      </c>
    </row>
    <row r="22" spans="2:14" x14ac:dyDescent="0.4">
      <c r="B22">
        <v>423</v>
      </c>
      <c r="C22">
        <v>491.983</v>
      </c>
      <c r="G22">
        <v>425</v>
      </c>
      <c r="H22">
        <f t="shared" si="0"/>
        <v>491.97135256249999</v>
      </c>
      <c r="I22">
        <v>492.012</v>
      </c>
      <c r="J22">
        <f>I22-H22</f>
        <v>4.0647437500012984E-2</v>
      </c>
      <c r="L22">
        <v>21</v>
      </c>
      <c r="M22">
        <v>492.012</v>
      </c>
      <c r="N22">
        <v>3.9121600000000001</v>
      </c>
    </row>
    <row r="23" spans="2:14" x14ac:dyDescent="0.4">
      <c r="B23">
        <v>436</v>
      </c>
      <c r="C23">
        <v>491.96199999999999</v>
      </c>
      <c r="G23">
        <v>437</v>
      </c>
      <c r="H23">
        <f t="shared" si="0"/>
        <v>491.83405587529995</v>
      </c>
      <c r="I23">
        <v>491.98200000000003</v>
      </c>
      <c r="J23">
        <f>I23-H23</f>
        <v>0.14794412470007501</v>
      </c>
      <c r="L23">
        <v>22</v>
      </c>
      <c r="M23">
        <v>491.98200000000003</v>
      </c>
      <c r="N23">
        <v>3.9377399999999998</v>
      </c>
    </row>
    <row r="24" spans="2:14" x14ac:dyDescent="0.4">
      <c r="B24">
        <v>445</v>
      </c>
      <c r="C24">
        <v>491.71800000000002</v>
      </c>
      <c r="G24">
        <v>447</v>
      </c>
      <c r="H24">
        <f t="shared" si="0"/>
        <v>491.69261138329995</v>
      </c>
      <c r="I24">
        <v>491.75299999999999</v>
      </c>
      <c r="J24">
        <f>I24-H24</f>
        <v>6.0388616700038256E-2</v>
      </c>
      <c r="L24">
        <v>23</v>
      </c>
      <c r="M24">
        <v>491.75299999999999</v>
      </c>
      <c r="N24">
        <v>4.11008</v>
      </c>
    </row>
    <row r="25" spans="2:14" x14ac:dyDescent="0.4">
      <c r="B25">
        <v>457</v>
      </c>
      <c r="C25">
        <v>491.59199999999998</v>
      </c>
      <c r="G25">
        <v>459</v>
      </c>
      <c r="H25">
        <f t="shared" si="0"/>
        <v>491.49044128969996</v>
      </c>
      <c r="I25">
        <v>491.61200000000002</v>
      </c>
      <c r="J25">
        <f>I25-H25</f>
        <v>0.12155871030006438</v>
      </c>
      <c r="L25">
        <v>24</v>
      </c>
      <c r="M25">
        <v>491.61200000000002</v>
      </c>
      <c r="N25">
        <v>4.01152</v>
      </c>
    </row>
    <row r="26" spans="2:14" x14ac:dyDescent="0.4">
      <c r="B26">
        <v>467</v>
      </c>
      <c r="C26">
        <v>491.44900000000001</v>
      </c>
      <c r="G26">
        <v>470</v>
      </c>
      <c r="H26">
        <f t="shared" si="0"/>
        <v>491.27403353</v>
      </c>
      <c r="I26">
        <v>491.45699999999999</v>
      </c>
      <c r="J26">
        <f>I26-H26</f>
        <v>0.18296646999999666</v>
      </c>
      <c r="L26">
        <v>25</v>
      </c>
      <c r="M26">
        <v>491.45699999999999</v>
      </c>
      <c r="N26">
        <v>4.1161500000000002</v>
      </c>
    </row>
    <row r="27" spans="2:14" x14ac:dyDescent="0.4">
      <c r="B27">
        <v>480</v>
      </c>
      <c r="C27">
        <v>491.12099999999998</v>
      </c>
      <c r="G27">
        <v>481</v>
      </c>
      <c r="H27">
        <f t="shared" si="0"/>
        <v>491.02789212569996</v>
      </c>
      <c r="I27">
        <v>491.13499999999999</v>
      </c>
      <c r="J27">
        <f>I27-H27</f>
        <v>0.10710787430002711</v>
      </c>
      <c r="L27">
        <v>26</v>
      </c>
      <c r="M27">
        <v>491.13499999999999</v>
      </c>
      <c r="N27">
        <v>4.1340000000000003</v>
      </c>
    </row>
    <row r="28" spans="2:14" x14ac:dyDescent="0.4">
      <c r="B28">
        <v>491</v>
      </c>
      <c r="C28">
        <v>490.88400000000001</v>
      </c>
      <c r="G28">
        <v>493</v>
      </c>
      <c r="H28">
        <f t="shared" si="0"/>
        <v>490.72546313129999</v>
      </c>
      <c r="I28">
        <v>490.91</v>
      </c>
      <c r="J28">
        <f>I28-H28</f>
        <v>0.18453686870003594</v>
      </c>
      <c r="L28">
        <v>27</v>
      </c>
      <c r="M28">
        <v>490.91</v>
      </c>
      <c r="N28">
        <v>4.2024999999999997</v>
      </c>
    </row>
    <row r="29" spans="2:14" x14ac:dyDescent="0.4">
      <c r="B29">
        <v>502</v>
      </c>
      <c r="C29">
        <v>490.64100000000002</v>
      </c>
      <c r="G29">
        <v>503</v>
      </c>
      <c r="H29">
        <f t="shared" si="0"/>
        <v>490.44640838329997</v>
      </c>
      <c r="I29">
        <v>490.71</v>
      </c>
      <c r="J29">
        <f>I29-H29</f>
        <v>0.26359161670001185</v>
      </c>
      <c r="L29">
        <v>28</v>
      </c>
      <c r="M29">
        <v>490.71</v>
      </c>
      <c r="N29">
        <v>4.4438199999999997</v>
      </c>
    </row>
    <row r="30" spans="2:14" x14ac:dyDescent="0.4">
      <c r="B30">
        <v>513</v>
      </c>
      <c r="C30">
        <v>490.20800000000003</v>
      </c>
      <c r="G30">
        <v>515</v>
      </c>
      <c r="H30">
        <f t="shared" si="0"/>
        <v>490.07910598249998</v>
      </c>
      <c r="I30">
        <v>490.22899999999998</v>
      </c>
      <c r="J30">
        <f>I30-H30</f>
        <v>0.14989401750000297</v>
      </c>
      <c r="L30">
        <v>29</v>
      </c>
      <c r="M30">
        <v>490.22899999999998</v>
      </c>
      <c r="N30">
        <v>4.27135</v>
      </c>
    </row>
    <row r="31" spans="2:14" x14ac:dyDescent="0.4">
      <c r="B31">
        <v>524</v>
      </c>
      <c r="C31">
        <v>489.47500000000002</v>
      </c>
      <c r="G31">
        <v>526</v>
      </c>
      <c r="H31">
        <f t="shared" si="0"/>
        <v>489.71132694119996</v>
      </c>
      <c r="I31">
        <v>489.57</v>
      </c>
      <c r="J31">
        <f>I31-H31</f>
        <v>-0.14132694119996358</v>
      </c>
      <c r="L31">
        <v>30</v>
      </c>
      <c r="M31">
        <v>489.57</v>
      </c>
      <c r="N31">
        <v>4.4984700000000002</v>
      </c>
    </row>
    <row r="32" spans="2:14" x14ac:dyDescent="0.4">
      <c r="B32">
        <v>548</v>
      </c>
      <c r="C32">
        <v>488.98700000000002</v>
      </c>
      <c r="G32">
        <v>537</v>
      </c>
      <c r="H32">
        <f t="shared" si="0"/>
        <v>489.31381425529997</v>
      </c>
      <c r="I32" s="3">
        <f>AVERAGE(I31,I33)</f>
        <v>489.2885</v>
      </c>
      <c r="L32">
        <v>31</v>
      </c>
      <c r="M32">
        <v>490.01400000000001</v>
      </c>
      <c r="N32" s="3">
        <f>AVERAGE(N31,N33)</f>
        <v>4.5050799999999995</v>
      </c>
    </row>
    <row r="33" spans="2:14" x14ac:dyDescent="0.4">
      <c r="B33">
        <v>559</v>
      </c>
      <c r="C33">
        <v>488.49700000000001</v>
      </c>
      <c r="G33">
        <v>548</v>
      </c>
      <c r="H33">
        <f t="shared" si="0"/>
        <v>488.88656792479998</v>
      </c>
      <c r="I33">
        <v>489.00700000000001</v>
      </c>
      <c r="J33">
        <f>I33-H33</f>
        <v>0.12043207520002852</v>
      </c>
      <c r="L33">
        <v>32</v>
      </c>
      <c r="M33">
        <v>489.00700000000001</v>
      </c>
      <c r="N33">
        <v>4.5116899999999998</v>
      </c>
    </row>
    <row r="34" spans="2:14" x14ac:dyDescent="0.4">
      <c r="B34">
        <v>570</v>
      </c>
      <c r="C34">
        <v>488.04199999999997</v>
      </c>
      <c r="G34">
        <v>582</v>
      </c>
      <c r="H34">
        <f t="shared" si="0"/>
        <v>487.37800291879995</v>
      </c>
      <c r="I34">
        <v>487.63799999999998</v>
      </c>
      <c r="J34">
        <f>I34-H34</f>
        <v>0.25999708120002651</v>
      </c>
      <c r="L34">
        <v>33</v>
      </c>
      <c r="M34">
        <v>487.63799999999998</v>
      </c>
      <c r="N34">
        <v>4.8443800000000001</v>
      </c>
    </row>
    <row r="35" spans="2:14" x14ac:dyDescent="0.4">
      <c r="B35">
        <v>580</v>
      </c>
      <c r="C35">
        <v>487.59</v>
      </c>
      <c r="G35">
        <v>593</v>
      </c>
      <c r="H35">
        <f t="shared" si="0"/>
        <v>486.82911895129996</v>
      </c>
      <c r="I35">
        <v>486.99599999999998</v>
      </c>
      <c r="J35">
        <f>I35-H35</f>
        <v>0.16688104870002007</v>
      </c>
      <c r="L35">
        <v>34</v>
      </c>
      <c r="M35">
        <v>486.99599999999998</v>
      </c>
      <c r="N35">
        <v>4.7802699999999998</v>
      </c>
    </row>
    <row r="36" spans="2:14" x14ac:dyDescent="0.4">
      <c r="B36">
        <v>592</v>
      </c>
      <c r="C36">
        <v>486.87700000000001</v>
      </c>
      <c r="G36">
        <v>604</v>
      </c>
      <c r="H36">
        <f t="shared" si="0"/>
        <v>486.25050133919996</v>
      </c>
      <c r="I36">
        <v>485.95699999999999</v>
      </c>
      <c r="J36">
        <f>I36-H36</f>
        <v>-0.29350133919996324</v>
      </c>
      <c r="L36">
        <v>35</v>
      </c>
      <c r="M36">
        <v>485.95699999999999</v>
      </c>
      <c r="N36">
        <v>4.47879</v>
      </c>
    </row>
    <row r="37" spans="2:14" x14ac:dyDescent="0.4">
      <c r="B37">
        <v>601</v>
      </c>
      <c r="C37">
        <v>485.83800000000002</v>
      </c>
      <c r="G37">
        <v>614</v>
      </c>
      <c r="H37">
        <f t="shared" si="0"/>
        <v>485.69868340519997</v>
      </c>
      <c r="I37" s="3">
        <f>I36-(H36-H37)</f>
        <v>485.40518206600001</v>
      </c>
      <c r="J37">
        <f>I37-H37</f>
        <v>-0.29350133919996324</v>
      </c>
      <c r="L37">
        <v>36</v>
      </c>
      <c r="M37">
        <v>485.303</v>
      </c>
      <c r="N37" s="3">
        <f>AVERAGE(N33:N36)</f>
        <v>4.6537825000000002</v>
      </c>
    </row>
    <row r="38" spans="2:14" x14ac:dyDescent="0.4">
      <c r="B38">
        <v>200</v>
      </c>
      <c r="C38">
        <v>488.28399999999999</v>
      </c>
    </row>
    <row r="39" spans="2:14" x14ac:dyDescent="0.4">
      <c r="B39">
        <v>212</v>
      </c>
      <c r="C39">
        <v>488.59699999999998</v>
      </c>
    </row>
    <row r="40" spans="2:14" x14ac:dyDescent="0.4">
      <c r="B40">
        <v>223</v>
      </c>
      <c r="C40">
        <v>489.21</v>
      </c>
    </row>
    <row r="41" spans="2:14" x14ac:dyDescent="0.4">
      <c r="B41">
        <v>235</v>
      </c>
      <c r="C41">
        <v>489.36200000000002</v>
      </c>
    </row>
    <row r="42" spans="2:14" x14ac:dyDescent="0.4">
      <c r="B42">
        <v>246</v>
      </c>
      <c r="C42">
        <v>489.83800000000002</v>
      </c>
    </row>
    <row r="43" spans="2:14" x14ac:dyDescent="0.4">
      <c r="B43">
        <v>257</v>
      </c>
      <c r="C43">
        <v>490.23899999999998</v>
      </c>
    </row>
    <row r="44" spans="2:14" x14ac:dyDescent="0.4">
      <c r="B44">
        <v>268</v>
      </c>
      <c r="C44">
        <v>490.33499999999998</v>
      </c>
    </row>
    <row r="45" spans="2:14" x14ac:dyDescent="0.4">
      <c r="B45">
        <v>280</v>
      </c>
      <c r="C45">
        <v>490.666</v>
      </c>
    </row>
    <row r="46" spans="2:14" x14ac:dyDescent="0.4">
      <c r="B46">
        <v>291</v>
      </c>
      <c r="C46">
        <v>490.89499999999998</v>
      </c>
    </row>
    <row r="47" spans="2:14" x14ac:dyDescent="0.4">
      <c r="B47">
        <v>302</v>
      </c>
      <c r="C47">
        <v>491.10199999999998</v>
      </c>
    </row>
    <row r="48" spans="2:14" x14ac:dyDescent="0.4">
      <c r="B48">
        <v>313</v>
      </c>
      <c r="C48">
        <v>491.37400000000002</v>
      </c>
    </row>
    <row r="49" spans="2:3" x14ac:dyDescent="0.4">
      <c r="B49">
        <v>324</v>
      </c>
      <c r="C49">
        <v>491.584</v>
      </c>
    </row>
    <row r="50" spans="2:3" x14ac:dyDescent="0.4">
      <c r="B50">
        <v>336</v>
      </c>
      <c r="C50">
        <v>491.762</v>
      </c>
    </row>
    <row r="51" spans="2:3" x14ac:dyDescent="0.4">
      <c r="B51">
        <v>347</v>
      </c>
      <c r="C51">
        <v>491.88</v>
      </c>
    </row>
    <row r="52" spans="2:3" x14ac:dyDescent="0.4">
      <c r="B52">
        <v>358</v>
      </c>
      <c r="C52">
        <v>492.017</v>
      </c>
    </row>
    <row r="53" spans="2:3" x14ac:dyDescent="0.4">
      <c r="B53">
        <v>370</v>
      </c>
      <c r="C53">
        <v>492.18200000000002</v>
      </c>
    </row>
    <row r="54" spans="2:3" x14ac:dyDescent="0.4">
      <c r="B54">
        <v>381</v>
      </c>
      <c r="C54">
        <v>492.11099999999999</v>
      </c>
    </row>
    <row r="55" spans="2:3" x14ac:dyDescent="0.4">
      <c r="B55">
        <v>392</v>
      </c>
      <c r="C55">
        <v>492.20299999999997</v>
      </c>
    </row>
    <row r="56" spans="2:3" x14ac:dyDescent="0.4">
      <c r="B56">
        <v>403</v>
      </c>
      <c r="C56">
        <v>492.13200000000001</v>
      </c>
    </row>
    <row r="57" spans="2:3" x14ac:dyDescent="0.4">
      <c r="B57">
        <v>414</v>
      </c>
      <c r="C57">
        <v>492.11</v>
      </c>
    </row>
    <row r="58" spans="2:3" x14ac:dyDescent="0.4">
      <c r="B58">
        <v>425</v>
      </c>
      <c r="C58">
        <v>492.012</v>
      </c>
    </row>
    <row r="59" spans="2:3" x14ac:dyDescent="0.4">
      <c r="B59">
        <v>437</v>
      </c>
      <c r="C59">
        <v>491.98200000000003</v>
      </c>
    </row>
    <row r="60" spans="2:3" x14ac:dyDescent="0.4">
      <c r="B60">
        <v>447</v>
      </c>
      <c r="C60">
        <v>491.75299999999999</v>
      </c>
    </row>
    <row r="61" spans="2:3" x14ac:dyDescent="0.4">
      <c r="B61">
        <v>459</v>
      </c>
      <c r="C61">
        <v>491.61200000000002</v>
      </c>
    </row>
    <row r="62" spans="2:3" x14ac:dyDescent="0.4">
      <c r="B62">
        <v>470</v>
      </c>
      <c r="C62">
        <v>491.45699999999999</v>
      </c>
    </row>
    <row r="63" spans="2:3" x14ac:dyDescent="0.4">
      <c r="B63">
        <v>481</v>
      </c>
      <c r="C63">
        <v>491.13499999999999</v>
      </c>
    </row>
    <row r="64" spans="2:3" x14ac:dyDescent="0.4">
      <c r="B64">
        <v>493</v>
      </c>
      <c r="C64">
        <v>490.91</v>
      </c>
    </row>
    <row r="65" spans="2:3" x14ac:dyDescent="0.4">
      <c r="B65">
        <v>503</v>
      </c>
      <c r="C65">
        <v>490.71</v>
      </c>
    </row>
    <row r="66" spans="2:3" x14ac:dyDescent="0.4">
      <c r="B66">
        <v>515</v>
      </c>
      <c r="C66">
        <v>490.22899999999998</v>
      </c>
    </row>
    <row r="67" spans="2:3" x14ac:dyDescent="0.4">
      <c r="B67">
        <v>526</v>
      </c>
      <c r="C67">
        <v>489.57</v>
      </c>
    </row>
    <row r="68" spans="2:3" x14ac:dyDescent="0.4">
      <c r="B68">
        <v>548</v>
      </c>
      <c r="C68">
        <v>489.00700000000001</v>
      </c>
    </row>
    <row r="69" spans="2:3" x14ac:dyDescent="0.4">
      <c r="B69">
        <v>582</v>
      </c>
      <c r="C69">
        <v>487.63799999999998</v>
      </c>
    </row>
    <row r="70" spans="2:3" x14ac:dyDescent="0.4">
      <c r="B70">
        <v>593</v>
      </c>
      <c r="C70">
        <v>486.99599999999998</v>
      </c>
    </row>
    <row r="71" spans="2:3" x14ac:dyDescent="0.4">
      <c r="B71">
        <v>604</v>
      </c>
      <c r="C71">
        <v>485.95699999999999</v>
      </c>
    </row>
    <row r="72" spans="2:3" x14ac:dyDescent="0.4">
      <c r="B72">
        <v>614</v>
      </c>
      <c r="C72">
        <v>485.303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relative_calibration</vt:lpstr>
      <vt:lpstr>昔のランプ参照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2023-01-24T12:48:13Z</dcterms:modified>
</cp:coreProperties>
</file>