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makeraxe-lite\"/>
    </mc:Choice>
  </mc:AlternateContent>
  <xr:revisionPtr revIDLastSave="0" documentId="13_ncr:1_{4D0E4733-6647-4E63-822A-32D93C01CAF5}" xr6:coauthVersionLast="47" xr6:coauthVersionMax="47" xr10:uidLastSave="{00000000-0000-0000-0000-000000000000}"/>
  <bookViews>
    <workbookView xWindow="-110" yWindow="-110" windowWidth="38620" windowHeight="21220" xr2:uid="{947F9BED-B282-40A2-9C39-10896D520BB3}"/>
  </bookViews>
  <sheets>
    <sheet name="BoM_makeraxelitev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E61" i="1"/>
  <c r="B67" i="1" s="1"/>
  <c r="B68" i="1" s="1"/>
  <c r="E6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</calcChain>
</file>

<file path=xl/sharedStrings.xml><?xml version="1.0" encoding="utf-8"?>
<sst xmlns="http://schemas.openxmlformats.org/spreadsheetml/2006/main" count="377" uniqueCount="281">
  <si>
    <t>Reference</t>
  </si>
  <si>
    <t>Value</t>
  </si>
  <si>
    <t>Datasheet</t>
  </si>
  <si>
    <t>Footprint</t>
  </si>
  <si>
    <t>Qty</t>
  </si>
  <si>
    <t>Unit Price</t>
  </si>
  <si>
    <t>Total Price</t>
  </si>
  <si>
    <t>Generic?</t>
  </si>
  <si>
    <t>LCSC ref</t>
  </si>
  <si>
    <t>LCSC</t>
  </si>
  <si>
    <t>Mouser Ref</t>
  </si>
  <si>
    <t>Mouser</t>
  </si>
  <si>
    <t>DNP</t>
  </si>
  <si>
    <t>C1,C15,C18,C19,C20,C26,C27,C28,C29,C30,C32,C34,C35,C37,C38,C39,C40,C41,C42,C44,C45,C46,C47</t>
  </si>
  <si>
    <t>1uF - 50V</t>
  </si>
  <si>
    <t>Capacitor_SMD:C_0402_1005Metric</t>
  </si>
  <si>
    <t>Yes</t>
  </si>
  <si>
    <t>C1518208</t>
  </si>
  <si>
    <t>https://www.lcsc.com/product-detail/Multilayer-Ceramic-Capacitors-MLCC-SMD-SMT_Murata-Electronics-GRM155R61H105KE05D_C1518208.html</t>
  </si>
  <si>
    <t>C2,C3,C4</t>
  </si>
  <si>
    <t>47uF - 25V</t>
  </si>
  <si>
    <t>~</t>
  </si>
  <si>
    <t>Capacitor_SMD:C_1210_3225Metric</t>
  </si>
  <si>
    <t>C90142</t>
  </si>
  <si>
    <t>https://www.lcsc.com/product-detail/Multilayer-Ceramic-Capacitors-MLCC-SMD-SMT_Taiyo-Yuden-TMK325ABJ476MM-P_C90142.html</t>
  </si>
  <si>
    <t>C5,C7</t>
  </si>
  <si>
    <t>1uF -50V</t>
  </si>
  <si>
    <t>Capacitor_SMD:C_0805_2012Metric</t>
  </si>
  <si>
    <t>C28323</t>
  </si>
  <si>
    <t>https://www.lcsc.com/product-detail/Multilayer-Ceramic-Capacitors-MLCC-SMD-SMT_Samsung-Electro-Mechanics-CL21B105KBFNNNE_C28323.html</t>
  </si>
  <si>
    <t>C6</t>
  </si>
  <si>
    <t>3.3nF -50V</t>
  </si>
  <si>
    <t>C1518207</t>
  </si>
  <si>
    <t>https://www.lcsc.com/product-detail/Multilayer-Ceramic-Capacitors-MLCC-SMD-SMT_Murata-Electronics-GRM1555C1H332JE01D_C1518207.html</t>
  </si>
  <si>
    <t>C8</t>
  </si>
  <si>
    <t>180pF -50V</t>
  </si>
  <si>
    <t>C113826</t>
  </si>
  <si>
    <t>https://www.lcsc.com/product-detail/Multilayer-Ceramic-Capacitors-MLCC-SMD-SMT_YAGEO-CC0805JRNPO9BN181_C113826.html</t>
  </si>
  <si>
    <t>C9</t>
  </si>
  <si>
    <t>1.5nF - 50V</t>
  </si>
  <si>
    <t>C107142</t>
  </si>
  <si>
    <t>https://www.lcsc.com/product-detail/Multilayer-Ceramic-Capacitors-MLCC-SMD-SMT_YAGEO-CC0805KRX7R9BB152_C107142.html</t>
  </si>
  <si>
    <t>C10</t>
  </si>
  <si>
    <t>0.47uF</t>
  </si>
  <si>
    <t>C106843</t>
  </si>
  <si>
    <t>https://www.lcsc.com/product-detail/Multilayer-Ceramic-Capacitors-MLCC-SMD-SMT_YAGEO-CC0805KKX7R9BB474_C106843.html</t>
  </si>
  <si>
    <t>C11</t>
  </si>
  <si>
    <t>22uF</t>
  </si>
  <si>
    <t>C602037</t>
  </si>
  <si>
    <t>https://www.lcsc.com/product-detail/Multilayer-Ceramic-Capacitors-MLCC-SMD-SMT_Samsung-Electro-Mechanics-CL21A226MAYNNNE_C602037.html</t>
  </si>
  <si>
    <t>C12,C23,C25,C31,C33,C43,C48,C50,C51</t>
  </si>
  <si>
    <t>0.1uF</t>
  </si>
  <si>
    <t>C131394</t>
  </si>
  <si>
    <t>https://www.lcsc.com/product-detail/Multilayer-Ceramic-Capacitors-MLCC-SMD-SMT_YAGEO-CC0402KRX7R9BB104_C131394.html</t>
  </si>
  <si>
    <t>C13,C21</t>
  </si>
  <si>
    <t>10uF</t>
  </si>
  <si>
    <t>C440198</t>
  </si>
  <si>
    <t>https://www.lcsc.com/product-detail/Multilayer-Ceramic-Capacitors-MLCC-SMD-SMT_Murata-Electronics-GRM21BR61H106KE43L_C440198.html</t>
  </si>
  <si>
    <t>C14</t>
  </si>
  <si>
    <t>470pF</t>
  </si>
  <si>
    <t>C1822</t>
  </si>
  <si>
    <t>https://www.lcsc.com/product-detail/Multilayer-Ceramic-Capacitors-MLCC-SMD-SMT_FH-Guangdong-Fenghua-Advanced-Tech-0805CG471J500NT_C1822.html</t>
  </si>
  <si>
    <t>C16</t>
  </si>
  <si>
    <t>220uF</t>
  </si>
  <si>
    <t>https://media.digikey.com/pdf/Data%20Sheets/Panasonic%20Capacitors%20PDFs/TPE_Series_POSCAP_Rev02_Oct_2017.pdf</t>
  </si>
  <si>
    <t>bitaxe:CAP_2R5TPE220MAFB</t>
  </si>
  <si>
    <t>C17</t>
  </si>
  <si>
    <t>100uF - 10V</t>
  </si>
  <si>
    <t>Capacitor_SMD:C_1206_3216Metric</t>
  </si>
  <si>
    <t>C883598</t>
  </si>
  <si>
    <t>https://www.lcsc.com/product-detail/Multilayer-Ceramic-Capacitors-MLCC-SMD-SMT_Murata-Electronics-GRM31CR61A107MEA8L_C883598.html</t>
  </si>
  <si>
    <t>C22,C24</t>
  </si>
  <si>
    <t>6.8pF</t>
  </si>
  <si>
    <t>C5186887</t>
  </si>
  <si>
    <t>https://www.lcsc.com/product-detail/Multilayer-Ceramic-Capacitors-MLCC-SMD-SMT_Chinocera-HGC0402G06R8C500NTEJ_C5186887.html</t>
  </si>
  <si>
    <t>C36</t>
  </si>
  <si>
    <t>330uF</t>
  </si>
  <si>
    <t>Capacitor_Tantalum_SMD:CP_EIA-7343-31_Kemet-D_Pad2.25x2.55mm_HandSolder</t>
  </si>
  <si>
    <t>C49</t>
  </si>
  <si>
    <t>Capacitor_SMD:CP_Elec_6.3x7.7</t>
  </si>
  <si>
    <t>D1</t>
  </si>
  <si>
    <t>SS310</t>
  </si>
  <si>
    <t>https://www.mccsemi.com/pdf/Products/SK32A-L-SK310A-L(DO-214AC).pdf</t>
  </si>
  <si>
    <t>Diode_SMD:D_SMA</t>
  </si>
  <si>
    <t>D2</t>
  </si>
  <si>
    <t>LED</t>
  </si>
  <si>
    <t>LED_SMD:LED_0805_2012Metric_Pad1.15x1.40mm_HandSolder</t>
  </si>
  <si>
    <t>C264427</t>
  </si>
  <si>
    <t>https://www.lcsc.com/product-detail/LED-Indication-Discrete_Everlight-Elec-17-215-GVC-CF2H1AX-3T-D_C264427.html</t>
  </si>
  <si>
    <t>D3</t>
  </si>
  <si>
    <t>PTVS20VS1UR,115</t>
  </si>
  <si>
    <t>https://assets.nexperia.com/documents/data-sheet/PTVSXS1UR_SER.pdf</t>
  </si>
  <si>
    <t>bitaxe:SOD123W</t>
  </si>
  <si>
    <t>IC1</t>
  </si>
  <si>
    <t>CH224K</t>
  </si>
  <si>
    <t>https://datasheet.lcsc.com/lcsc/2204251615_WCH-Jiangsu-Qin-Heng-CH224K_C970725.pdf</t>
  </si>
  <si>
    <t>SOP100P600X180-11N</t>
  </si>
  <si>
    <t>C970725</t>
  </si>
  <si>
    <t>https://www.lcsc.com/product-detail/USB-PD_WCH-Jiangsu-Qin-Heng-CH224K_C970725.html</t>
  </si>
  <si>
    <t>J2,J5</t>
  </si>
  <si>
    <t>USB_C_Receptacle_USB2.0</t>
  </si>
  <si>
    <t>https://gct.co/connector/usb4105</t>
  </si>
  <si>
    <t>Connector_USB:USB_C_Receptacle_GCT_USB4105-xx-A_16P_TopMnt_Horizontal</t>
  </si>
  <si>
    <t>J4</t>
  </si>
  <si>
    <t>Conn_01x04</t>
  </si>
  <si>
    <t>Connector_PinSocket_2.54mm:PinSocket_1x04_P2.54mm_Vertical_SMD_Pin1Right</t>
  </si>
  <si>
    <t>J6</t>
  </si>
  <si>
    <t>bitaxe:470531000</t>
  </si>
  <si>
    <t>L1</t>
  </si>
  <si>
    <t>SPM6530T-R47M-HZ</t>
  </si>
  <si>
    <t>https://product.tdk.com/system/files/dam/doc/product/inductor/inductor/smd/catalog/inductor_automotive_power_spm6530-hz_en.pdf</t>
  </si>
  <si>
    <t>SPM6530</t>
  </si>
  <si>
    <t>Alternative??</t>
  </si>
  <si>
    <t>C3040345</t>
  </si>
  <si>
    <t>https://www.lcsc.com/product-detail/Power-Inductors_cjiang-Changjiang-Microelectronics-Tech-FAUL0630-R47MT_C3040345.html</t>
  </si>
  <si>
    <t>Q1</t>
  </si>
  <si>
    <t>2N7002K</t>
  </si>
  <si>
    <t>https://www.diodes.com/assets/Datasheets/ds30896.pdf</t>
  </si>
  <si>
    <t>Package_TO_SOT_SMD:SOT-323_SC-70</t>
  </si>
  <si>
    <t>C266797</t>
  </si>
  <si>
    <t>https://www.lcsc.com/product-detail/MOSFETs_onsemi-2N7002KW_C266797.html</t>
  </si>
  <si>
    <t>Q2,Q3</t>
  </si>
  <si>
    <t>CSD17311Q5</t>
  </si>
  <si>
    <t>https://www.ti.com/lit/ds/symlink/csd17311q5.pdf</t>
  </si>
  <si>
    <t>bitaxe:CSD17311Q5</t>
  </si>
  <si>
    <t>C139640</t>
  </si>
  <si>
    <t>https://www.lcsc.com/product-detail/MOSFETs_Texas-Instruments-CSD17311Q5_C139640.html</t>
  </si>
  <si>
    <t>R1</t>
  </si>
  <si>
    <t>1k</t>
  </si>
  <si>
    <t>Resistor_SMD:R_0402_1005Metric</t>
  </si>
  <si>
    <t>R2</t>
  </si>
  <si>
    <t>3.83k</t>
  </si>
  <si>
    <t>10K</t>
  </si>
  <si>
    <t>R4</t>
  </si>
  <si>
    <t>4.12k</t>
  </si>
  <si>
    <t>R5</t>
  </si>
  <si>
    <t>1.33k</t>
  </si>
  <si>
    <t>R6</t>
  </si>
  <si>
    <t>4.99k</t>
  </si>
  <si>
    <t>R7</t>
  </si>
  <si>
    <t>3.32k</t>
  </si>
  <si>
    <t>R9</t>
  </si>
  <si>
    <t>80.6k</t>
  </si>
  <si>
    <t>R10</t>
  </si>
  <si>
    <t>R12</t>
  </si>
  <si>
    <t>1M</t>
  </si>
  <si>
    <t>R14,R15</t>
  </si>
  <si>
    <t>5.1k</t>
  </si>
  <si>
    <t>R17</t>
  </si>
  <si>
    <t>5.6k</t>
  </si>
  <si>
    <t>R19</t>
  </si>
  <si>
    <t>SW1,SW2</t>
  </si>
  <si>
    <t>GT-TC029B-H025-L1N</t>
  </si>
  <si>
    <t>https://www.citrelay.com/Catalog%20Pages/SwitchCatalog/CS1213.pdf</t>
  </si>
  <si>
    <t>bitaxe:SW_CS1213AGF260_CRS</t>
  </si>
  <si>
    <t>C843669</t>
  </si>
  <si>
    <t>https://www.lcsc.com/product-detail/Tactile-Switches_G-Switch-GT-TC029B-H025-L1N_C843669.html</t>
  </si>
  <si>
    <t>U2</t>
  </si>
  <si>
    <t>INA260</t>
  </si>
  <si>
    <t>http://www.ti.com/lit/ds/symlink/ina260.pdf</t>
  </si>
  <si>
    <t>Package_SO:TSSOP-16_4.4x5mm_P0.65mm</t>
  </si>
  <si>
    <t>C2155885</t>
  </si>
  <si>
    <t>https://www.lcsc.com/product-detail/Supervisor-and-Reset-ICs_Texas-Instruments-INA260AIPWR_C2155885.html</t>
  </si>
  <si>
    <t>U3</t>
  </si>
  <si>
    <t>TS2940CW55_RPG</t>
  </si>
  <si>
    <t>https://ms.componentsearchengine.com/Datasheets/2/TS2940CW33RPG.pdf</t>
  </si>
  <si>
    <t>SOT230P700X180-4N</t>
  </si>
  <si>
    <t>U4</t>
  </si>
  <si>
    <t>TPS40305</t>
  </si>
  <si>
    <t>https://www.ti.com/lit/ds/symlink/tps40303.pdf</t>
  </si>
  <si>
    <t>bitaxe:TPS40305</t>
  </si>
  <si>
    <t>C140285</t>
  </si>
  <si>
    <t>https://www.lcsc.com/product-detail/DC-DC-Converters_Texas-Instruments-TPS40305DRCR_C140285.html</t>
  </si>
  <si>
    <t>U5</t>
  </si>
  <si>
    <t>DS4432U+</t>
  </si>
  <si>
    <t>https://datasheets.maximintegrated.com/en/ds/DS4432.pdf</t>
  </si>
  <si>
    <t>Package_SO:TSSOP-8_3x3mm_P0.65mm</t>
  </si>
  <si>
    <t>U6</t>
  </si>
  <si>
    <t>RT9080-33GJ5</t>
  </si>
  <si>
    <t>https://www.richtek.com/assets/product_file/RT9080/DS9080-05.pdf</t>
  </si>
  <si>
    <t>bitaxe:RT9080-33GJ5</t>
  </si>
  <si>
    <t>C841192</t>
  </si>
  <si>
    <t>https://www.lcsc.com/product-detail/Voltage-Regulators-Linear-Low-Drop-Out-LDO-Regulators_Richtek-Tech-RT9080-33GJ5_C841192.html</t>
  </si>
  <si>
    <t>U7</t>
  </si>
  <si>
    <t>ESP32-S3-WROOM-1</t>
  </si>
  <si>
    <t>https://www.espressif.com/sites/default/files/documentation/esp32-s3-wroom-1_wroom-1u_datasheet_en.pdf</t>
  </si>
  <si>
    <t>bitaxe:ESP32-S3-WROOM-1</t>
  </si>
  <si>
    <t>C2913198</t>
  </si>
  <si>
    <t>https://www.lcsc.com/product-detail/WiFi-Modules_Espressif-Systems-ESP32-S3-WROOM-1-N8_C2913198.html</t>
  </si>
  <si>
    <t>U8</t>
  </si>
  <si>
    <t>25MHz</t>
  </si>
  <si>
    <t>https://www.jauch.com/downloadfile/5ef1edcfb8e2f73163c8ce8009ef659d1/jo32-1.8-3.3v.pdf</t>
  </si>
  <si>
    <t>bitaxe:O 25,0-JO32-B-1V3-1-T1-LF</t>
  </si>
  <si>
    <t>U9</t>
  </si>
  <si>
    <t>BM1366_mode1</t>
  </si>
  <si>
    <t>bitaxe:BM1366</t>
  </si>
  <si>
    <t>U10</t>
  </si>
  <si>
    <t>TXB0104RGYR</t>
  </si>
  <si>
    <t>https://www.ti.com/lit/ds/symlink/txb0104.pdf?HQS=dis-dk-null-digikeymode-dsf-pf-null-wwe&amp;ts=1669420543825&amp;ref_url=https%253A%252F%252Fwww.ti.com%252Fgeneral%252Fdocs%252Fsuppproductinfo.tsp%253FdistId%253D10%2526gotoUrl%253Dhttps%253A%252F%252Fwww.ti.com%252Flit%252Fgpn%252Ftxb0104</t>
  </si>
  <si>
    <t>bitaxe:TXB0104</t>
  </si>
  <si>
    <t>U11</t>
  </si>
  <si>
    <t>MCP1824T-1802E</t>
  </si>
  <si>
    <t>https://ww1.microchip.com/downloads/en/DeviceDoc/22070a.pdf</t>
  </si>
  <si>
    <t>Package_TO_SOT_SMD:SOT-23-5</t>
  </si>
  <si>
    <t>C625462</t>
  </si>
  <si>
    <t>https://www.lcsc.com/product-detail/Voltage-Regulators-Linear-Low-Drop-Out-LDO-Regulators_Microchip-Tech-MCP1824T-1802E-OT_C625462.html</t>
  </si>
  <si>
    <t>U12</t>
  </si>
  <si>
    <t>MCP1824T-0802E</t>
  </si>
  <si>
    <t>C625460</t>
  </si>
  <si>
    <t>https://www.lcsc.com/product-detail/Power-Management-Specialized_Microchip-Tech-MCP1824T-0802E-OT_C625460.html</t>
  </si>
  <si>
    <t>U13</t>
  </si>
  <si>
    <t>EMC2101</t>
  </si>
  <si>
    <t>https://ww1.microchip.com/downloads/en/DeviceDoc/2101.pdf</t>
  </si>
  <si>
    <t>Y1</t>
  </si>
  <si>
    <t>32.768kHz</t>
  </si>
  <si>
    <t>https://www.sii.co.jp/en/quartz/files/2013/03/SC-32S_Leaflet_e20151217.pdf</t>
  </si>
  <si>
    <t>bitaxe:SC32S-7PF20PPM</t>
  </si>
  <si>
    <t>Total Parts:</t>
  </si>
  <si>
    <t>Total Cost:</t>
  </si>
  <si>
    <t>COMPONENTES PCB</t>
  </si>
  <si>
    <t>COMPONENTES MECÁNICOS Y OTROS</t>
  </si>
  <si>
    <t>Description</t>
  </si>
  <si>
    <t>Shop - 1</t>
  </si>
  <si>
    <t>Heatsink + fan</t>
  </si>
  <si>
    <t>Shop 2</t>
  </si>
  <si>
    <t>https://es.aliexpress.com/item/33047981117.html?spm=a2g0o.order_list.order_list_main.11.5967194dmmjrGD&amp;gatewayAdapt=glo2esp</t>
  </si>
  <si>
    <t>Critic IC</t>
  </si>
  <si>
    <t>https://es.aliexpress.com/item/1005006897685039.html?spm=a2g0o.order_list.order_list_main.17.5967194dmmjrGD&amp;gatewayAdapt=glo2esp</t>
  </si>
  <si>
    <t>PCB MakerAxe-lite v025</t>
  </si>
  <si>
    <t>PCBWAY</t>
  </si>
  <si>
    <t>Elecrow?</t>
  </si>
  <si>
    <t>HeatSink + fan 5V 4vias PWM  from aliexpress. --Need to check other shops and alternatives -- Noctua?</t>
  </si>
  <si>
    <t>Screws?</t>
  </si>
  <si>
    <t>Realistic cost:</t>
  </si>
  <si>
    <t>C461164</t>
  </si>
  <si>
    <t>https://www.lcsc.com/product-detail/ESD-and-Surge-Protection-TVS-ESD_Nexperia-PTVS20VS1UR-115_C461164.html</t>
  </si>
  <si>
    <t>C240840</t>
  </si>
  <si>
    <t>https://www.lcsc.com/product-detail/Wire-To-Board-Connector_MOLEX-470531000_C240840.html</t>
  </si>
  <si>
    <t>C106235</t>
  </si>
  <si>
    <t>JUMPER</t>
  </si>
  <si>
    <t>--Solder with tin if neccesary--</t>
  </si>
  <si>
    <t>https://www.lcsc.com/product-detail/Chip-Resistor-Surface-Mount_YAGEO-RC0402FR-071KL_C106235.html</t>
  </si>
  <si>
    <t>C67236</t>
  </si>
  <si>
    <t>https://www.lcsc.com/product-detail/Chip-Resistor-Surface-Mount_UNI-ROYAL-Uniroyal-Elec-0402WGF3831TCE_C67236.html</t>
  </si>
  <si>
    <t>C60490</t>
  </si>
  <si>
    <t>https://www.lcsc.com/product-detail/Chip-Resistor-Surface-Mount_YAGEO-RC0402FR-0710KL_C60490.html</t>
  </si>
  <si>
    <t>C327340</t>
  </si>
  <si>
    <t>https://www.lcsc.com/product-detail/Chip-Resistor-Surface-Mount_YAGEO-RC0402FR-074K12L_C327340.html</t>
  </si>
  <si>
    <t>C400606</t>
  </si>
  <si>
    <t>https://www.lcsc.com/product-detail/Chip-Resistor-Surface-Mount_PANASONIC-ERJ2RKF1331X_C400606.html</t>
  </si>
  <si>
    <t>C168233</t>
  </si>
  <si>
    <t>https://www.lcsc.com/product-detail/Chip-Resistor-Surface-Mount_Walsin-Tech-Corp-WR04X4991FTL_C168233.html</t>
  </si>
  <si>
    <t>C60075</t>
  </si>
  <si>
    <t>https://www.lcsc.com/product-detail/Chip-Resistor-Surface-Mount_UNI-ROYAL-Uniroyal-Elec-0402WGF3321TCE_C60075.html</t>
  </si>
  <si>
    <t>R3,R8,R11,R13,R16,R18</t>
  </si>
  <si>
    <t>C227238</t>
  </si>
  <si>
    <t>https://www.lcsc.com/product-detail/Chip-Resistor-Surface-Mount_YAGEO-AC0402FR-0780K6L_C227238.html</t>
  </si>
  <si>
    <t>C2909328</t>
  </si>
  <si>
    <t>https://www.lcsc.com/product-detail/Chip-Resistor-Surface-Mount_FOJAN-FRC0402F1004TS_C2909328.html</t>
  </si>
  <si>
    <t>C2906874</t>
  </si>
  <si>
    <t>https://www.lcsc.com/product-detail/Chip-Resistor-Surface-Mount_FOJAN-FRC0402F5101TS_C2906874.html</t>
  </si>
  <si>
    <t>C2909364</t>
  </si>
  <si>
    <t>https://www.lcsc.com/product-detail/Chip-Resistor-Surface-Mount_FOJAN-FRC0402F5601TS_C2909364.html</t>
  </si>
  <si>
    <t>https://www.lcsc.com/product-detail/Chip-Resistor-Surface-Mount_UNI-ROYAL-Uniroyal-Elec-0402WGJ0221TCE_C25151.html</t>
  </si>
  <si>
    <t>C25151</t>
  </si>
  <si>
    <t>C2898938</t>
  </si>
  <si>
    <t>https://www.lcsc.com/product-detail/Schottky-Diodes_YFW-SS310_C2898938.html</t>
  </si>
  <si>
    <t>C97604</t>
  </si>
  <si>
    <t>https://www.lcsc.com/product-detail/Crystals_Seiko-SC-32S32-768kHz20PPM7pF_C97604.html</t>
  </si>
  <si>
    <t>C400708</t>
  </si>
  <si>
    <t>https://www.lcsc.com/product-detail/Translators-Level-Shifters_Texas-Instruments-TXB0104RGYR_C400708.html</t>
  </si>
  <si>
    <t>C81094</t>
  </si>
  <si>
    <t>https://www.lcsc.com/product-detail/Voltage-Regulators-Linear-Low-Drop-Out-LDO-Regulators_Texas-Instruments-LM2940IMP-15-NOPB_C81094.html</t>
  </si>
  <si>
    <t>Alternative 2-&gt;</t>
  </si>
  <si>
    <t>https://www.lcsc.com/product-detail/Voltage-Regulators-Linear-Low-Drop-Out-LDO-Regulators_UTC-Unisonic-Tech-LM2940G-12V-AA3-R_C127023.html</t>
  </si>
  <si>
    <t>C1965141</t>
  </si>
  <si>
    <t>https://www.lcsc.com/product-detail/Tantalum-Capacitors_Vishay-Intertech-293D337X9010E2TE3_C1965141.html</t>
  </si>
  <si>
    <t>C25503905</t>
  </si>
  <si>
    <t>https://www.lcsc.com/product-detail/Polymer-Aluminum-Capacitors_ChuangHui-Electronics-SS221M160E7R7R4Z00ZZ_C25503905.html</t>
  </si>
  <si>
    <t>C2976916</t>
  </si>
  <si>
    <t>https://www.lcsc.com/product-detail/Tantalum-Capacitors_CEC-Shenzhen-Zhenhua-XinYun-Elec-CA45B-B-6-3V-220UF-M_C2976916.html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</si>
</sst>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3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0" fontId="0" fillId="36" borderId="0" xfId="0" applyFill="1"/>
    <xf numFmtId="164" fontId="0" fillId="36" borderId="0" xfId="0" applyNumberFormat="1" applyFill="1"/>
    <xf numFmtId="0" fontId="18" fillId="0" borderId="0" xfId="42"/>
    <xf numFmtId="0" fontId="0" fillId="0" borderId="0" xfId="0" quotePrefix="1"/>
    <xf numFmtId="0" fontId="0" fillId="0" borderId="0" xfId="0" applyAlignment="1">
      <alignment horizontal="left"/>
    </xf>
    <xf numFmtId="0" fontId="18" fillId="36" borderId="0" xfId="42" applyFill="1"/>
    <xf numFmtId="0" fontId="0" fillId="33" borderId="0" xfId="0" applyFill="1"/>
    <xf numFmtId="164" fontId="0" fillId="33" borderId="0" xfId="0" applyNumberFormat="1" applyFill="1"/>
    <xf numFmtId="0" fontId="16" fillId="35" borderId="10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i.co.jp/en/quartz/files/2013/03/SC-32S_Leaflet_e20151217.pdf" TargetMode="External"/><Relationship Id="rId1" Type="http://schemas.openxmlformats.org/officeDocument/2006/relationships/hyperlink" Target="https://gct.co/connector/usb4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717F-A983-4EA0-B0F5-02EB70DE047C}">
  <dimension ref="A2:M68"/>
  <sheetViews>
    <sheetView tabSelected="1" topLeftCell="A34" workbookViewId="0">
      <selection activeCell="B55" sqref="B55"/>
    </sheetView>
  </sheetViews>
  <sheetFormatPr baseColWidth="10" defaultRowHeight="14.5" x14ac:dyDescent="0.35"/>
  <cols>
    <col min="1" max="1" width="15.54296875" customWidth="1"/>
    <col min="2" max="2" width="24.81640625" customWidth="1"/>
    <col min="4" max="4" width="30.08984375" customWidth="1"/>
    <col min="6" max="6" width="13.1796875" customWidth="1"/>
    <col min="11" max="11" width="14.26953125" customWidth="1"/>
    <col min="13" max="13" width="61" customWidth="1"/>
  </cols>
  <sheetData>
    <row r="2" spans="1:13" x14ac:dyDescent="0.35">
      <c r="A2" s="2" t="s">
        <v>219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35">
      <c r="A4" t="s">
        <v>13</v>
      </c>
      <c r="B4" t="s">
        <v>14</v>
      </c>
      <c r="D4" t="s">
        <v>15</v>
      </c>
      <c r="E4">
        <v>23</v>
      </c>
      <c r="F4" s="1">
        <v>2.29E-2</v>
      </c>
      <c r="G4" s="1">
        <f>E4*F4</f>
        <v>0.52670000000000006</v>
      </c>
      <c r="H4" t="s">
        <v>16</v>
      </c>
      <c r="I4" t="s">
        <v>17</v>
      </c>
      <c r="J4" t="s">
        <v>18</v>
      </c>
    </row>
    <row r="5" spans="1:13" x14ac:dyDescent="0.35">
      <c r="A5" t="s">
        <v>19</v>
      </c>
      <c r="B5" t="s">
        <v>20</v>
      </c>
      <c r="C5" t="s">
        <v>21</v>
      </c>
      <c r="D5" t="s">
        <v>22</v>
      </c>
      <c r="E5">
        <v>3</v>
      </c>
      <c r="F5" s="1">
        <v>0.31680000000000003</v>
      </c>
      <c r="G5" s="1">
        <f t="shared" ref="G5:G56" si="0">E5*F5</f>
        <v>0.95040000000000013</v>
      </c>
      <c r="H5" t="s">
        <v>16</v>
      </c>
      <c r="I5" t="s">
        <v>23</v>
      </c>
      <c r="J5" t="s">
        <v>24</v>
      </c>
    </row>
    <row r="6" spans="1:13" x14ac:dyDescent="0.35">
      <c r="A6" t="s">
        <v>25</v>
      </c>
      <c r="B6" t="s">
        <v>26</v>
      </c>
      <c r="C6" t="s">
        <v>21</v>
      </c>
      <c r="D6" t="s">
        <v>27</v>
      </c>
      <c r="E6">
        <v>2</v>
      </c>
      <c r="F6" s="1">
        <v>8.3999999999999995E-3</v>
      </c>
      <c r="G6" s="1">
        <f t="shared" si="0"/>
        <v>1.6799999999999999E-2</v>
      </c>
      <c r="H6" t="s">
        <v>16</v>
      </c>
      <c r="I6" t="s">
        <v>28</v>
      </c>
      <c r="J6" t="s">
        <v>29</v>
      </c>
    </row>
    <row r="7" spans="1:13" x14ac:dyDescent="0.35">
      <c r="A7" t="s">
        <v>30</v>
      </c>
      <c r="B7" t="s">
        <v>31</v>
      </c>
      <c r="C7" t="s">
        <v>21</v>
      </c>
      <c r="D7" t="s">
        <v>15</v>
      </c>
      <c r="E7">
        <v>1</v>
      </c>
      <c r="F7" s="1">
        <v>1.1599999999999999E-2</v>
      </c>
      <c r="G7" s="1">
        <f t="shared" si="0"/>
        <v>1.1599999999999999E-2</v>
      </c>
      <c r="H7" t="s">
        <v>16</v>
      </c>
      <c r="I7" t="s">
        <v>32</v>
      </c>
      <c r="J7" t="s">
        <v>33</v>
      </c>
    </row>
    <row r="8" spans="1:13" x14ac:dyDescent="0.35">
      <c r="A8" t="s">
        <v>34</v>
      </c>
      <c r="B8" t="s">
        <v>35</v>
      </c>
      <c r="C8" t="s">
        <v>21</v>
      </c>
      <c r="D8" t="s">
        <v>27</v>
      </c>
      <c r="E8">
        <v>1</v>
      </c>
      <c r="F8" s="1">
        <v>8.2000000000000007E-3</v>
      </c>
      <c r="G8" s="1">
        <f t="shared" si="0"/>
        <v>8.2000000000000007E-3</v>
      </c>
      <c r="H8" t="s">
        <v>16</v>
      </c>
      <c r="I8" t="s">
        <v>36</v>
      </c>
      <c r="J8" t="s">
        <v>37</v>
      </c>
    </row>
    <row r="9" spans="1:13" x14ac:dyDescent="0.35">
      <c r="A9" t="s">
        <v>38</v>
      </c>
      <c r="B9" t="s">
        <v>39</v>
      </c>
      <c r="C9" t="s">
        <v>21</v>
      </c>
      <c r="D9" t="s">
        <v>27</v>
      </c>
      <c r="E9">
        <v>1</v>
      </c>
      <c r="F9" s="1">
        <v>5.0000000000000001E-3</v>
      </c>
      <c r="G9" s="1">
        <f t="shared" si="0"/>
        <v>5.0000000000000001E-3</v>
      </c>
      <c r="H9" t="s">
        <v>16</v>
      </c>
      <c r="I9" t="s">
        <v>40</v>
      </c>
      <c r="J9" t="s">
        <v>41</v>
      </c>
    </row>
    <row r="10" spans="1:13" x14ac:dyDescent="0.35">
      <c r="A10" t="s">
        <v>42</v>
      </c>
      <c r="B10" t="s">
        <v>43</v>
      </c>
      <c r="C10" t="s">
        <v>21</v>
      </c>
      <c r="D10" t="s">
        <v>27</v>
      </c>
      <c r="E10">
        <v>1</v>
      </c>
      <c r="F10" s="1">
        <v>1.1299999999999999E-2</v>
      </c>
      <c r="G10" s="1">
        <f t="shared" si="0"/>
        <v>1.1299999999999999E-2</v>
      </c>
      <c r="H10" t="s">
        <v>16</v>
      </c>
      <c r="I10" t="s">
        <v>44</v>
      </c>
      <c r="J10" t="s">
        <v>45</v>
      </c>
    </row>
    <row r="11" spans="1:13" x14ac:dyDescent="0.35">
      <c r="A11" t="s">
        <v>46</v>
      </c>
      <c r="B11" t="s">
        <v>47</v>
      </c>
      <c r="C11" t="s">
        <v>21</v>
      </c>
      <c r="D11" t="s">
        <v>27</v>
      </c>
      <c r="E11">
        <v>1</v>
      </c>
      <c r="F11" s="1">
        <v>2.0500000000000001E-2</v>
      </c>
      <c r="G11" s="1">
        <f t="shared" si="0"/>
        <v>2.0500000000000001E-2</v>
      </c>
      <c r="H11" t="s">
        <v>16</v>
      </c>
      <c r="I11" t="s">
        <v>48</v>
      </c>
      <c r="J11" t="s">
        <v>49</v>
      </c>
    </row>
    <row r="12" spans="1:13" x14ac:dyDescent="0.35">
      <c r="A12" t="s">
        <v>50</v>
      </c>
      <c r="B12" t="s">
        <v>51</v>
      </c>
      <c r="D12" t="s">
        <v>15</v>
      </c>
      <c r="E12">
        <v>9</v>
      </c>
      <c r="F12" s="1">
        <v>2.5000000000000001E-3</v>
      </c>
      <c r="G12" s="1">
        <f t="shared" si="0"/>
        <v>2.2499999999999999E-2</v>
      </c>
      <c r="H12" t="s">
        <v>16</v>
      </c>
      <c r="I12" t="s">
        <v>52</v>
      </c>
      <c r="J12" t="s">
        <v>53</v>
      </c>
    </row>
    <row r="13" spans="1:13" x14ac:dyDescent="0.35">
      <c r="A13" t="s">
        <v>54</v>
      </c>
      <c r="B13" t="s">
        <v>55</v>
      </c>
      <c r="D13" t="s">
        <v>27</v>
      </c>
      <c r="E13">
        <v>2</v>
      </c>
      <c r="F13" s="1">
        <v>6.1800000000000001E-2</v>
      </c>
      <c r="G13" s="1">
        <f t="shared" si="0"/>
        <v>0.1236</v>
      </c>
      <c r="H13" t="s">
        <v>16</v>
      </c>
      <c r="I13" t="s">
        <v>56</v>
      </c>
      <c r="J13" t="s">
        <v>57</v>
      </c>
    </row>
    <row r="14" spans="1:13" x14ac:dyDescent="0.35">
      <c r="A14" t="s">
        <v>58</v>
      </c>
      <c r="B14" t="s">
        <v>59</v>
      </c>
      <c r="C14" t="s">
        <v>21</v>
      </c>
      <c r="D14" t="s">
        <v>27</v>
      </c>
      <c r="E14">
        <v>1</v>
      </c>
      <c r="F14" s="1">
        <v>7.7999999999999996E-3</v>
      </c>
      <c r="G14" s="1">
        <f t="shared" si="0"/>
        <v>7.7999999999999996E-3</v>
      </c>
      <c r="H14" t="s">
        <v>16</v>
      </c>
      <c r="I14" t="s">
        <v>60</v>
      </c>
      <c r="J14" t="s">
        <v>61</v>
      </c>
    </row>
    <row r="15" spans="1:13" s="13" customFormat="1" x14ac:dyDescent="0.35">
      <c r="A15" s="13" t="s">
        <v>62</v>
      </c>
      <c r="B15" s="13" t="s">
        <v>63</v>
      </c>
      <c r="C15" s="13" t="s">
        <v>64</v>
      </c>
      <c r="D15" s="13" t="s">
        <v>65</v>
      </c>
      <c r="E15" s="13">
        <v>1</v>
      </c>
      <c r="F15" s="14">
        <v>0.25380000000000003</v>
      </c>
      <c r="G15" s="14">
        <f t="shared" si="0"/>
        <v>0.25380000000000003</v>
      </c>
      <c r="H15" s="13" t="s">
        <v>112</v>
      </c>
      <c r="I15" s="13" t="s">
        <v>279</v>
      </c>
      <c r="J15" s="13" t="s">
        <v>280</v>
      </c>
    </row>
    <row r="16" spans="1:13" x14ac:dyDescent="0.35">
      <c r="A16" t="s">
        <v>66</v>
      </c>
      <c r="B16" t="s">
        <v>67</v>
      </c>
      <c r="C16" t="s">
        <v>21</v>
      </c>
      <c r="D16" t="s">
        <v>68</v>
      </c>
      <c r="E16">
        <v>1</v>
      </c>
      <c r="F16" s="1">
        <v>0.15659999999999999</v>
      </c>
      <c r="G16" s="1">
        <f t="shared" si="0"/>
        <v>0.15659999999999999</v>
      </c>
      <c r="H16" t="s">
        <v>16</v>
      </c>
      <c r="I16" t="s">
        <v>69</v>
      </c>
      <c r="J16" t="s">
        <v>70</v>
      </c>
    </row>
    <row r="17" spans="1:10" x14ac:dyDescent="0.35">
      <c r="A17" t="s">
        <v>71</v>
      </c>
      <c r="B17" t="s">
        <v>72</v>
      </c>
      <c r="C17" t="s">
        <v>21</v>
      </c>
      <c r="D17" t="s">
        <v>15</v>
      </c>
      <c r="E17">
        <v>2</v>
      </c>
      <c r="F17" s="1">
        <v>1.1999999999999999E-3</v>
      </c>
      <c r="G17" s="1">
        <f t="shared" si="0"/>
        <v>2.3999999999999998E-3</v>
      </c>
      <c r="H17" t="s">
        <v>16</v>
      </c>
      <c r="I17" t="s">
        <v>73</v>
      </c>
      <c r="J17" t="s">
        <v>74</v>
      </c>
    </row>
    <row r="18" spans="1:10" s="13" customFormat="1" x14ac:dyDescent="0.35">
      <c r="A18" s="13" t="s">
        <v>75</v>
      </c>
      <c r="B18" s="13" t="s">
        <v>76</v>
      </c>
      <c r="C18" s="13" t="s">
        <v>21</v>
      </c>
      <c r="D18" s="13" t="s">
        <v>77</v>
      </c>
      <c r="E18" s="13">
        <v>1</v>
      </c>
      <c r="F18" s="14">
        <v>1.0355000000000001</v>
      </c>
      <c r="G18" s="14">
        <f t="shared" si="0"/>
        <v>1.0355000000000001</v>
      </c>
      <c r="I18" s="13" t="s">
        <v>275</v>
      </c>
      <c r="J18" s="13" t="s">
        <v>276</v>
      </c>
    </row>
    <row r="19" spans="1:10" s="13" customFormat="1" x14ac:dyDescent="0.35">
      <c r="A19" s="13" t="s">
        <v>78</v>
      </c>
      <c r="B19" s="13" t="s">
        <v>63</v>
      </c>
      <c r="C19" s="13" t="s">
        <v>21</v>
      </c>
      <c r="D19" s="13" t="s">
        <v>79</v>
      </c>
      <c r="E19" s="13">
        <v>1</v>
      </c>
      <c r="F19" s="14">
        <v>8.3400000000000002E-2</v>
      </c>
      <c r="G19" s="14">
        <f t="shared" si="0"/>
        <v>8.3400000000000002E-2</v>
      </c>
      <c r="H19" s="13" t="s">
        <v>112</v>
      </c>
      <c r="I19" s="13" t="s">
        <v>277</v>
      </c>
      <c r="J19" s="13" t="s">
        <v>278</v>
      </c>
    </row>
    <row r="20" spans="1:10" s="13" customFormat="1" x14ac:dyDescent="0.35">
      <c r="A20" s="13" t="s">
        <v>80</v>
      </c>
      <c r="B20" s="13" t="s">
        <v>81</v>
      </c>
      <c r="C20" s="13" t="s">
        <v>82</v>
      </c>
      <c r="D20" s="13" t="s">
        <v>83</v>
      </c>
      <c r="E20" s="13">
        <v>1</v>
      </c>
      <c r="F20" s="14">
        <v>6.5000000000000002E-2</v>
      </c>
      <c r="G20" s="14">
        <f t="shared" si="0"/>
        <v>6.5000000000000002E-2</v>
      </c>
      <c r="H20" s="13" t="s">
        <v>16</v>
      </c>
      <c r="I20" s="13" t="s">
        <v>265</v>
      </c>
      <c r="J20" s="13" t="s">
        <v>266</v>
      </c>
    </row>
    <row r="21" spans="1:10" x14ac:dyDescent="0.35">
      <c r="A21" t="s">
        <v>84</v>
      </c>
      <c r="B21" t="s">
        <v>85</v>
      </c>
      <c r="C21" t="s">
        <v>21</v>
      </c>
      <c r="D21" t="s">
        <v>86</v>
      </c>
      <c r="E21">
        <v>1</v>
      </c>
      <c r="F21" s="1">
        <v>6.0699999999999997E-2</v>
      </c>
      <c r="G21" s="1">
        <f t="shared" si="0"/>
        <v>6.0699999999999997E-2</v>
      </c>
      <c r="H21" t="s">
        <v>16</v>
      </c>
      <c r="I21" t="s">
        <v>87</v>
      </c>
      <c r="J21" t="s">
        <v>88</v>
      </c>
    </row>
    <row r="22" spans="1:10" x14ac:dyDescent="0.35">
      <c r="A22" t="s">
        <v>89</v>
      </c>
      <c r="B22" t="s">
        <v>90</v>
      </c>
      <c r="C22" t="s">
        <v>91</v>
      </c>
      <c r="D22" t="s">
        <v>92</v>
      </c>
      <c r="E22">
        <v>1</v>
      </c>
      <c r="F22" s="1">
        <v>0.18770000000000001</v>
      </c>
      <c r="G22" s="1">
        <f t="shared" si="0"/>
        <v>0.18770000000000001</v>
      </c>
      <c r="I22" t="s">
        <v>234</v>
      </c>
      <c r="J22" t="s">
        <v>235</v>
      </c>
    </row>
    <row r="23" spans="1:10" x14ac:dyDescent="0.35">
      <c r="A23" t="s">
        <v>93</v>
      </c>
      <c r="B23" t="s">
        <v>94</v>
      </c>
      <c r="C23" t="s">
        <v>95</v>
      </c>
      <c r="D23" t="s">
        <v>96</v>
      </c>
      <c r="E23">
        <v>1</v>
      </c>
      <c r="F23" s="1">
        <v>0.47749999999999998</v>
      </c>
      <c r="G23" s="1">
        <f t="shared" si="0"/>
        <v>0.47749999999999998</v>
      </c>
      <c r="I23" t="s">
        <v>97</v>
      </c>
      <c r="J23" t="s">
        <v>98</v>
      </c>
    </row>
    <row r="24" spans="1:10" s="7" customFormat="1" x14ac:dyDescent="0.35">
      <c r="A24" s="7" t="s">
        <v>99</v>
      </c>
      <c r="B24" s="7" t="s">
        <v>100</v>
      </c>
      <c r="C24" s="12" t="s">
        <v>101</v>
      </c>
      <c r="D24" s="7" t="s">
        <v>102</v>
      </c>
      <c r="E24" s="7">
        <v>2</v>
      </c>
      <c r="F24" s="8"/>
      <c r="G24" s="8">
        <f t="shared" si="0"/>
        <v>0</v>
      </c>
    </row>
    <row r="25" spans="1:10" s="7" customFormat="1" x14ac:dyDescent="0.35">
      <c r="A25" s="7" t="s">
        <v>103</v>
      </c>
      <c r="B25" s="7" t="s">
        <v>104</v>
      </c>
      <c r="C25" s="7" t="s">
        <v>21</v>
      </c>
      <c r="D25" s="7" t="s">
        <v>105</v>
      </c>
      <c r="E25" s="7">
        <v>1</v>
      </c>
      <c r="F25" s="8"/>
      <c r="G25" s="8">
        <f t="shared" si="0"/>
        <v>0</v>
      </c>
    </row>
    <row r="26" spans="1:10" x14ac:dyDescent="0.35">
      <c r="A26" t="s">
        <v>106</v>
      </c>
      <c r="B26" t="s">
        <v>104</v>
      </c>
      <c r="C26" t="s">
        <v>21</v>
      </c>
      <c r="D26" t="s">
        <v>107</v>
      </c>
      <c r="E26">
        <v>1</v>
      </c>
      <c r="F26" s="1">
        <v>0.18970000000000001</v>
      </c>
      <c r="G26" s="1">
        <f t="shared" si="0"/>
        <v>0.18970000000000001</v>
      </c>
      <c r="H26" t="s">
        <v>16</v>
      </c>
      <c r="I26" t="s">
        <v>236</v>
      </c>
      <c r="J26" t="s">
        <v>237</v>
      </c>
    </row>
    <row r="27" spans="1:10" x14ac:dyDescent="0.35">
      <c r="A27" t="s">
        <v>108</v>
      </c>
      <c r="B27" t="s">
        <v>109</v>
      </c>
      <c r="C27" t="s">
        <v>110</v>
      </c>
      <c r="D27" t="s">
        <v>111</v>
      </c>
      <c r="E27">
        <v>1</v>
      </c>
      <c r="F27" s="1">
        <v>0.37290000000000001</v>
      </c>
      <c r="G27" s="1">
        <f t="shared" si="0"/>
        <v>0.37290000000000001</v>
      </c>
      <c r="H27" t="s">
        <v>112</v>
      </c>
      <c r="I27" t="s">
        <v>113</v>
      </c>
      <c r="J27" t="s">
        <v>114</v>
      </c>
    </row>
    <row r="28" spans="1:10" x14ac:dyDescent="0.35">
      <c r="A28" t="s">
        <v>115</v>
      </c>
      <c r="B28" t="s">
        <v>116</v>
      </c>
      <c r="C28" t="s">
        <v>117</v>
      </c>
      <c r="D28" t="s">
        <v>118</v>
      </c>
      <c r="E28">
        <v>1</v>
      </c>
      <c r="F28" s="1">
        <v>0.1104</v>
      </c>
      <c r="G28" s="1">
        <f t="shared" si="0"/>
        <v>0.1104</v>
      </c>
      <c r="H28" t="s">
        <v>16</v>
      </c>
      <c r="I28" t="s">
        <v>119</v>
      </c>
      <c r="J28" t="s">
        <v>120</v>
      </c>
    </row>
    <row r="29" spans="1:10" x14ac:dyDescent="0.35">
      <c r="A29" t="s">
        <v>121</v>
      </c>
      <c r="B29" t="s">
        <v>122</v>
      </c>
      <c r="C29" t="s">
        <v>123</v>
      </c>
      <c r="D29" t="s">
        <v>124</v>
      </c>
      <c r="E29">
        <v>2</v>
      </c>
      <c r="F29" s="1">
        <v>1.1518999999999999</v>
      </c>
      <c r="G29" s="1">
        <f t="shared" si="0"/>
        <v>2.3037999999999998</v>
      </c>
      <c r="I29" t="s">
        <v>125</v>
      </c>
      <c r="J29" t="s">
        <v>126</v>
      </c>
    </row>
    <row r="30" spans="1:10" x14ac:dyDescent="0.35">
      <c r="A30" t="s">
        <v>127</v>
      </c>
      <c r="B30" t="s">
        <v>128</v>
      </c>
      <c r="C30" t="s">
        <v>21</v>
      </c>
      <c r="D30" t="s">
        <v>129</v>
      </c>
      <c r="E30">
        <v>1</v>
      </c>
      <c r="F30" s="1">
        <v>5.9999999999999995E-4</v>
      </c>
      <c r="G30" s="1">
        <f t="shared" si="0"/>
        <v>5.9999999999999995E-4</v>
      </c>
      <c r="H30" t="s">
        <v>16</v>
      </c>
      <c r="I30" t="s">
        <v>238</v>
      </c>
      <c r="J30" t="s">
        <v>241</v>
      </c>
    </row>
    <row r="31" spans="1:10" x14ac:dyDescent="0.35">
      <c r="A31" t="s">
        <v>130</v>
      </c>
      <c r="B31" t="s">
        <v>131</v>
      </c>
      <c r="C31" t="s">
        <v>21</v>
      </c>
      <c r="D31" t="s">
        <v>129</v>
      </c>
      <c r="E31">
        <v>1</v>
      </c>
      <c r="F31" s="1">
        <v>5.0000000000000001E-4</v>
      </c>
      <c r="G31" s="1">
        <f t="shared" si="0"/>
        <v>5.0000000000000001E-4</v>
      </c>
      <c r="H31" t="s">
        <v>16</v>
      </c>
      <c r="I31" t="s">
        <v>242</v>
      </c>
      <c r="J31" t="s">
        <v>243</v>
      </c>
    </row>
    <row r="32" spans="1:10" x14ac:dyDescent="0.35">
      <c r="A32" t="s">
        <v>254</v>
      </c>
      <c r="B32" t="s">
        <v>132</v>
      </c>
      <c r="C32" t="s">
        <v>21</v>
      </c>
      <c r="D32" t="s">
        <v>129</v>
      </c>
      <c r="E32">
        <v>6</v>
      </c>
      <c r="F32" s="1">
        <v>5.0000000000000001E-4</v>
      </c>
      <c r="G32" s="1">
        <f t="shared" si="0"/>
        <v>3.0000000000000001E-3</v>
      </c>
      <c r="H32" t="s">
        <v>16</v>
      </c>
      <c r="I32" t="s">
        <v>244</v>
      </c>
      <c r="J32" t="s">
        <v>245</v>
      </c>
    </row>
    <row r="33" spans="1:13" x14ac:dyDescent="0.35">
      <c r="A33" t="s">
        <v>133</v>
      </c>
      <c r="B33" t="s">
        <v>134</v>
      </c>
      <c r="C33" t="s">
        <v>21</v>
      </c>
      <c r="D33" t="s">
        <v>129</v>
      </c>
      <c r="E33">
        <v>1</v>
      </c>
      <c r="F33" s="1">
        <v>4.0000000000000002E-4</v>
      </c>
      <c r="G33" s="1">
        <f t="shared" si="0"/>
        <v>4.0000000000000002E-4</v>
      </c>
      <c r="H33" t="s">
        <v>16</v>
      </c>
      <c r="I33" t="s">
        <v>246</v>
      </c>
      <c r="J33" t="s">
        <v>247</v>
      </c>
    </row>
    <row r="34" spans="1:13" x14ac:dyDescent="0.35">
      <c r="A34" t="s">
        <v>135</v>
      </c>
      <c r="B34" t="s">
        <v>136</v>
      </c>
      <c r="C34" t="s">
        <v>21</v>
      </c>
      <c r="D34" t="s">
        <v>129</v>
      </c>
      <c r="E34">
        <v>1</v>
      </c>
      <c r="F34" s="1">
        <v>5.4999999999999997E-3</v>
      </c>
      <c r="G34" s="1">
        <f t="shared" si="0"/>
        <v>5.4999999999999997E-3</v>
      </c>
      <c r="H34" t="s">
        <v>16</v>
      </c>
      <c r="I34" t="s">
        <v>248</v>
      </c>
      <c r="J34" t="s">
        <v>249</v>
      </c>
    </row>
    <row r="35" spans="1:13" x14ac:dyDescent="0.35">
      <c r="A35" t="s">
        <v>137</v>
      </c>
      <c r="B35" t="s">
        <v>138</v>
      </c>
      <c r="C35" t="s">
        <v>21</v>
      </c>
      <c r="D35" t="s">
        <v>129</v>
      </c>
      <c r="E35">
        <v>1</v>
      </c>
      <c r="F35" s="1">
        <v>5.0000000000000001E-4</v>
      </c>
      <c r="G35" s="1">
        <f t="shared" si="0"/>
        <v>5.0000000000000001E-4</v>
      </c>
      <c r="H35" t="s">
        <v>16</v>
      </c>
      <c r="I35" t="s">
        <v>250</v>
      </c>
      <c r="J35" t="s">
        <v>251</v>
      </c>
    </row>
    <row r="36" spans="1:13" x14ac:dyDescent="0.35">
      <c r="A36" t="s">
        <v>139</v>
      </c>
      <c r="B36" t="s">
        <v>140</v>
      </c>
      <c r="C36" t="s">
        <v>21</v>
      </c>
      <c r="D36" t="s">
        <v>129</v>
      </c>
      <c r="E36">
        <v>1</v>
      </c>
      <c r="F36" s="1">
        <v>5.0000000000000001E-4</v>
      </c>
      <c r="G36" s="1">
        <f t="shared" si="0"/>
        <v>5.0000000000000001E-4</v>
      </c>
      <c r="H36" t="s">
        <v>16</v>
      </c>
      <c r="I36" t="s">
        <v>252</v>
      </c>
      <c r="J36" t="s">
        <v>253</v>
      </c>
    </row>
    <row r="37" spans="1:13" x14ac:dyDescent="0.35">
      <c r="A37" t="s">
        <v>141</v>
      </c>
      <c r="B37" t="s">
        <v>142</v>
      </c>
      <c r="C37" t="s">
        <v>21</v>
      </c>
      <c r="D37" t="s">
        <v>129</v>
      </c>
      <c r="E37">
        <v>1</v>
      </c>
      <c r="F37" s="1">
        <v>1E-3</v>
      </c>
      <c r="G37" s="1">
        <f t="shared" si="0"/>
        <v>1E-3</v>
      </c>
      <c r="H37" t="s">
        <v>16</v>
      </c>
      <c r="I37" t="s">
        <v>255</v>
      </c>
      <c r="J37" t="s">
        <v>256</v>
      </c>
    </row>
    <row r="38" spans="1:13" x14ac:dyDescent="0.35">
      <c r="A38" t="s">
        <v>143</v>
      </c>
      <c r="B38" s="11">
        <v>0</v>
      </c>
      <c r="C38" t="s">
        <v>21</v>
      </c>
      <c r="D38" t="s">
        <v>129</v>
      </c>
      <c r="E38">
        <v>1</v>
      </c>
      <c r="F38" s="1"/>
      <c r="G38" s="1"/>
      <c r="I38" t="s">
        <v>239</v>
      </c>
      <c r="J38" s="10" t="s">
        <v>240</v>
      </c>
      <c r="M38" t="s">
        <v>12</v>
      </c>
    </row>
    <row r="39" spans="1:13" x14ac:dyDescent="0.35">
      <c r="A39" t="s">
        <v>144</v>
      </c>
      <c r="B39" t="s">
        <v>145</v>
      </c>
      <c r="C39" t="s">
        <v>21</v>
      </c>
      <c r="D39" t="s">
        <v>129</v>
      </c>
      <c r="E39">
        <v>1</v>
      </c>
      <c r="F39" s="1">
        <v>5.0000000000000001E-4</v>
      </c>
      <c r="G39" s="1">
        <f t="shared" si="0"/>
        <v>5.0000000000000001E-4</v>
      </c>
      <c r="H39" t="s">
        <v>16</v>
      </c>
      <c r="I39" t="s">
        <v>257</v>
      </c>
      <c r="J39" t="s">
        <v>258</v>
      </c>
    </row>
    <row r="40" spans="1:13" x14ac:dyDescent="0.35">
      <c r="A40" t="s">
        <v>146</v>
      </c>
      <c r="B40" t="s">
        <v>147</v>
      </c>
      <c r="C40" t="s">
        <v>21</v>
      </c>
      <c r="D40" t="s">
        <v>129</v>
      </c>
      <c r="E40">
        <v>2</v>
      </c>
      <c r="F40" s="1">
        <v>5.0000000000000001E-4</v>
      </c>
      <c r="G40" s="1">
        <f t="shared" si="0"/>
        <v>1E-3</v>
      </c>
      <c r="H40" t="s">
        <v>16</v>
      </c>
      <c r="I40" t="s">
        <v>259</v>
      </c>
      <c r="J40" t="s">
        <v>260</v>
      </c>
    </row>
    <row r="41" spans="1:13" x14ac:dyDescent="0.35">
      <c r="A41" t="s">
        <v>148</v>
      </c>
      <c r="B41" t="s">
        <v>149</v>
      </c>
      <c r="C41" t="s">
        <v>21</v>
      </c>
      <c r="D41" t="s">
        <v>129</v>
      </c>
      <c r="E41">
        <v>1</v>
      </c>
      <c r="F41" s="1">
        <v>5.0000000000000001E-4</v>
      </c>
      <c r="G41" s="1">
        <f t="shared" si="0"/>
        <v>5.0000000000000001E-4</v>
      </c>
      <c r="H41" t="s">
        <v>16</v>
      </c>
      <c r="I41" t="s">
        <v>261</v>
      </c>
      <c r="J41" t="s">
        <v>262</v>
      </c>
    </row>
    <row r="42" spans="1:13" x14ac:dyDescent="0.35">
      <c r="A42" t="s">
        <v>150</v>
      </c>
      <c r="B42" s="11">
        <v>220</v>
      </c>
      <c r="C42" t="s">
        <v>21</v>
      </c>
      <c r="D42" t="s">
        <v>129</v>
      </c>
      <c r="E42">
        <v>1</v>
      </c>
      <c r="F42" s="1">
        <v>4.0000000000000002E-4</v>
      </c>
      <c r="G42" s="1">
        <f t="shared" si="0"/>
        <v>4.0000000000000002E-4</v>
      </c>
      <c r="H42" t="s">
        <v>16</v>
      </c>
      <c r="I42" t="s">
        <v>264</v>
      </c>
      <c r="J42" t="s">
        <v>263</v>
      </c>
    </row>
    <row r="43" spans="1:13" x14ac:dyDescent="0.35">
      <c r="A43" t="s">
        <v>151</v>
      </c>
      <c r="B43" t="s">
        <v>152</v>
      </c>
      <c r="C43" t="s">
        <v>153</v>
      </c>
      <c r="D43" t="s">
        <v>154</v>
      </c>
      <c r="E43">
        <v>2</v>
      </c>
      <c r="F43" s="1">
        <v>5.8200000000000002E-2</v>
      </c>
      <c r="G43" s="1">
        <f t="shared" si="0"/>
        <v>0.1164</v>
      </c>
      <c r="H43" t="s">
        <v>16</v>
      </c>
      <c r="I43" t="s">
        <v>155</v>
      </c>
      <c r="J43" t="s">
        <v>156</v>
      </c>
    </row>
    <row r="44" spans="1:13" x14ac:dyDescent="0.35">
      <c r="A44" t="s">
        <v>157</v>
      </c>
      <c r="B44" t="s">
        <v>158</v>
      </c>
      <c r="C44" t="s">
        <v>159</v>
      </c>
      <c r="D44" t="s">
        <v>160</v>
      </c>
      <c r="E44">
        <v>1</v>
      </c>
      <c r="F44" s="1">
        <v>2.7437</v>
      </c>
      <c r="G44" s="1">
        <f t="shared" si="0"/>
        <v>2.7437</v>
      </c>
      <c r="I44" t="s">
        <v>161</v>
      </c>
      <c r="J44" t="s">
        <v>162</v>
      </c>
    </row>
    <row r="45" spans="1:13" s="13" customFormat="1" x14ac:dyDescent="0.35">
      <c r="A45" s="13" t="s">
        <v>163</v>
      </c>
      <c r="B45" s="13" t="s">
        <v>164</v>
      </c>
      <c r="C45" s="13" t="s">
        <v>165</v>
      </c>
      <c r="D45" s="13" t="s">
        <v>166</v>
      </c>
      <c r="E45" s="13">
        <v>1</v>
      </c>
      <c r="F45" s="14">
        <v>1.8846000000000001</v>
      </c>
      <c r="G45" s="14">
        <f t="shared" si="0"/>
        <v>1.8846000000000001</v>
      </c>
      <c r="H45" s="13" t="s">
        <v>112</v>
      </c>
      <c r="I45" s="13" t="s">
        <v>271</v>
      </c>
      <c r="J45" s="13" t="s">
        <v>272</v>
      </c>
      <c r="K45" s="13" t="s">
        <v>273</v>
      </c>
      <c r="L45" s="13" t="s">
        <v>274</v>
      </c>
    </row>
    <row r="46" spans="1:13" x14ac:dyDescent="0.35">
      <c r="A46" t="s">
        <v>167</v>
      </c>
      <c r="B46" t="s">
        <v>168</v>
      </c>
      <c r="C46" t="s">
        <v>169</v>
      </c>
      <c r="D46" t="s">
        <v>170</v>
      </c>
      <c r="E46">
        <v>1</v>
      </c>
      <c r="F46" s="1">
        <v>1.7153</v>
      </c>
      <c r="G46" s="1">
        <f t="shared" si="0"/>
        <v>1.7153</v>
      </c>
      <c r="H46" t="s">
        <v>112</v>
      </c>
      <c r="I46" t="s">
        <v>171</v>
      </c>
      <c r="J46" t="s">
        <v>172</v>
      </c>
    </row>
    <row r="47" spans="1:13" s="7" customFormat="1" x14ac:dyDescent="0.35">
      <c r="A47" s="7" t="s">
        <v>173</v>
      </c>
      <c r="B47" s="7" t="s">
        <v>174</v>
      </c>
      <c r="C47" s="7" t="s">
        <v>175</v>
      </c>
      <c r="D47" s="7" t="s">
        <v>176</v>
      </c>
      <c r="E47" s="7">
        <v>1</v>
      </c>
      <c r="F47" s="8"/>
      <c r="G47" s="8">
        <f t="shared" si="0"/>
        <v>0</v>
      </c>
    </row>
    <row r="48" spans="1:13" x14ac:dyDescent="0.35">
      <c r="A48" t="s">
        <v>177</v>
      </c>
      <c r="B48" t="s">
        <v>178</v>
      </c>
      <c r="C48" t="s">
        <v>179</v>
      </c>
      <c r="D48" t="s">
        <v>180</v>
      </c>
      <c r="E48">
        <v>1</v>
      </c>
      <c r="F48" s="1">
        <v>0.1031</v>
      </c>
      <c r="G48" s="1">
        <f t="shared" si="0"/>
        <v>0.1031</v>
      </c>
      <c r="H48" t="s">
        <v>112</v>
      </c>
      <c r="I48" t="s">
        <v>181</v>
      </c>
      <c r="J48" t="s">
        <v>182</v>
      </c>
    </row>
    <row r="49" spans="1:13" x14ac:dyDescent="0.35">
      <c r="A49" t="s">
        <v>183</v>
      </c>
      <c r="B49" t="s">
        <v>184</v>
      </c>
      <c r="C49" t="s">
        <v>185</v>
      </c>
      <c r="D49" t="s">
        <v>186</v>
      </c>
      <c r="E49">
        <v>1</v>
      </c>
      <c r="F49" s="1">
        <v>4.0204000000000004</v>
      </c>
      <c r="G49" s="1">
        <f t="shared" si="0"/>
        <v>4.0204000000000004</v>
      </c>
      <c r="H49" t="s">
        <v>112</v>
      </c>
      <c r="I49" t="s">
        <v>187</v>
      </c>
      <c r="J49" t="s">
        <v>188</v>
      </c>
    </row>
    <row r="50" spans="1:13" s="7" customFormat="1" x14ac:dyDescent="0.35">
      <c r="A50" s="7" t="s">
        <v>189</v>
      </c>
      <c r="B50" s="7" t="s">
        <v>190</v>
      </c>
      <c r="C50" s="7" t="s">
        <v>191</v>
      </c>
      <c r="D50" s="7" t="s">
        <v>192</v>
      </c>
      <c r="E50" s="7">
        <v>1</v>
      </c>
      <c r="F50" s="8"/>
      <c r="G50" s="8">
        <f t="shared" si="0"/>
        <v>0</v>
      </c>
    </row>
    <row r="51" spans="1:13" x14ac:dyDescent="0.35">
      <c r="A51" t="s">
        <v>193</v>
      </c>
      <c r="B51" t="s">
        <v>194</v>
      </c>
      <c r="D51" t="s">
        <v>195</v>
      </c>
      <c r="E51">
        <v>1</v>
      </c>
      <c r="F51" s="1">
        <v>15.44</v>
      </c>
      <c r="G51" s="1">
        <f t="shared" si="0"/>
        <v>15.44</v>
      </c>
      <c r="H51" t="s">
        <v>226</v>
      </c>
      <c r="J51" t="s">
        <v>227</v>
      </c>
    </row>
    <row r="52" spans="1:13" x14ac:dyDescent="0.35">
      <c r="A52" t="s">
        <v>196</v>
      </c>
      <c r="B52" t="s">
        <v>197</v>
      </c>
      <c r="C52" t="s">
        <v>198</v>
      </c>
      <c r="D52" t="s">
        <v>199</v>
      </c>
      <c r="E52">
        <v>1</v>
      </c>
      <c r="F52" s="1">
        <v>0.37019999999999997</v>
      </c>
      <c r="G52" s="1">
        <f t="shared" si="0"/>
        <v>0.37019999999999997</v>
      </c>
      <c r="I52" t="s">
        <v>269</v>
      </c>
      <c r="J52" t="s">
        <v>270</v>
      </c>
    </row>
    <row r="53" spans="1:13" x14ac:dyDescent="0.35">
      <c r="A53" t="s">
        <v>200</v>
      </c>
      <c r="B53" t="s">
        <v>201</v>
      </c>
      <c r="C53" t="s">
        <v>202</v>
      </c>
      <c r="D53" t="s">
        <v>203</v>
      </c>
      <c r="E53">
        <v>1</v>
      </c>
      <c r="F53" s="1">
        <v>0.92689999999999995</v>
      </c>
      <c r="G53" s="1">
        <f t="shared" si="0"/>
        <v>0.92689999999999995</v>
      </c>
      <c r="I53" t="s">
        <v>204</v>
      </c>
      <c r="J53" t="s">
        <v>205</v>
      </c>
    </row>
    <row r="54" spans="1:13" x14ac:dyDescent="0.35">
      <c r="A54" t="s">
        <v>206</v>
      </c>
      <c r="B54" t="s">
        <v>207</v>
      </c>
      <c r="C54" t="s">
        <v>202</v>
      </c>
      <c r="D54" t="s">
        <v>203</v>
      </c>
      <c r="E54">
        <v>1</v>
      </c>
      <c r="F54" s="1">
        <v>1.0740000000000001</v>
      </c>
      <c r="G54" s="1">
        <f t="shared" si="0"/>
        <v>1.0740000000000001</v>
      </c>
      <c r="I54" t="s">
        <v>208</v>
      </c>
      <c r="J54" t="s">
        <v>209</v>
      </c>
    </row>
    <row r="55" spans="1:13" s="7" customFormat="1" x14ac:dyDescent="0.35">
      <c r="A55" s="7" t="s">
        <v>210</v>
      </c>
      <c r="B55" s="7" t="s">
        <v>211</v>
      </c>
      <c r="C55" s="7" t="s">
        <v>212</v>
      </c>
      <c r="D55" s="7" t="s">
        <v>176</v>
      </c>
      <c r="E55" s="7">
        <v>1</v>
      </c>
      <c r="F55" s="8"/>
      <c r="G55" s="8">
        <f t="shared" si="0"/>
        <v>0</v>
      </c>
    </row>
    <row r="56" spans="1:13" x14ac:dyDescent="0.35">
      <c r="A56" t="s">
        <v>213</v>
      </c>
      <c r="B56" t="s">
        <v>214</v>
      </c>
      <c r="C56" s="9" t="s">
        <v>215</v>
      </c>
      <c r="D56" t="s">
        <v>216</v>
      </c>
      <c r="E56">
        <v>1</v>
      </c>
      <c r="F56" s="1">
        <v>0.1769</v>
      </c>
      <c r="G56" s="1">
        <f t="shared" si="0"/>
        <v>0.1769</v>
      </c>
      <c r="H56" t="s">
        <v>16</v>
      </c>
      <c r="I56" t="s">
        <v>267</v>
      </c>
      <c r="J56" t="s">
        <v>268</v>
      </c>
    </row>
    <row r="57" spans="1:13" x14ac:dyDescent="0.35">
      <c r="F57" s="1"/>
      <c r="G57" s="1"/>
    </row>
    <row r="58" spans="1:13" x14ac:dyDescent="0.35">
      <c r="A58" s="2" t="s">
        <v>220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5">
      <c r="A59" s="4" t="s">
        <v>0</v>
      </c>
      <c r="B59" s="4"/>
      <c r="C59" s="3" t="s">
        <v>4</v>
      </c>
      <c r="D59" s="3" t="s">
        <v>5</v>
      </c>
      <c r="E59" s="3" t="s">
        <v>6</v>
      </c>
      <c r="F59" s="3" t="s">
        <v>7</v>
      </c>
      <c r="G59" s="3" t="s">
        <v>222</v>
      </c>
      <c r="H59" s="3" t="s">
        <v>224</v>
      </c>
      <c r="I59" s="4" t="s">
        <v>221</v>
      </c>
      <c r="J59" s="4"/>
      <c r="K59" s="4"/>
      <c r="L59" s="4"/>
      <c r="M59" s="4"/>
    </row>
    <row r="60" spans="1:13" x14ac:dyDescent="0.35">
      <c r="A60" s="4" t="s">
        <v>223</v>
      </c>
      <c r="B60" s="4"/>
      <c r="C60">
        <v>1</v>
      </c>
      <c r="D60" s="1">
        <v>6.54</v>
      </c>
      <c r="E60" s="1">
        <f>C60*D60</f>
        <v>6.54</v>
      </c>
      <c r="F60" t="s">
        <v>16</v>
      </c>
      <c r="G60" t="s">
        <v>225</v>
      </c>
      <c r="I60" s="4" t="s">
        <v>231</v>
      </c>
      <c r="J60" s="4"/>
      <c r="K60" s="4"/>
      <c r="L60" s="4"/>
      <c r="M60" s="4"/>
    </row>
    <row r="61" spans="1:13" x14ac:dyDescent="0.35">
      <c r="A61" s="4" t="s">
        <v>228</v>
      </c>
      <c r="B61" s="4"/>
      <c r="C61">
        <v>1</v>
      </c>
      <c r="D61" s="1">
        <v>1.95</v>
      </c>
      <c r="E61" s="1">
        <f>C61*D61</f>
        <v>1.95</v>
      </c>
      <c r="G61" t="s">
        <v>229</v>
      </c>
      <c r="H61" t="s">
        <v>230</v>
      </c>
      <c r="I61" s="4"/>
      <c r="J61" s="4"/>
      <c r="K61" s="4"/>
      <c r="L61" s="4"/>
      <c r="M61" s="4"/>
    </row>
    <row r="62" spans="1:13" x14ac:dyDescent="0.35">
      <c r="A62" s="4" t="s">
        <v>232</v>
      </c>
      <c r="B62" s="4"/>
    </row>
    <row r="65" spans="1:2" ht="15" thickBot="1" x14ac:dyDescent="0.4"/>
    <row r="66" spans="1:2" ht="15" thickBot="1" x14ac:dyDescent="0.4">
      <c r="A66" s="15" t="s">
        <v>217</v>
      </c>
      <c r="B66" s="5">
        <f>SUM(E4:E56)+SUM(C60:C61)</f>
        <v>99</v>
      </c>
    </row>
    <row r="67" spans="1:2" ht="15" thickBot="1" x14ac:dyDescent="0.4">
      <c r="A67" s="15" t="s">
        <v>218</v>
      </c>
      <c r="B67" s="6">
        <f>SUM(F4:F56)+SUM(E60:E61)</f>
        <v>41.637800000000006</v>
      </c>
    </row>
    <row r="68" spans="1:2" ht="15" thickBot="1" x14ac:dyDescent="0.4">
      <c r="A68" s="15" t="s">
        <v>233</v>
      </c>
      <c r="B68" s="6">
        <f>B67*1.2</f>
        <v>49.965360000000004</v>
      </c>
    </row>
  </sheetData>
  <mergeCells count="9">
    <mergeCell ref="A62:B62"/>
    <mergeCell ref="A2:M2"/>
    <mergeCell ref="A58:M58"/>
    <mergeCell ref="A59:B59"/>
    <mergeCell ref="A60:B60"/>
    <mergeCell ref="I59:M59"/>
    <mergeCell ref="A61:B61"/>
    <mergeCell ref="I60:M60"/>
    <mergeCell ref="I61:M61"/>
  </mergeCells>
  <hyperlinks>
    <hyperlink ref="C24" r:id="rId1" xr:uid="{86BF4A5A-FC9A-44B6-87F9-1B345D6995E8}"/>
    <hyperlink ref="C56" r:id="rId2" xr:uid="{C748442B-1233-4465-AD90-0765C29674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BoM_makeraxelitev025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Rubén García Segovia</cp:lastModifiedBy>
  <dcterms:created xsi:type="dcterms:W3CDTF">2024-12-19T20:49:56Z</dcterms:created>
  <dcterms:modified xsi:type="dcterms:W3CDTF">2024-12-19T21:54:09Z</dcterms:modified>
</cp:coreProperties>
</file>