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GitHub\PixelBytes\Kicad\PixelBytesHost\BOM\"/>
    </mc:Choice>
  </mc:AlternateContent>
  <xr:revisionPtr revIDLastSave="0" documentId="13_ncr:1_{9A3E5E9E-7A23-4838-A333-06BBF0CE0E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gitalPot_Controller_rev24a" sheetId="1" r:id="rId1"/>
  </sheets>
  <definedNames>
    <definedName name="_xlnm._FilterDatabase" localSheetId="0" hidden="1">DigitalPot_Controller_rev24a!$A$1:$I$1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41" i="1" s="1"/>
  <c r="G41" i="1"/>
  <c r="I27" i="1"/>
  <c r="I37" i="1"/>
  <c r="I13" i="1"/>
  <c r="I21" i="1"/>
  <c r="I22" i="1"/>
  <c r="I24" i="1"/>
  <c r="I25" i="1"/>
  <c r="I26" i="1"/>
  <c r="I28" i="1"/>
  <c r="I30" i="1"/>
  <c r="I31" i="1"/>
  <c r="I32" i="1"/>
  <c r="I34" i="1"/>
  <c r="I35" i="1"/>
  <c r="I36" i="1"/>
  <c r="I38" i="1"/>
  <c r="I39" i="1"/>
  <c r="I40" i="1"/>
  <c r="I20" i="1"/>
  <c r="I14" i="1"/>
  <c r="I11" i="1"/>
  <c r="I6" i="1" l="1"/>
  <c r="I5" i="1"/>
  <c r="I4" i="1"/>
  <c r="I3" i="1"/>
  <c r="I7" i="1"/>
  <c r="I8" i="1"/>
  <c r="I9" i="1"/>
  <c r="I10" i="1"/>
  <c r="I12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<sst xmlns="http://schemas.openxmlformats.org/spreadsheetml/2006/main" count="206" uniqueCount="125">
  <si>
    <t>Value</t>
  </si>
  <si>
    <t>Würth Elektronik</t>
  </si>
  <si>
    <t>D1</t>
  </si>
  <si>
    <t>Part number</t>
  </si>
  <si>
    <t>Designator</t>
  </si>
  <si>
    <t>-</t>
  </si>
  <si>
    <t>Total</t>
  </si>
  <si>
    <t>Notes</t>
  </si>
  <si>
    <t>U1</t>
  </si>
  <si>
    <t>U2</t>
  </si>
  <si>
    <t>Price</t>
  </si>
  <si>
    <t>Total Price</t>
  </si>
  <si>
    <t>Link to distributor</t>
  </si>
  <si>
    <t>Manufacturer / Distributor</t>
  </si>
  <si>
    <t>Mouser</t>
  </si>
  <si>
    <t>Package</t>
  </si>
  <si>
    <t>0805</t>
  </si>
  <si>
    <t>C1,C2</t>
  </si>
  <si>
    <t>C3,C4,C5,C6,C9,C10,C11,C12,C13,C14,C16,C17,C20</t>
  </si>
  <si>
    <t>C7,C8</t>
  </si>
  <si>
    <t>C15</t>
  </si>
  <si>
    <t>C18</t>
  </si>
  <si>
    <t>C19</t>
  </si>
  <si>
    <t>C21</t>
  </si>
  <si>
    <t>IC1</t>
  </si>
  <si>
    <t>IC2</t>
  </si>
  <si>
    <t>IC3</t>
  </si>
  <si>
    <t>J1</t>
  </si>
  <si>
    <t>J2</t>
  </si>
  <si>
    <t>J3</t>
  </si>
  <si>
    <t>JP1,JP2</t>
  </si>
  <si>
    <t>L1</t>
  </si>
  <si>
    <t>LS1</t>
  </si>
  <si>
    <t>R8</t>
  </si>
  <si>
    <t>R21</t>
  </si>
  <si>
    <t>R25,R29</t>
  </si>
  <si>
    <t>R26</t>
  </si>
  <si>
    <t>R27</t>
  </si>
  <si>
    <t>R28</t>
  </si>
  <si>
    <t>SW_Toggle1</t>
  </si>
  <si>
    <t>S_a1,S_b1,S_down1,S_left1,S_right1,S_up1</t>
  </si>
  <si>
    <t>Y1</t>
  </si>
  <si>
    <t>TP4056-42-ESOP8</t>
  </si>
  <si>
    <t>TC2030-MCP-NL</t>
  </si>
  <si>
    <t>Pixel Bytes Display</t>
  </si>
  <si>
    <t>4.7 µF</t>
  </si>
  <si>
    <t>100 nF</t>
  </si>
  <si>
    <t>22 pF</t>
  </si>
  <si>
    <t>10 µF</t>
  </si>
  <si>
    <t>820 pF</t>
  </si>
  <si>
    <t>22 µF</t>
  </si>
  <si>
    <t>47 µF</t>
  </si>
  <si>
    <t>4.7 µH</t>
  </si>
  <si>
    <t>4.7 k</t>
  </si>
  <si>
    <t>10 k</t>
  </si>
  <si>
    <t>1.5 k</t>
  </si>
  <si>
    <t>2 k</t>
  </si>
  <si>
    <t>1 k</t>
  </si>
  <si>
    <t>5.1 k</t>
  </si>
  <si>
    <t>44.2 k</t>
  </si>
  <si>
    <t>581-0805YC821KAT2A</t>
  </si>
  <si>
    <t>https://www.mouser.de/ProductDetail/KYOCERA-AVX/0805YC821KAT2A?qs=6ozWKCQkT2Xkw%2FNtqDQHOw%3D%3D</t>
  </si>
  <si>
    <t xml:space="preserve">885012107011	</t>
  </si>
  <si>
    <t>https://www.mouser.de/ProductDetail/Diodes-Incorporated/B340LA-13-F?qs=dU8xVB810ithG3OzkYQiSg%3D%3D</t>
  </si>
  <si>
    <t>621-B340LA-F</t>
  </si>
  <si>
    <t>https://www.mouser.de/ProductDetail/Microchip-Technology/TC1108-3.3VDBTR?qs=AIv3GLl6KMNgHSi6BcHPMA%3D%3D</t>
  </si>
  <si>
    <t>579-TC1108-3.3VDBTR</t>
  </si>
  <si>
    <t>SOT-223-3</t>
  </si>
  <si>
    <t>SMA-2</t>
  </si>
  <si>
    <t>TPS61085TDGKR</t>
  </si>
  <si>
    <t>VSSOP-8</t>
  </si>
  <si>
    <t>https://www.mouser.de/ProductDetail/Texas-Instruments/TPS61085TDGKR?qs=%2Fqzd9s%252BcLd4U2Z7ineHARw%3D%3D</t>
  </si>
  <si>
    <t>LCSC</t>
  </si>
  <si>
    <t>http://uk.rs-online.com/web/p/products/8252561</t>
  </si>
  <si>
    <t>USB 2.0 Type C</t>
  </si>
  <si>
    <t>RS</t>
  </si>
  <si>
    <t>Digikey</t>
  </si>
  <si>
    <t>Do not solder
JP1 -&gt; reset the microcontroller. JP2 -&gt; It turns ON the display even if the circuitry of Q3 does not work.</t>
  </si>
  <si>
    <t>150080VS75000</t>
  </si>
  <si>
    <t>LED_Red_bms1</t>
  </si>
  <si>
    <t>150080RS75000</t>
  </si>
  <si>
    <t>497-IE122305-7</t>
  </si>
  <si>
    <t>863-SMMBT5551LT1G</t>
  </si>
  <si>
    <t>https://www.mouser.de/ProductDetail/onsemi/SMMBT5551LT1G?qs=pqrSHODkHouUw%252BkpWZRtSg%3D%3D</t>
  </si>
  <si>
    <t>SOT-23-3</t>
  </si>
  <si>
    <t xml:space="preserve">	12 mm x 9.5 mm THT</t>
  </si>
  <si>
    <t>6x6 mm</t>
  </si>
  <si>
    <t>511-STM32F103CBT6TR</t>
  </si>
  <si>
    <t xml:space="preserve">	LQFP-48</t>
  </si>
  <si>
    <t>652-CRS0805FX4701ELF</t>
  </si>
  <si>
    <t>https://www.mouser.de/ProductDetail/Bourns/CRS0805-FX-4701ELF?qs=5aG0NVq1C4zi3u8a2fn%2F4A%3D%3D</t>
  </si>
  <si>
    <t>603-AC0805FR-7W1K5L</t>
  </si>
  <si>
    <t>https://www.mouser.de/ProductDetail/YAGEO/AC0805FR-7W1K5L?qs=tggtontpCXOnFNPPSnV6UQ%3D%3D</t>
  </si>
  <si>
    <t>https://www.mouser.de/ProductDetail/Vishay-Dale/RCC08052K00FKEA?qs=GedFDFLaBXEsPPGyfAdG1g%3D%3D</t>
  </si>
  <si>
    <t>71-RCC08052K00FKEA</t>
  </si>
  <si>
    <t>652-CRS0805FX1001ELF</t>
  </si>
  <si>
    <t>https://www.mouser.de/ProductDetail/Bourns/CRS0805-FX-1001ELF?qs=3ZbGupGMFUdZykYWZvWIOw%3D%3D</t>
  </si>
  <si>
    <t>https://www.mouser.de/ProductDetail/KOA-Speer/RK73H2ATTD4422F?qs=m6PtEeoja6gXuxdF67JveA%3D%3D</t>
  </si>
  <si>
    <t>660-RK73H2ATTD4422F</t>
  </si>
  <si>
    <t>R2, R3, R5, R6, R7, R9, R10, R11, R12, R13, R14, R15, R16, R17, R18, R19, R20, R31</t>
  </si>
  <si>
    <t>R23,R24, R32</t>
  </si>
  <si>
    <t>R1,R4</t>
  </si>
  <si>
    <t>100 k</t>
  </si>
  <si>
    <t>38,3 k</t>
  </si>
  <si>
    <t>LED_green_bms1, LED_green_bms2</t>
  </si>
  <si>
    <t>Q1,Q2</t>
  </si>
  <si>
    <t>Q3</t>
  </si>
  <si>
    <t>PBSS5160T-QR</t>
  </si>
  <si>
    <t>S1</t>
  </si>
  <si>
    <t>IC_BMS_TP1</t>
  </si>
  <si>
    <t>TP4056</t>
  </si>
  <si>
    <t>8Mhz</t>
  </si>
  <si>
    <t>R30</t>
  </si>
  <si>
    <t>3K3</t>
  </si>
  <si>
    <t>R22</t>
  </si>
  <si>
    <t>6k8</t>
  </si>
  <si>
    <t xml:space="preserve">Depends on the battery!  </t>
  </si>
  <si>
    <t>B2B-PH-K-S(LF)(SN)</t>
  </si>
  <si>
    <t>https://eu.mouser.com/ProductDetail/JST-Commercial/B2B-PH-K-SLFSN?qs=cdbOS8ANM9AlozzPlOt72g%3D%3D</t>
  </si>
  <si>
    <t>https://www.amazon.com/EEMB-1100mAh-Battery-Rechargeable-Connector/dp/B08VRYS8FT?th=1</t>
  </si>
  <si>
    <t>Tested Battery:</t>
  </si>
  <si>
    <t>https://eu.mouser.com/ProductDetail/Nexperia/PBSS5160T-QR?qs=Wj%2FVkw3K%252BMDs0Mh98%252BXOSA%3D%3D</t>
  </si>
  <si>
    <t>CR0805-FX-3832ELF</t>
  </si>
  <si>
    <t>https://eu.mouser.com/ProductDetail/Bourns/CR0805-FX-3832ELF?qs=TYKCbaKwe1BbGRAYPT34xA%3D%3D</t>
  </si>
  <si>
    <t>https://eu.mouser.com/ProductDetail/STMicroelectronics/STM32F103CBT6TR?qs=SU4Xa%252BYHGQr0GBvhN6Y2ig%3D%3D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</si>
</sst>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8" x14ac:knownFonts="1">
    <font>
      <sz val="10"/>
      <color theme="1"/>
      <name val="Titillium Web"/>
      <family val="2"/>
    </font>
    <font>
      <sz val="10"/>
      <color theme="1"/>
      <name val="Titillium Web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tillium Web"/>
      <family val="2"/>
    </font>
    <font>
      <b/>
      <sz val="13"/>
      <color theme="3"/>
      <name val="Titillium Web"/>
      <family val="2"/>
    </font>
    <font>
      <b/>
      <sz val="11"/>
      <color theme="3"/>
      <name val="Titillium Web"/>
      <family val="2"/>
    </font>
    <font>
      <sz val="10"/>
      <color rgb="FF006100"/>
      <name val="Titillium Web"/>
      <family val="2"/>
    </font>
    <font>
      <sz val="10"/>
      <color rgb="FF9C0006"/>
      <name val="Titillium Web"/>
      <family val="2"/>
    </font>
    <font>
      <sz val="10"/>
      <color rgb="FF9C6500"/>
      <name val="Titillium Web"/>
      <family val="2"/>
    </font>
    <font>
      <sz val="10"/>
      <color rgb="FF3F3F76"/>
      <name val="Titillium Web"/>
      <family val="2"/>
    </font>
    <font>
      <b/>
      <sz val="10"/>
      <color rgb="FF3F3F3F"/>
      <name val="Titillium Web"/>
      <family val="2"/>
    </font>
    <font>
      <b/>
      <sz val="10"/>
      <color rgb="FFFA7D00"/>
      <name val="Titillium Web"/>
      <family val="2"/>
    </font>
    <font>
      <sz val="10"/>
      <color rgb="FFFA7D00"/>
      <name val="Titillium Web"/>
      <family val="2"/>
    </font>
    <font>
      <b/>
      <sz val="10"/>
      <color theme="0"/>
      <name val="Titillium Web"/>
      <family val="2"/>
    </font>
    <font>
      <sz val="10"/>
      <color rgb="FFFF0000"/>
      <name val="Titillium Web"/>
      <family val="2"/>
    </font>
    <font>
      <i/>
      <sz val="10"/>
      <color rgb="FF7F7F7F"/>
      <name val="Titillium Web"/>
      <family val="2"/>
    </font>
    <font>
      <b/>
      <sz val="10"/>
      <color theme="1"/>
      <name val="Titillium Web"/>
      <family val="2"/>
    </font>
    <font>
      <sz val="10"/>
      <color theme="0"/>
      <name val="Titillium Web"/>
      <family val="2"/>
    </font>
    <font>
      <sz val="8"/>
      <name val="Titillium Web"/>
      <family val="2"/>
    </font>
    <font>
      <b/>
      <sz val="12"/>
      <color theme="1"/>
      <name val="Titillium Web"/>
    </font>
    <font>
      <sz val="10"/>
      <color theme="1"/>
      <name val="Titillium Web"/>
    </font>
    <font>
      <u/>
      <sz val="10"/>
      <color theme="10"/>
      <name val="Titillium Web"/>
      <family val="2"/>
    </font>
    <font>
      <b/>
      <sz val="11"/>
      <color theme="1"/>
      <name val="Titillium Web"/>
    </font>
    <font>
      <sz val="9"/>
      <color theme="1"/>
      <name val="Titillium Web"/>
    </font>
    <font>
      <sz val="10"/>
      <color rgb="FFFF0000"/>
      <name val="Titillium Web"/>
    </font>
    <font>
      <sz val="9"/>
      <color rgb="FFFF0000"/>
      <name val="Titillium Web"/>
    </font>
    <font>
      <b/>
      <sz val="10"/>
      <color theme="1"/>
      <name val="Titillium Web"/>
    </font>
    <font>
      <sz val="9"/>
      <name val="Titillium Web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27">
    <xf numFmtId="0" fontId="0" fillId="0" borderId="0" xfId="0"/>
    <xf numFmtId="1" fontId="0" fillId="0" borderId="0" xfId="0" applyNumberFormat="1" applyAlignment="1">
      <alignment horizontal="left"/>
    </xf>
    <xf numFmtId="1" fontId="19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center" vertical="center" wrapText="1"/>
    </xf>
    <xf numFmtId="164" fontId="23" fillId="0" borderId="10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1" fontId="22" fillId="0" borderId="0" xfId="0" applyNumberFormat="1" applyFont="1" applyAlignment="1">
      <alignment horizontal="left" vertical="center" wrapText="1"/>
    </xf>
    <xf numFmtId="1" fontId="26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 wrapText="1"/>
    </xf>
    <xf numFmtId="1" fontId="23" fillId="0" borderId="10" xfId="0" applyNumberFormat="1" applyFont="1" applyFill="1" applyBorder="1" applyAlignment="1">
      <alignment horizontal="center" vertical="center" wrapText="1"/>
    </xf>
    <xf numFmtId="1" fontId="23" fillId="0" borderId="10" xfId="0" quotePrefix="1" applyNumberFormat="1" applyFont="1" applyFill="1" applyBorder="1" applyAlignment="1">
      <alignment horizontal="center" vertical="center" wrapText="1"/>
    </xf>
    <xf numFmtId="1" fontId="23" fillId="0" borderId="11" xfId="0" applyNumberFormat="1" applyFont="1" applyFill="1" applyBorder="1" applyAlignment="1">
      <alignment horizontal="center" vertical="center" wrapText="1"/>
    </xf>
    <xf numFmtId="164" fontId="23" fillId="0" borderId="10" xfId="0" applyNumberFormat="1" applyFont="1" applyFill="1" applyBorder="1" applyAlignment="1">
      <alignment horizontal="center" vertical="center" wrapText="1"/>
    </xf>
    <xf numFmtId="1" fontId="23" fillId="0" borderId="0" xfId="0" applyNumberFormat="1" applyFont="1" applyFill="1" applyAlignment="1">
      <alignment horizontal="left" vertical="center"/>
    </xf>
    <xf numFmtId="1" fontId="0" fillId="0" borderId="0" xfId="0" applyNumberFormat="1" applyFill="1" applyAlignment="1">
      <alignment horizontal="left"/>
    </xf>
    <xf numFmtId="1" fontId="21" fillId="0" borderId="0" xfId="42" applyNumberFormat="1" applyFill="1" applyAlignment="1">
      <alignment horizontal="left" vertical="center"/>
    </xf>
    <xf numFmtId="1" fontId="0" fillId="0" borderId="10" xfId="0" applyNumberFormat="1" applyFill="1" applyBorder="1" applyAlignment="1">
      <alignment horizontal="center" vertical="center" wrapText="1"/>
    </xf>
    <xf numFmtId="1" fontId="14" fillId="0" borderId="0" xfId="0" applyNumberFormat="1" applyFont="1" applyFill="1" applyAlignment="1">
      <alignment horizontal="left" vertical="center"/>
    </xf>
    <xf numFmtId="0" fontId="21" fillId="0" borderId="0" xfId="42" applyFill="1" applyAlignment="1">
      <alignment horizontal="left" vertical="center"/>
    </xf>
    <xf numFmtId="1" fontId="23" fillId="0" borderId="12" xfId="0" applyNumberFormat="1" applyFont="1" applyFill="1" applyBorder="1" applyAlignment="1">
      <alignment horizontal="center" vertical="center" wrapText="1"/>
    </xf>
    <xf numFmtId="1" fontId="25" fillId="0" borderId="0" xfId="0" applyNumberFormat="1" applyFont="1" applyFill="1" applyAlignment="1">
      <alignment horizontal="center" vertical="center" wrapText="1"/>
    </xf>
    <xf numFmtId="1" fontId="20" fillId="0" borderId="10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left" vertical="center"/>
    </xf>
    <xf numFmtId="0" fontId="0" fillId="0" borderId="10" xfId="0" applyFill="1" applyBorder="1" applyAlignment="1">
      <alignment horizontal="center" vertical="center" wrapText="1"/>
    </xf>
    <xf numFmtId="1" fontId="24" fillId="0" borderId="10" xfId="0" applyNumberFormat="1" applyFont="1" applyFill="1" applyBorder="1" applyAlignment="1">
      <alignment horizontal="center" vertical="center" wrapText="1"/>
    </xf>
    <xf numFmtId="1" fontId="27" fillId="0" borderId="10" xfId="0" applyNumberFormat="1" applyFont="1" applyFill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D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de/ProductDetail/YAGEO/AC0805FR-7W1K5L?qs=tggtontpCXOnFNPPSnV6UQ%3D%3D" TargetMode="External"/><Relationship Id="rId3" Type="http://schemas.openxmlformats.org/officeDocument/2006/relationships/hyperlink" Target="https://www.mouser.de/ProductDetail/Microchip-Technology/TC1108-3.3VDBTR?qs=AIv3GLl6KMNgHSi6BcHPMA%3D%3D" TargetMode="External"/><Relationship Id="rId7" Type="http://schemas.openxmlformats.org/officeDocument/2006/relationships/hyperlink" Target="https://www.mouser.de/ProductDetail/Bourns/CRS0805-FX-4701ELF?qs=5aG0NVq1C4zi3u8a2fn%2F4A%3D%3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mouser.de/ProductDetail/Diodes-Incorporated/B340LA-13-F?qs=dU8xVB810ithG3OzkYQiSg%3D%3D" TargetMode="External"/><Relationship Id="rId1" Type="http://schemas.openxmlformats.org/officeDocument/2006/relationships/hyperlink" Target="https://www.mouser.de/ProductDetail/KYOCERA-AVX/0805YC821KAT2A?qs=6ozWKCQkT2Xkw%2FNtqDQHOw%3D%3D" TargetMode="External"/><Relationship Id="rId6" Type="http://schemas.openxmlformats.org/officeDocument/2006/relationships/hyperlink" Target="https://www.mouser.de/ProductDetail/onsemi/SMMBT5551LT1G?qs=pqrSHODkHouUw%252BkpWZRtSg%3D%3D" TargetMode="External"/><Relationship Id="rId11" Type="http://schemas.openxmlformats.org/officeDocument/2006/relationships/hyperlink" Target="https://www.mouser.de/ProductDetail/KOA-Speer/RK73H2ATTD4422F?qs=m6PtEeoja6gXuxdF67JveA%3D%3D" TargetMode="External"/><Relationship Id="rId5" Type="http://schemas.openxmlformats.org/officeDocument/2006/relationships/hyperlink" Target="http://uk.rs-online.com/web/p/products/8252561" TargetMode="External"/><Relationship Id="rId10" Type="http://schemas.openxmlformats.org/officeDocument/2006/relationships/hyperlink" Target="https://www.mouser.de/ProductDetail/Bourns/CRS0805-FX-1001ELF?qs=3ZbGupGMFUdZykYWZvWIOw%3D%3D" TargetMode="External"/><Relationship Id="rId4" Type="http://schemas.openxmlformats.org/officeDocument/2006/relationships/hyperlink" Target="https://www.mouser.de/ProductDetail/Texas-Instruments/TPS61085TDGKR?qs=%2Fqzd9s%252BcLd4U2Z7ineHARw%3D%3D" TargetMode="External"/><Relationship Id="rId9" Type="http://schemas.openxmlformats.org/officeDocument/2006/relationships/hyperlink" Target="https://www.mouser.de/ProductDetail/Vishay-Dale/RCC08052K00FKEA?qs=GedFDFLaBXEsPPGyfAdG1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zoomScale="115" zoomScaleNormal="115" workbookViewId="0">
      <selection activeCell="D44" sqref="D44"/>
    </sheetView>
  </sheetViews>
  <sheetFormatPr baseColWidth="10" defaultRowHeight="17.25" x14ac:dyDescent="0.4"/>
  <cols>
    <col min="1" max="8" width="20.7109375" style="5" customWidth="1"/>
    <col min="9" max="9" width="36.140625" style="5" customWidth="1"/>
    <col min="10" max="10" width="20.7109375" style="1" customWidth="1"/>
    <col min="11" max="12" width="11.42578125" style="1"/>
    <col min="13" max="13" width="33.42578125" style="1" customWidth="1"/>
    <col min="14" max="16384" width="11.42578125" style="1"/>
  </cols>
  <sheetData>
    <row r="1" spans="1:12" ht="39" x14ac:dyDescent="0.45">
      <c r="A1" s="3" t="s">
        <v>4</v>
      </c>
      <c r="B1" s="3" t="s">
        <v>0</v>
      </c>
      <c r="C1" s="3" t="s">
        <v>15</v>
      </c>
      <c r="D1" s="3" t="s">
        <v>7</v>
      </c>
      <c r="E1" s="3" t="s">
        <v>13</v>
      </c>
      <c r="F1" s="3" t="s">
        <v>3</v>
      </c>
      <c r="G1" s="3" t="s">
        <v>6</v>
      </c>
      <c r="H1" s="3" t="s">
        <v>10</v>
      </c>
      <c r="I1" s="3" t="s">
        <v>11</v>
      </c>
      <c r="J1" s="7" t="s">
        <v>12</v>
      </c>
      <c r="K1" s="2"/>
      <c r="L1" s="2"/>
    </row>
    <row r="2" spans="1:12" s="15" customFormat="1" x14ac:dyDescent="0.4">
      <c r="A2" s="10" t="s">
        <v>17</v>
      </c>
      <c r="B2" s="10" t="s">
        <v>45</v>
      </c>
      <c r="C2" s="11" t="s">
        <v>16</v>
      </c>
      <c r="D2" s="10" t="s">
        <v>5</v>
      </c>
      <c r="E2" s="10" t="s">
        <v>1</v>
      </c>
      <c r="F2" s="10">
        <v>885012207053</v>
      </c>
      <c r="G2" s="12">
        <v>2</v>
      </c>
      <c r="H2" s="13"/>
      <c r="I2" s="13">
        <f>H2*G2</f>
        <v>0</v>
      </c>
      <c r="J2" s="14"/>
    </row>
    <row r="3" spans="1:12" s="15" customFormat="1" ht="49.5" x14ac:dyDescent="0.4">
      <c r="A3" s="10" t="s">
        <v>18</v>
      </c>
      <c r="B3" s="10" t="s">
        <v>46</v>
      </c>
      <c r="C3" s="11" t="s">
        <v>16</v>
      </c>
      <c r="D3" s="10" t="s">
        <v>5</v>
      </c>
      <c r="E3" s="10" t="s">
        <v>1</v>
      </c>
      <c r="F3" s="10">
        <v>885012207045</v>
      </c>
      <c r="G3" s="12">
        <v>13</v>
      </c>
      <c r="H3" s="13"/>
      <c r="I3" s="13">
        <f t="shared" ref="I3:I40" si="0">H3*G3</f>
        <v>0</v>
      </c>
      <c r="J3" s="14"/>
    </row>
    <row r="4" spans="1:12" s="15" customFormat="1" x14ac:dyDescent="0.4">
      <c r="A4" s="10" t="s">
        <v>19</v>
      </c>
      <c r="B4" s="10" t="s">
        <v>47</v>
      </c>
      <c r="C4" s="11" t="s">
        <v>16</v>
      </c>
      <c r="D4" s="10" t="s">
        <v>5</v>
      </c>
      <c r="E4" s="10" t="s">
        <v>1</v>
      </c>
      <c r="F4" s="10">
        <v>885012007012</v>
      </c>
      <c r="G4" s="12">
        <v>2</v>
      </c>
      <c r="H4" s="13"/>
      <c r="I4" s="13">
        <f>H4*G4</f>
        <v>0</v>
      </c>
      <c r="J4" s="16"/>
    </row>
    <row r="5" spans="1:12" s="15" customFormat="1" x14ac:dyDescent="0.4">
      <c r="A5" s="10" t="s">
        <v>20</v>
      </c>
      <c r="B5" s="10" t="s">
        <v>48</v>
      </c>
      <c r="C5" s="11" t="s">
        <v>16</v>
      </c>
      <c r="D5" s="10" t="s">
        <v>5</v>
      </c>
      <c r="E5" s="10" t="s">
        <v>1</v>
      </c>
      <c r="F5" s="10">
        <v>885012107014</v>
      </c>
      <c r="G5" s="12">
        <v>1</v>
      </c>
      <c r="H5" s="13"/>
      <c r="I5" s="13">
        <f>H5*G5</f>
        <v>0</v>
      </c>
      <c r="J5" s="14"/>
    </row>
    <row r="6" spans="1:12" s="15" customFormat="1" x14ac:dyDescent="0.4">
      <c r="A6" s="10" t="s">
        <v>21</v>
      </c>
      <c r="B6" s="10" t="s">
        <v>49</v>
      </c>
      <c r="C6" s="11" t="s">
        <v>16</v>
      </c>
      <c r="D6" s="10" t="s">
        <v>5</v>
      </c>
      <c r="E6" s="10" t="s">
        <v>14</v>
      </c>
      <c r="F6" s="10" t="s">
        <v>60</v>
      </c>
      <c r="G6" s="12">
        <v>1</v>
      </c>
      <c r="H6" s="13">
        <v>0.26</v>
      </c>
      <c r="I6" s="13">
        <f>H6*G6</f>
        <v>0.26</v>
      </c>
      <c r="J6" s="16" t="s">
        <v>61</v>
      </c>
    </row>
    <row r="7" spans="1:12" s="15" customFormat="1" x14ac:dyDescent="0.4">
      <c r="A7" s="10" t="s">
        <v>22</v>
      </c>
      <c r="B7" s="10" t="s">
        <v>50</v>
      </c>
      <c r="C7" s="11" t="s">
        <v>16</v>
      </c>
      <c r="D7" s="10" t="s">
        <v>5</v>
      </c>
      <c r="E7" s="10" t="s">
        <v>1</v>
      </c>
      <c r="F7" s="10" t="s">
        <v>62</v>
      </c>
      <c r="G7" s="12">
        <v>1</v>
      </c>
      <c r="H7" s="13"/>
      <c r="I7" s="13">
        <f>H7*G6</f>
        <v>0</v>
      </c>
      <c r="J7" s="16"/>
    </row>
    <row r="8" spans="1:12" s="15" customFormat="1" x14ac:dyDescent="0.4">
      <c r="A8" s="10" t="s">
        <v>23</v>
      </c>
      <c r="B8" s="10" t="s">
        <v>51</v>
      </c>
      <c r="C8" s="11" t="s">
        <v>16</v>
      </c>
      <c r="D8" s="10" t="s">
        <v>5</v>
      </c>
      <c r="E8" s="10" t="s">
        <v>1</v>
      </c>
      <c r="F8" s="10">
        <v>885012107006</v>
      </c>
      <c r="G8" s="12">
        <v>1</v>
      </c>
      <c r="H8" s="13"/>
      <c r="I8" s="13">
        <f t="shared" si="0"/>
        <v>0</v>
      </c>
      <c r="J8" s="14"/>
    </row>
    <row r="9" spans="1:12" s="15" customFormat="1" x14ac:dyDescent="0.4">
      <c r="A9" s="10" t="s">
        <v>2</v>
      </c>
      <c r="B9" s="17"/>
      <c r="C9" s="10" t="s">
        <v>68</v>
      </c>
      <c r="D9" s="10" t="s">
        <v>5</v>
      </c>
      <c r="E9" s="10" t="s">
        <v>14</v>
      </c>
      <c r="F9" s="10" t="s">
        <v>64</v>
      </c>
      <c r="G9" s="12">
        <v>1</v>
      </c>
      <c r="H9" s="13">
        <v>0.40899999999999997</v>
      </c>
      <c r="I9" s="13">
        <f t="shared" si="0"/>
        <v>0.40899999999999997</v>
      </c>
      <c r="J9" s="16" t="s">
        <v>63</v>
      </c>
    </row>
    <row r="10" spans="1:12" s="15" customFormat="1" x14ac:dyDescent="0.4">
      <c r="A10" s="10" t="s">
        <v>24</v>
      </c>
      <c r="B10" s="10"/>
      <c r="C10" s="10"/>
      <c r="D10" s="10" t="s">
        <v>5</v>
      </c>
      <c r="E10" s="10" t="s">
        <v>1</v>
      </c>
      <c r="F10" s="10">
        <v>2536030320001</v>
      </c>
      <c r="G10" s="12">
        <v>1</v>
      </c>
      <c r="H10" s="13"/>
      <c r="I10" s="13">
        <f t="shared" si="0"/>
        <v>0</v>
      </c>
      <c r="J10" s="14"/>
    </row>
    <row r="11" spans="1:12" s="15" customFormat="1" x14ac:dyDescent="0.4">
      <c r="A11" s="10" t="s">
        <v>25</v>
      </c>
      <c r="B11" s="10"/>
      <c r="C11" s="10" t="s">
        <v>67</v>
      </c>
      <c r="D11" s="10" t="s">
        <v>5</v>
      </c>
      <c r="E11" s="10" t="s">
        <v>14</v>
      </c>
      <c r="F11" s="10" t="s">
        <v>66</v>
      </c>
      <c r="G11" s="12">
        <v>1</v>
      </c>
      <c r="H11" s="13"/>
      <c r="I11" s="13">
        <f t="shared" si="0"/>
        <v>0</v>
      </c>
      <c r="J11" s="16" t="s">
        <v>65</v>
      </c>
    </row>
    <row r="12" spans="1:12" s="15" customFormat="1" x14ac:dyDescent="0.4">
      <c r="A12" s="10" t="s">
        <v>26</v>
      </c>
      <c r="B12" s="17"/>
      <c r="C12" s="10" t="s">
        <v>70</v>
      </c>
      <c r="D12" s="10" t="s">
        <v>5</v>
      </c>
      <c r="E12" s="10" t="s">
        <v>14</v>
      </c>
      <c r="F12" s="10" t="s">
        <v>69</v>
      </c>
      <c r="G12" s="12">
        <v>1</v>
      </c>
      <c r="H12" s="13">
        <v>2.09</v>
      </c>
      <c r="I12" s="13">
        <f t="shared" si="0"/>
        <v>2.09</v>
      </c>
      <c r="J12" s="16" t="s">
        <v>71</v>
      </c>
    </row>
    <row r="13" spans="1:12" s="15" customFormat="1" x14ac:dyDescent="0.4">
      <c r="A13" s="10" t="s">
        <v>109</v>
      </c>
      <c r="B13" s="10"/>
      <c r="C13" s="10"/>
      <c r="D13" s="26" t="s">
        <v>110</v>
      </c>
      <c r="E13" s="10" t="s">
        <v>72</v>
      </c>
      <c r="F13" s="10" t="s">
        <v>42</v>
      </c>
      <c r="G13" s="12">
        <v>1</v>
      </c>
      <c r="H13" s="13"/>
      <c r="I13" s="13">
        <f t="shared" si="0"/>
        <v>0</v>
      </c>
      <c r="J13" s="18"/>
    </row>
    <row r="14" spans="1:12" s="15" customFormat="1" x14ac:dyDescent="0.4">
      <c r="A14" s="10" t="s">
        <v>27</v>
      </c>
      <c r="B14" s="10"/>
      <c r="C14" s="10"/>
      <c r="D14" s="10" t="s">
        <v>43</v>
      </c>
      <c r="E14" s="10" t="s">
        <v>75</v>
      </c>
      <c r="F14" s="10"/>
      <c r="G14" s="12">
        <v>1</v>
      </c>
      <c r="H14" s="13"/>
      <c r="I14" s="13">
        <f t="shared" ref="I14" si="1">H14*G14</f>
        <v>0</v>
      </c>
      <c r="J14" s="19" t="s">
        <v>73</v>
      </c>
    </row>
    <row r="15" spans="1:12" s="15" customFormat="1" x14ac:dyDescent="0.4">
      <c r="A15" s="10" t="s">
        <v>29</v>
      </c>
      <c r="B15" s="17"/>
      <c r="C15" s="10" t="s">
        <v>74</v>
      </c>
      <c r="D15" s="10" t="s">
        <v>5</v>
      </c>
      <c r="E15" s="10" t="s">
        <v>1</v>
      </c>
      <c r="F15" s="10">
        <v>629722000214</v>
      </c>
      <c r="G15" s="12">
        <v>1</v>
      </c>
      <c r="H15" s="13"/>
      <c r="I15" s="13">
        <f t="shared" si="0"/>
        <v>0</v>
      </c>
      <c r="J15" s="16"/>
    </row>
    <row r="16" spans="1:12" s="15" customFormat="1" x14ac:dyDescent="0.4">
      <c r="A16" s="10" t="s">
        <v>28</v>
      </c>
      <c r="B16" s="17"/>
      <c r="C16" s="10"/>
      <c r="D16" s="10" t="s">
        <v>116</v>
      </c>
      <c r="E16" s="10" t="s">
        <v>76</v>
      </c>
      <c r="F16" s="20" t="s">
        <v>117</v>
      </c>
      <c r="G16" s="12">
        <v>1</v>
      </c>
      <c r="H16" s="13">
        <v>0.11</v>
      </c>
      <c r="I16" s="13">
        <f t="shared" si="0"/>
        <v>0.11</v>
      </c>
      <c r="J16" s="16" t="s">
        <v>118</v>
      </c>
    </row>
    <row r="17" spans="1:10" s="15" customFormat="1" ht="99" x14ac:dyDescent="0.4">
      <c r="A17" s="10" t="s">
        <v>30</v>
      </c>
      <c r="B17" s="10"/>
      <c r="C17" s="10"/>
      <c r="D17" s="10" t="s">
        <v>77</v>
      </c>
      <c r="E17" s="10"/>
      <c r="F17" s="10"/>
      <c r="G17" s="12">
        <v>2</v>
      </c>
      <c r="H17" s="13"/>
      <c r="I17" s="13">
        <f t="shared" si="0"/>
        <v>0</v>
      </c>
      <c r="J17" s="14"/>
    </row>
    <row r="18" spans="1:10" s="15" customFormat="1" x14ac:dyDescent="0.4">
      <c r="A18" s="10" t="s">
        <v>31</v>
      </c>
      <c r="B18" s="10" t="s">
        <v>52</v>
      </c>
      <c r="C18" s="10">
        <v>6045</v>
      </c>
      <c r="D18" s="10" t="s">
        <v>5</v>
      </c>
      <c r="E18" s="10" t="s">
        <v>1</v>
      </c>
      <c r="F18" s="10">
        <v>74404064470</v>
      </c>
      <c r="G18" s="12">
        <v>1</v>
      </c>
      <c r="H18" s="13"/>
      <c r="I18" s="13">
        <f t="shared" si="0"/>
        <v>0</v>
      </c>
      <c r="J18" s="16"/>
    </row>
    <row r="19" spans="1:10" s="15" customFormat="1" ht="33" x14ac:dyDescent="0.4">
      <c r="A19" s="10" t="s">
        <v>104</v>
      </c>
      <c r="B19" s="17"/>
      <c r="C19" s="11" t="s">
        <v>16</v>
      </c>
      <c r="D19" s="10" t="s">
        <v>5</v>
      </c>
      <c r="E19" s="10" t="s">
        <v>1</v>
      </c>
      <c r="F19" s="10" t="s">
        <v>78</v>
      </c>
      <c r="G19" s="12">
        <v>2</v>
      </c>
      <c r="H19" s="13"/>
      <c r="I19" s="13">
        <f t="shared" si="0"/>
        <v>0</v>
      </c>
      <c r="J19" s="14"/>
    </row>
    <row r="20" spans="1:10" s="15" customFormat="1" x14ac:dyDescent="0.4">
      <c r="A20" s="10" t="s">
        <v>79</v>
      </c>
      <c r="B20" s="17"/>
      <c r="C20" s="11" t="s">
        <v>16</v>
      </c>
      <c r="D20" s="10" t="s">
        <v>5</v>
      </c>
      <c r="E20" s="10" t="s">
        <v>1</v>
      </c>
      <c r="F20" s="10" t="s">
        <v>80</v>
      </c>
      <c r="G20" s="12">
        <v>1</v>
      </c>
      <c r="H20" s="13"/>
      <c r="I20" s="13">
        <f t="shared" si="0"/>
        <v>0</v>
      </c>
      <c r="J20" s="14"/>
    </row>
    <row r="21" spans="1:10" s="15" customFormat="1" x14ac:dyDescent="0.4">
      <c r="A21" s="10" t="s">
        <v>32</v>
      </c>
      <c r="B21" s="17"/>
      <c r="C21" s="10" t="s">
        <v>85</v>
      </c>
      <c r="D21" s="21"/>
      <c r="E21" s="10" t="s">
        <v>14</v>
      </c>
      <c r="F21" s="10" t="s">
        <v>81</v>
      </c>
      <c r="G21" s="10">
        <v>1</v>
      </c>
      <c r="H21" s="13">
        <v>1.84</v>
      </c>
      <c r="I21" s="13">
        <f t="shared" si="0"/>
        <v>1.84</v>
      </c>
      <c r="J21" s="16"/>
    </row>
    <row r="22" spans="1:10" s="15" customFormat="1" x14ac:dyDescent="0.4">
      <c r="A22" s="17" t="s">
        <v>105</v>
      </c>
      <c r="B22" s="17"/>
      <c r="C22" s="17" t="s">
        <v>84</v>
      </c>
      <c r="D22" s="10" t="s">
        <v>5</v>
      </c>
      <c r="E22" s="10" t="s">
        <v>14</v>
      </c>
      <c r="F22" s="10" t="s">
        <v>82</v>
      </c>
      <c r="G22" s="10">
        <v>2</v>
      </c>
      <c r="H22" s="13">
        <v>0.17699999999999999</v>
      </c>
      <c r="I22" s="13">
        <f t="shared" si="0"/>
        <v>0.35399999999999998</v>
      </c>
      <c r="J22" s="16" t="s">
        <v>83</v>
      </c>
    </row>
    <row r="23" spans="1:10" s="15" customFormat="1" x14ac:dyDescent="0.4">
      <c r="A23" s="17" t="s">
        <v>106</v>
      </c>
      <c r="B23" s="17"/>
      <c r="C23" s="17" t="s">
        <v>84</v>
      </c>
      <c r="D23" s="10" t="s">
        <v>5</v>
      </c>
      <c r="E23" s="10" t="s">
        <v>14</v>
      </c>
      <c r="F23" s="10" t="s">
        <v>107</v>
      </c>
      <c r="G23" s="10">
        <v>1</v>
      </c>
      <c r="H23" s="13">
        <v>0.36099999999999999</v>
      </c>
      <c r="I23" s="13">
        <f t="shared" si="0"/>
        <v>0.36099999999999999</v>
      </c>
      <c r="J23" s="16" t="s">
        <v>121</v>
      </c>
    </row>
    <row r="24" spans="1:10" s="15" customFormat="1" x14ac:dyDescent="0.4">
      <c r="A24" s="17" t="s">
        <v>101</v>
      </c>
      <c r="B24" s="17" t="s">
        <v>53</v>
      </c>
      <c r="C24" s="11" t="s">
        <v>16</v>
      </c>
      <c r="D24" s="10" t="s">
        <v>5</v>
      </c>
      <c r="E24" s="10" t="s">
        <v>14</v>
      </c>
      <c r="F24" s="10" t="s">
        <v>89</v>
      </c>
      <c r="G24" s="10">
        <v>2</v>
      </c>
      <c r="H24" s="13">
        <v>0.19500000000000001</v>
      </c>
      <c r="I24" s="13">
        <f t="shared" si="0"/>
        <v>0.39</v>
      </c>
      <c r="J24" s="16" t="s">
        <v>90</v>
      </c>
    </row>
    <row r="25" spans="1:10" s="15" customFormat="1" x14ac:dyDescent="0.4">
      <c r="A25" s="17" t="s">
        <v>33</v>
      </c>
      <c r="B25" s="17" t="s">
        <v>55</v>
      </c>
      <c r="C25" s="11" t="s">
        <v>16</v>
      </c>
      <c r="D25" s="10" t="s">
        <v>5</v>
      </c>
      <c r="E25" s="10" t="s">
        <v>14</v>
      </c>
      <c r="F25" s="10" t="s">
        <v>91</v>
      </c>
      <c r="G25" s="10">
        <v>1</v>
      </c>
      <c r="H25" s="13">
        <v>0.121</v>
      </c>
      <c r="I25" s="13">
        <f t="shared" si="0"/>
        <v>0.121</v>
      </c>
      <c r="J25" s="16" t="s">
        <v>92</v>
      </c>
    </row>
    <row r="26" spans="1:10" s="15" customFormat="1" ht="69" x14ac:dyDescent="0.4">
      <c r="A26" s="22" t="s">
        <v>99</v>
      </c>
      <c r="B26" s="17" t="s">
        <v>54</v>
      </c>
      <c r="C26" s="11" t="s">
        <v>16</v>
      </c>
      <c r="D26" s="10" t="s">
        <v>5</v>
      </c>
      <c r="E26" s="10" t="s">
        <v>1</v>
      </c>
      <c r="F26" s="11">
        <v>560112120004</v>
      </c>
      <c r="G26" s="10">
        <v>18</v>
      </c>
      <c r="H26" s="13"/>
      <c r="I26" s="13">
        <f t="shared" si="0"/>
        <v>0</v>
      </c>
      <c r="J26" s="23"/>
    </row>
    <row r="27" spans="1:10" s="15" customFormat="1" x14ac:dyDescent="0.4">
      <c r="A27" s="22" t="s">
        <v>112</v>
      </c>
      <c r="B27" s="17" t="s">
        <v>113</v>
      </c>
      <c r="C27" s="11" t="s">
        <v>16</v>
      </c>
      <c r="D27" s="10" t="s">
        <v>5</v>
      </c>
      <c r="E27" s="10" t="s">
        <v>1</v>
      </c>
      <c r="F27" s="11">
        <v>560112120029</v>
      </c>
      <c r="G27" s="10">
        <v>1</v>
      </c>
      <c r="H27" s="13"/>
      <c r="I27" s="13">
        <f t="shared" si="0"/>
        <v>0</v>
      </c>
      <c r="J27" s="23"/>
    </row>
    <row r="28" spans="1:10" s="15" customFormat="1" x14ac:dyDescent="0.4">
      <c r="A28" s="24" t="s">
        <v>34</v>
      </c>
      <c r="B28" s="17" t="s">
        <v>56</v>
      </c>
      <c r="C28" s="11" t="s">
        <v>16</v>
      </c>
      <c r="D28" s="10" t="s">
        <v>5</v>
      </c>
      <c r="E28" s="10" t="s">
        <v>14</v>
      </c>
      <c r="F28" s="10" t="s">
        <v>94</v>
      </c>
      <c r="G28" s="10">
        <v>1</v>
      </c>
      <c r="H28" s="13">
        <v>0.16700000000000001</v>
      </c>
      <c r="I28" s="13">
        <f t="shared" si="0"/>
        <v>0.16700000000000001</v>
      </c>
      <c r="J28" s="16" t="s">
        <v>93</v>
      </c>
    </row>
    <row r="29" spans="1:10" s="15" customFormat="1" x14ac:dyDescent="0.4">
      <c r="A29" s="24" t="s">
        <v>114</v>
      </c>
      <c r="B29" s="17" t="s">
        <v>115</v>
      </c>
      <c r="C29" s="11" t="s">
        <v>16</v>
      </c>
      <c r="D29" s="10"/>
      <c r="E29" s="10" t="s">
        <v>1</v>
      </c>
      <c r="F29" s="10">
        <v>560112120031</v>
      </c>
      <c r="G29" s="10">
        <v>1</v>
      </c>
      <c r="H29" s="13"/>
      <c r="I29" s="13"/>
      <c r="J29" s="16"/>
    </row>
    <row r="30" spans="1:10" s="15" customFormat="1" x14ac:dyDescent="0.4">
      <c r="A30" s="22" t="s">
        <v>100</v>
      </c>
      <c r="B30" s="17" t="s">
        <v>57</v>
      </c>
      <c r="C30" s="11" t="s">
        <v>16</v>
      </c>
      <c r="D30" s="10" t="s">
        <v>5</v>
      </c>
      <c r="E30" s="10" t="s">
        <v>14</v>
      </c>
      <c r="F30" s="10" t="s">
        <v>95</v>
      </c>
      <c r="G30" s="10">
        <v>3</v>
      </c>
      <c r="H30" s="13">
        <v>0.19500000000000001</v>
      </c>
      <c r="I30" s="13">
        <f t="shared" si="0"/>
        <v>0.58499999999999996</v>
      </c>
      <c r="J30" s="16" t="s">
        <v>96</v>
      </c>
    </row>
    <row r="31" spans="1:10" s="15" customFormat="1" x14ac:dyDescent="0.4">
      <c r="A31" s="17" t="s">
        <v>35</v>
      </c>
      <c r="B31" s="17" t="s">
        <v>58</v>
      </c>
      <c r="C31" s="11" t="s">
        <v>16</v>
      </c>
      <c r="D31" s="10" t="s">
        <v>5</v>
      </c>
      <c r="E31" s="10" t="s">
        <v>1</v>
      </c>
      <c r="F31" s="11">
        <v>560112120019</v>
      </c>
      <c r="G31" s="10">
        <v>2</v>
      </c>
      <c r="H31" s="13"/>
      <c r="I31" s="13">
        <f t="shared" si="0"/>
        <v>0</v>
      </c>
      <c r="J31" s="23"/>
    </row>
    <row r="32" spans="1:10" s="15" customFormat="1" x14ac:dyDescent="0.4">
      <c r="A32" s="17" t="s">
        <v>36</v>
      </c>
      <c r="B32" s="17" t="s">
        <v>59</v>
      </c>
      <c r="C32" s="11" t="s">
        <v>16</v>
      </c>
      <c r="D32" s="17" t="s">
        <v>5</v>
      </c>
      <c r="E32" s="10" t="s">
        <v>14</v>
      </c>
      <c r="F32" s="10" t="s">
        <v>98</v>
      </c>
      <c r="G32" s="10">
        <v>1</v>
      </c>
      <c r="H32" s="13">
        <v>0.10100000000000001</v>
      </c>
      <c r="I32" s="13">
        <f t="shared" si="0"/>
        <v>0.10100000000000001</v>
      </c>
      <c r="J32" s="16" t="s">
        <v>97</v>
      </c>
    </row>
    <row r="33" spans="1:10" s="15" customFormat="1" x14ac:dyDescent="0.4">
      <c r="A33" s="17" t="s">
        <v>37</v>
      </c>
      <c r="B33" s="17" t="s">
        <v>102</v>
      </c>
      <c r="C33" s="11" t="s">
        <v>16</v>
      </c>
      <c r="D33" s="17"/>
      <c r="E33" s="10" t="s">
        <v>1</v>
      </c>
      <c r="F33" s="10">
        <v>560112120013</v>
      </c>
      <c r="G33" s="10">
        <v>1</v>
      </c>
      <c r="H33" s="13"/>
      <c r="I33" s="13"/>
      <c r="J33" s="16"/>
    </row>
    <row r="34" spans="1:10" s="15" customFormat="1" x14ac:dyDescent="0.4">
      <c r="A34" s="17" t="s">
        <v>38</v>
      </c>
      <c r="B34" s="17" t="s">
        <v>103</v>
      </c>
      <c r="C34" s="11" t="s">
        <v>16</v>
      </c>
      <c r="D34" s="17"/>
      <c r="E34" s="10" t="s">
        <v>14</v>
      </c>
      <c r="F34" s="10" t="s">
        <v>122</v>
      </c>
      <c r="G34" s="10">
        <v>1</v>
      </c>
      <c r="H34" s="13">
        <v>9.5000000000000001E-2</v>
      </c>
      <c r="I34" s="13">
        <f t="shared" si="0"/>
        <v>9.5000000000000001E-2</v>
      </c>
      <c r="J34" s="16" t="s">
        <v>123</v>
      </c>
    </row>
    <row r="35" spans="1:10" s="15" customFormat="1" x14ac:dyDescent="0.4">
      <c r="A35" s="17" t="s">
        <v>39</v>
      </c>
      <c r="B35" s="17"/>
      <c r="C35" s="17"/>
      <c r="D35" s="25"/>
      <c r="E35" s="10" t="s">
        <v>1</v>
      </c>
      <c r="F35" s="10">
        <v>450302014072</v>
      </c>
      <c r="G35" s="10">
        <v>1</v>
      </c>
      <c r="H35" s="13"/>
      <c r="I35" s="13">
        <f t="shared" si="0"/>
        <v>0</v>
      </c>
      <c r="J35" s="23"/>
    </row>
    <row r="36" spans="1:10" s="15" customFormat="1" ht="34.5" x14ac:dyDescent="0.4">
      <c r="A36" s="17" t="s">
        <v>40</v>
      </c>
      <c r="B36" s="17"/>
      <c r="C36" s="17" t="s">
        <v>86</v>
      </c>
      <c r="D36" s="17"/>
      <c r="E36" s="10" t="s">
        <v>1</v>
      </c>
      <c r="F36" s="10">
        <v>430182050816</v>
      </c>
      <c r="G36" s="10">
        <v>6</v>
      </c>
      <c r="H36" s="13"/>
      <c r="I36" s="13">
        <f t="shared" si="0"/>
        <v>0</v>
      </c>
      <c r="J36" s="23"/>
    </row>
    <row r="37" spans="1:10" s="15" customFormat="1" x14ac:dyDescent="0.4">
      <c r="A37" s="17" t="s">
        <v>108</v>
      </c>
      <c r="B37" s="17"/>
      <c r="C37" s="17"/>
      <c r="D37" s="17"/>
      <c r="E37" s="10" t="s">
        <v>1</v>
      </c>
      <c r="F37" s="10">
        <v>434121025816</v>
      </c>
      <c r="G37" s="10">
        <v>1</v>
      </c>
      <c r="H37" s="13"/>
      <c r="I37" s="13">
        <f t="shared" si="0"/>
        <v>0</v>
      </c>
      <c r="J37" s="23"/>
    </row>
    <row r="38" spans="1:10" s="15" customFormat="1" x14ac:dyDescent="0.4">
      <c r="A38" s="17" t="s">
        <v>8</v>
      </c>
      <c r="B38" s="17" t="s">
        <v>44</v>
      </c>
      <c r="C38" s="17" t="s">
        <v>5</v>
      </c>
      <c r="D38" s="17" t="s">
        <v>5</v>
      </c>
      <c r="E38" s="10" t="s">
        <v>5</v>
      </c>
      <c r="F38" s="10" t="s">
        <v>5</v>
      </c>
      <c r="G38" s="10">
        <v>1</v>
      </c>
      <c r="H38" s="13"/>
      <c r="I38" s="13">
        <f t="shared" si="0"/>
        <v>0</v>
      </c>
      <c r="J38" s="23"/>
    </row>
    <row r="39" spans="1:10" s="15" customFormat="1" x14ac:dyDescent="0.4">
      <c r="A39" s="17" t="s">
        <v>9</v>
      </c>
      <c r="B39" s="17"/>
      <c r="C39" s="17" t="s">
        <v>88</v>
      </c>
      <c r="D39" s="25"/>
      <c r="E39" s="10" t="s">
        <v>14</v>
      </c>
      <c r="F39" s="10" t="s">
        <v>87</v>
      </c>
      <c r="G39" s="10">
        <v>1</v>
      </c>
      <c r="H39" s="13">
        <v>5.78</v>
      </c>
      <c r="I39" s="13">
        <f t="shared" si="0"/>
        <v>5.78</v>
      </c>
      <c r="J39" s="16" t="s">
        <v>124</v>
      </c>
    </row>
    <row r="40" spans="1:10" s="15" customFormat="1" x14ac:dyDescent="0.4">
      <c r="A40" s="17" t="s">
        <v>41</v>
      </c>
      <c r="B40" s="17" t="s">
        <v>111</v>
      </c>
      <c r="C40" s="17"/>
      <c r="D40" s="17"/>
      <c r="E40" s="10" t="s">
        <v>1</v>
      </c>
      <c r="F40" s="10">
        <v>830055663</v>
      </c>
      <c r="G40" s="10">
        <v>1</v>
      </c>
      <c r="H40" s="13"/>
      <c r="I40" s="13">
        <f t="shared" si="0"/>
        <v>0</v>
      </c>
      <c r="J40" s="23"/>
    </row>
    <row r="41" spans="1:10" x14ac:dyDescent="0.4">
      <c r="F41" s="8" t="s">
        <v>6</v>
      </c>
      <c r="G41" s="9">
        <f>SUM(G2:G40)</f>
        <v>82</v>
      </c>
      <c r="H41"/>
      <c r="I41" s="4">
        <f>SUM(I2:I40)</f>
        <v>12.662999999999998</v>
      </c>
    </row>
    <row r="43" spans="1:10" ht="24.75" customHeight="1" x14ac:dyDescent="0.4">
      <c r="A43" s="8" t="s">
        <v>120</v>
      </c>
      <c r="B43" s="5" t="s">
        <v>119</v>
      </c>
      <c r="H43"/>
      <c r="I43"/>
    </row>
    <row r="46" spans="1:10" x14ac:dyDescent="0.4">
      <c r="C46" s="6"/>
      <c r="D46" s="6"/>
      <c r="E46" s="6"/>
      <c r="F46" s="6"/>
      <c r="G46" s="6"/>
    </row>
    <row r="47" spans="1:10" x14ac:dyDescent="0.4">
      <c r="C47" s="6"/>
      <c r="D47" s="6"/>
      <c r="E47" s="6"/>
      <c r="F47" s="6"/>
      <c r="G47" s="6"/>
    </row>
  </sheetData>
  <autoFilter ref="A1:I1" xr:uid="{00000000-0001-0000-0000-000000000000}"/>
  <phoneticPr fontId="18" type="noConversion"/>
  <hyperlinks>
    <hyperlink ref="J6" r:id="rId1" xr:uid="{790DA998-1774-4A51-ABCF-93B38E298AF9}"/>
    <hyperlink ref="J9" r:id="rId2" xr:uid="{6DB57060-AAFE-4622-9B41-881B21733663}"/>
    <hyperlink ref="J11" r:id="rId3" xr:uid="{1C923BC1-0C1E-4FC1-A342-9B722AD5FBD4}"/>
    <hyperlink ref="J12" r:id="rId4" xr:uid="{C91E37C4-5CBE-42B3-8A7F-BEC9EB2BE961}"/>
    <hyperlink ref="J14" r:id="rId5" xr:uid="{C016CB8F-6765-4EBE-8933-E9C6859306C9}"/>
    <hyperlink ref="J22" r:id="rId6" xr:uid="{C514E464-0909-417C-9ACE-1B749EDA6910}"/>
    <hyperlink ref="J24" r:id="rId7" xr:uid="{787827DA-AB82-4814-804E-BB3116831721}"/>
    <hyperlink ref="J25" r:id="rId8" xr:uid="{0E548F7D-FF81-4C58-94B0-09C0311345F3}"/>
    <hyperlink ref="J28" r:id="rId9" xr:uid="{17AA22A7-53B7-4087-85C2-2C5CF53D1F99}"/>
    <hyperlink ref="J30" r:id="rId10" xr:uid="{D4BFA449-23C2-49EC-9BDF-9AFFDA2F3EAF}"/>
    <hyperlink ref="J32" r:id="rId11" xr:uid="{D401D74E-7B22-4E08-BB9A-90B396F16871}"/>
  </hyperlinks>
  <pageMargins left="0.7" right="0.7" top="0.78740157499999996" bottom="0.78740157499999996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DigitalPot_Controller_rev24a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Lehnert, Christoph</dc:creator>
  <cp:lastModifiedBy>Rubén García Segovia</cp:lastModifiedBy>
  <dcterms:created xsi:type="dcterms:W3CDTF">2023-07-19T05:18:58Z</dcterms:created>
  <dcterms:modified xsi:type="dcterms:W3CDTF">2025-02-11T18:32:08Z</dcterms:modified>
</cp:coreProperties>
</file>