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scbhd-my.sharepoint.com/personal/ahmadmakintha_misc_my/Documents/Makintha/Databootcamp/Week01/01_Excel_Challenge/"/>
    </mc:Choice>
  </mc:AlternateContent>
  <xr:revisionPtr revIDLastSave="985" documentId="8_{D96A4426-BE27-4706-B081-7664E8F7C3BB}" xr6:coauthVersionLast="45" xr6:coauthVersionMax="45" xr10:uidLastSave="{F4D5BD42-3793-42FE-B229-78B5BC10F256}"/>
  <bookViews>
    <workbookView xWindow="-120" yWindow="-120" windowWidth="20730" windowHeight="11160" firstSheet="4" activeTab="7" xr2:uid="{00000000-000D-0000-FFFF-FFFF00000000}"/>
  </bookViews>
  <sheets>
    <sheet name="Main_Data" sheetId="1" r:id="rId1"/>
    <sheet name="Per_Category" sheetId="5" r:id="rId2"/>
    <sheet name="Per_Sub_Category" sheetId="4" r:id="rId3"/>
    <sheet name="Per_Year_Launched" sheetId="14" r:id="rId4"/>
    <sheet name="Per_Month_Launched" sheetId="8" r:id="rId5"/>
    <sheet name="Bonus" sheetId="9" r:id="rId6"/>
    <sheet name="Bonus_Statistical_Analysis" sheetId="16" r:id="rId7"/>
    <sheet name="Count_of_Country" sheetId="17" r:id="rId8"/>
  </sheets>
  <definedNames>
    <definedName name="_xlnm._FilterDatabase" localSheetId="0" hidden="1">Main_Data!$A$1:$U$4115</definedName>
    <definedName name="_xlchart.v1.0" hidden="1">Bonus_Statistical_Analysis!$C$2:$C$2186</definedName>
    <definedName name="_xlchart.v1.1" hidden="1">Bonus_Statistical_Analysis!$Q$2:$Q$2186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1" i="16" l="1"/>
  <c r="U11" i="16"/>
  <c r="U10" i="16"/>
  <c r="U9" i="16"/>
  <c r="U8" i="16"/>
  <c r="U7" i="16"/>
  <c r="U6" i="16"/>
  <c r="U5" i="16"/>
  <c r="U4" i="16"/>
  <c r="U3" i="16"/>
  <c r="U2" i="16"/>
  <c r="G10" i="16"/>
  <c r="G9" i="16"/>
  <c r="G8" i="16"/>
  <c r="G7" i="16"/>
  <c r="G6" i="16"/>
  <c r="G5" i="16"/>
  <c r="G4" i="16"/>
  <c r="G3" i="16"/>
  <c r="B12" i="9"/>
  <c r="B11" i="9"/>
  <c r="B10" i="9"/>
  <c r="B9" i="9"/>
  <c r="B8" i="9"/>
  <c r="B7" i="9"/>
  <c r="B6" i="9"/>
  <c r="B5" i="9"/>
  <c r="B4" i="9"/>
  <c r="B3" i="9"/>
  <c r="G2" i="16"/>
  <c r="S10" i="16"/>
  <c r="S9" i="16"/>
  <c r="S8" i="16"/>
  <c r="S7" i="16"/>
  <c r="S6" i="16"/>
  <c r="S5" i="16"/>
  <c r="S4" i="16" a="1"/>
  <c r="S4" i="16" s="1"/>
  <c r="S3" i="16"/>
  <c r="S2" i="16"/>
  <c r="E8" i="16"/>
  <c r="E7" i="16"/>
  <c r="E6" i="16"/>
  <c r="E5" i="16"/>
  <c r="E10" i="16"/>
  <c r="E9" i="16"/>
  <c r="E4" i="16" a="1"/>
  <c r="E4" i="16" s="1"/>
  <c r="E3" i="16"/>
  <c r="E2" i="16"/>
  <c r="G13" i="14"/>
  <c r="G12" i="14"/>
  <c r="G11" i="14"/>
  <c r="G10" i="14"/>
  <c r="G8" i="14"/>
  <c r="G9" i="14"/>
  <c r="G7" i="14"/>
  <c r="G6" i="14"/>
  <c r="G5" i="14"/>
  <c r="S11" i="16" l="1"/>
  <c r="S13" i="16" s="1"/>
  <c r="E11" i="16"/>
  <c r="S12" i="16" l="1"/>
  <c r="E12" i="16"/>
  <c r="E13" i="16"/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E9" i="9" s="1"/>
  <c r="C8" i="9"/>
  <c r="C7" i="9"/>
  <c r="C6" i="9"/>
  <c r="C5" i="9"/>
  <c r="C4" i="9"/>
  <c r="C3" i="9"/>
  <c r="C2" i="9"/>
  <c r="B13" i="9"/>
  <c r="E8" i="9"/>
  <c r="E6" i="9"/>
  <c r="E7" i="9" l="1"/>
  <c r="H7" i="9" s="1"/>
  <c r="H8" i="9"/>
  <c r="G9" i="9"/>
  <c r="H6" i="9"/>
  <c r="G6" i="9"/>
  <c r="H9" i="9"/>
  <c r="G8" i="9"/>
  <c r="E13" i="9"/>
  <c r="H13" i="9" s="1"/>
  <c r="E5" i="9"/>
  <c r="H5" i="9" s="1"/>
  <c r="F9" i="9"/>
  <c r="E12" i="9"/>
  <c r="F12" i="9" s="1"/>
  <c r="E4" i="9"/>
  <c r="F4" i="9" s="1"/>
  <c r="F8" i="9"/>
  <c r="E11" i="9"/>
  <c r="G11" i="9" s="1"/>
  <c r="E3" i="9"/>
  <c r="F3" i="9" s="1"/>
  <c r="E10" i="9"/>
  <c r="H10" i="9" s="1"/>
  <c r="F6" i="9"/>
  <c r="B2" i="9"/>
  <c r="F7" i="9" l="1"/>
  <c r="G7" i="9"/>
  <c r="G12" i="9"/>
  <c r="H3" i="9"/>
  <c r="H11" i="9"/>
  <c r="G3" i="9"/>
  <c r="F13" i="9"/>
  <c r="H12" i="9"/>
  <c r="F10" i="9"/>
  <c r="F5" i="9"/>
  <c r="H4" i="9"/>
  <c r="F11" i="9"/>
  <c r="G13" i="9"/>
  <c r="G5" i="9"/>
  <c r="G4" i="9"/>
  <c r="E2" i="9"/>
  <c r="F2" i="9" s="1"/>
  <c r="G10" i="9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9" l="1"/>
  <c r="H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<sst xmlns="http://schemas.openxmlformats.org/spreadsheetml/2006/main" count="28635" uniqueCount="8439">
  <si>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</si>
  <si>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</si>
  <si>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</si>
  <si>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</si>
  <si>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</si>
  <si>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</si>
  <si>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</si>
  <si>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</si>
  <si>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</si>
  <si>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</si>
  <si>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</si>
  <si>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</si>
  <si>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</si>
  <si>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</si>
  <si>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</si>
  <si>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</si>
  <si>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</si>
  <si>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</si>
  <si>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</si>
  <si>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</si>
  <si>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</si>
  <si>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</si>
  <si>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</si>
  <si>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</si>
  <si>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</si>
  <si>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</si>
  <si>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</si>
  <si>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</si>
  <si>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</si>
  <si>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</si>
  <si>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</si>
  <si>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</si>
  <si>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</si>
  <si>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</si>
  <si>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</si>
  <si>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</si>
  <si>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</si>
  <si>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</si>
  <si>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</si>
  <si>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</si>
  <si>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</si>
  <si>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</si>
  <si>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</si>
  <si>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</si>
  <si>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</si>
  <si>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</si>
  <si>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</si>
  <si>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</si>
  <si>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</si>
  <si>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</si>
  <si>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</si>
  <si>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</si>
  <si>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</si>
  <si>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</si>
  <si>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</si>
  <si>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</si>
  <si>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</si>
  <si>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</si>
  <si>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</si>
  <si>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</si>
  <si>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</si>
  <si>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</si>
  <si>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</si>
  <si>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</si>
  <si>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</si>
  <si>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</si>
  <si>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</si>
  <si>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</si>
  <si>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</si>
  <si>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</si>
  <si>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</si>
  <si>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</si>
  <si>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</si>
  <si>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</si>
  <si>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</si>
  <si>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</si>
  <si>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</si>
  <si>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</si>
  <si>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</si>
  <si>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</si>
  <si>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</si>
  <si>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</si>
  <si>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</si>
  <si>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</si>
  <si>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</si>
  <si>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</si>
  <si>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</si>
  <si>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</si>
  <si>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</si>
  <si>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</si>
  <si>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</si>
  <si>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</si>
  <si>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</si>
  <si>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</si>
  <si>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</si>
  <si>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</si>
  <si>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</si>
  <si>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</si>
  <si>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</si>
  <si>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</si>
  <si>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</si>
  <si>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</si>
  <si>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</si>
  <si>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</si>
  <si>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</si>
  <si>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</si>
  <si>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</si>
  <si>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</si>
  <si>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</si>
  <si>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</si>
  <si>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</si>
  <si>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</si>
  <si>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</si>
  <si>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</si>
  <si>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</si>
  <si>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</si>
  <si>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</si>
  <si>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</si>
  <si>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</si>
  <si>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</si>
  <si>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</si>
  <si>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</si>
  <si>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</si>
  <si>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</si>
  <si>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</si>
  <si>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</si>
  <si>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</si>
  <si>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</si>
  <si>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</si>
  <si>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</si>
  <si>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</si>
  <si>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</si>
  <si>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</si>
  <si>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</si>
  <si>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</si>
  <si>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</si>
  <si>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</si>
  <si>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</si>
  <si>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</si>
  <si>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</si>
  <si>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</si>
  <si>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</si>
  <si>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</si>
  <si>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</si>
  <si>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</si>
  <si>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</si>
  <si>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</si>
  <si>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</si>
  <si>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</si>
  <si>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</si>
  <si>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</si>
  <si>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</si>
  <si>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</si>
  <si>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</si>
  <si>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</si>
  <si>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</si>
  <si>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</si>
  <si>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</si>
  <si>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</si>
  <si>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</si>
  <si>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</si>
  <si>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</si>
  <si>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</si>
  <si>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</si>
  <si>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</si>
  <si>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</si>
  <si>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</si>
  <si>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</si>
  <si>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</si>
  <si>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</si>
  <si>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</si>
  <si>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</si>
  <si>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</si>
  <si>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</si>
  <si>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</si>
  <si>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</si>
  <si>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</si>
  <si>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</si>
  <si>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</si>
  <si>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</si>
  <si>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</si>
  <si>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</si>
  <si>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</si>
  <si>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</si>
  <si>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</si>
  <si>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</si>
  <si>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</si>
  <si>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</si>
  <si>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</si>
  <si>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</si>
  <si>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</si>
  <si>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</si>
  <si>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</si>
  <si>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</si>
  <si>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</si>
  <si>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</si>
  <si>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</si>
  <si>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</si>
  <si>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</si>
  <si>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</si>
  <si>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</si>
  <si>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</si>
  <si>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</si>
  <si>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</si>
  <si>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</si>
  <si>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</si>
  <si>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</si>
  <si>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</si>
  <si>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</si>
  <si>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</si>
  <si>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</si>
  <si>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</si>
  <si>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</si>
  <si>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</si>
  <si>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</si>
  <si>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</si>
  <si>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</si>
  <si>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</si>
  <si>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</si>
  <si>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</si>
  <si>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</si>
  <si>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</si>
  <si>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</si>
  <si>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</si>
  <si>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</si>
  <si>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</si>
  <si>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</si>
  <si>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</si>
  <si>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</si>
  <si>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</si>
  <si>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</si>
  <si>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</si>
  <si>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</si>
  <si>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</si>
  <si>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</si>
  <si>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</si>
  <si>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</si>
  <si>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</si>
  <si>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</si>
  <si>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</si>
  <si>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</si>
  <si>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</si>
  <si>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</si>
  <si>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</si>
  <si>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</si>
  <si>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</si>
  <si>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</si>
  <si>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</si>
  <si>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</si>
  <si>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</si>
  <si>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</si>
  <si>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</si>
  <si>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</si>
  <si>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</si>
  <si>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</si>
  <si>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</si>
  <si>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</si>
  <si>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</si>
  <si>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</si>
  <si>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</si>
  <si>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</si>
  <si>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</si>
  <si>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</si>
  <si>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</si>
  <si>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</si>
  <si>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</si>
  <si>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</si>
  <si>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</si>
  <si>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</si>
  <si>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</si>
  <si>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</si>
  <si>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</si>
  <si>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</si>
  <si>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</si>
  <si>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</si>
  <si>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</si>
  <si>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</si>
  <si>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</si>
  <si>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</si>
  <si>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</si>
  <si>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</si>
  <si>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</si>
  <si>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</si>
  <si>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</si>
  <si>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</si>
  <si>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</si>
  <si>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</si>
  <si>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</si>
  <si>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</si>
  <si>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</si>
  <si>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</si>
  <si>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</si>
  <si>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</si>
  <si>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</si>
  <si>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</si>
  <si>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</si>
  <si>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</si>
  <si>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</si>
  <si>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</si>
  <si>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</si>
  <si>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</si>
  <si>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</si>
  <si>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</si>
  <si>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</si>
  <si>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</si>
  <si>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</si>
  <si>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</si>
  <si>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</si>
  <si>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</si>
  <si>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</si>
  <si>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</si>
  <si>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</si>
  <si>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</si>
  <si>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</si>
  <si>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</si>
  <si>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</si>
  <si>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</si>
  <si>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</si>
  <si>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</si>
  <si>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</si>
  <si>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</si>
  <si>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</si>
  <si>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</si>
  <si>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</si>
  <si>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</si>
  <si>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</si>
  <si>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</si>
  <si>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</si>
  <si>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</si>
  <si>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</si>
  <si>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</si>
  <si>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</si>
  <si>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</si>
  <si>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</si>
  <si>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</si>
  <si>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</si>
  <si>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</si>
  <si>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</si>
  <si>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</si>
  <si>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</si>
  <si>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</si>
  <si>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</si>
  <si>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</si>
  <si>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</si>
  <si>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</si>
  <si>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</si>
  <si>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</si>
  <si>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</si>
  <si>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</si>
  <si>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</si>
  <si>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</si>
  <si>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</si>
  <si>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</si>
  <si>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</si>
  <si>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</si>
  <si>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</si>
  <si>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</si>
  <si>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</si>
  <si>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</si>
  <si>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</si>
  <si>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</si>
  <si>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</si>
  <si>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</si>
  <si>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</si>
  <si>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</si>
  <si>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</si>
  <si>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</si>
  <si>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</si>
  <si>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</si>
  <si>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</si>
  <si>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</si>
  <si>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</si>
  <si>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</si>
  <si>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</si>
  <si>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</si>
  <si>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</si>
  <si>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</si>
  <si>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</si>
  <si>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</si>
  <si>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</si>
  <si>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</si>
  <si>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</si>
  <si>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</si>
  <si>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</si>
  <si>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</si>
  <si>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</si>
  <si>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</si>
  <si>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</si>
  <si>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</si>
  <si>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</si>
  <si>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</si>
  <si>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</si>
  <si>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</si>
  <si>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</si>
  <si>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</si>
  <si>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</si>
  <si>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</si>
  <si>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</si>
  <si>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</si>
  <si>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</si>
  <si>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</si>
  <si>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</si>
  <si>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</si>
  <si>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</si>
  <si>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</si>
  <si>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</si>
  <si>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</si>
  <si>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</si>
  <si>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</si>
  <si>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</si>
  <si>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</si>
  <si>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</si>
  <si>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</si>
  <si>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</si>
  <si>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</si>
  <si>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</si>
  <si>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</si>
  <si>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</si>
  <si>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</si>
  <si>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</si>
  <si>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</si>
  <si>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</si>
  <si>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</si>
  <si>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</si>
  <si>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</si>
  <si>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</si>
  <si>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</si>
  <si>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</si>
  <si>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</si>
  <si>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</si>
  <si>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</si>
  <si>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</si>
  <si>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</si>
  <si>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</si>
  <si>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</si>
  <si>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</si>
  <si>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</si>
  <si>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</si>
  <si>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</si>
  <si>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</si>
  <si>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</si>
  <si>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</si>
  <si>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</si>
  <si>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</si>
  <si>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</si>
  <si>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</si>
  <si>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</si>
  <si>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</si>
  <si>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</si>
  <si>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</si>
  <si>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</si>
  <si>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</si>
  <si>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</si>
  <si>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</si>
  <si>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</si>
  <si>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</si>
  <si>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</si>
  <si>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</si>
  <si>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</si>
  <si>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</si>
  <si>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</si>
  <si>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</si>
  <si>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</si>
  <si>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</si>
  <si>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</si>
  <si>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</si>
  <si>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</si>
  <si>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</si>
  <si>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</si>
  <si>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</si>
  <si>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</si>
  <si>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</si>
  <si>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</si>
  <si>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</si>
  <si>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</si>
  <si>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</si>
  <si>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</si>
  <si>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</si>
  <si>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</si>
  <si>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</si>
  <si>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</si>
  <si>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</si>
  <si>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</si>
  <si>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</si>
  <si>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</si>
  <si>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</si>
  <si>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</si>
  <si>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</si>
  <si>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</si>
  <si>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</si>
  <si>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</si>
  <si>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</si>
  <si>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</si>
  <si>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</si>
  <si>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</si>
  <si>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</si>
  <si>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</si>
  <si>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</si>
  <si>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</si>
  <si>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</si>
  <si>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</si>
  <si>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</si>
  <si>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</si>
  <si>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</si>
  <si>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</si>
  <si>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</si>
  <si>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</si>
  <si>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</si>
  <si>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</si>
  <si>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</si>
  <si>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</si>
  <si>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</si>
  <si>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</si>
  <si>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</si>
  <si>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</si>
  <si>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</si>
  <si>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</si>
  <si>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</si>
  <si>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</si>
  <si>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</si>
  <si>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</si>
  <si>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</si>
  <si>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</si>
  <si>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</si>
  <si>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</si>
  <si>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</si>
  <si>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</si>
  <si>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</si>
  <si>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</si>
  <si>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</si>
  <si>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</si>
  <si>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</si>
  <si>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</si>
  <si>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</si>
  <si>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</si>
  <si>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</si>
  <si>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</si>
  <si>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</si>
  <si>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</si>
  <si>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</si>
  <si>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</si>
  <si>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</si>
  <si>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</si>
  <si>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</si>
  <si>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</si>
  <si>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</si>
  <si>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</si>
  <si>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</si>
  <si>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</si>
  <si>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</si>
  <si>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</si>
  <si>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</si>
  <si>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</si>
  <si>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</si>
  <si>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</si>
  <si>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</si>
  <si>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</si>
  <si>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</si>
  <si>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</si>
  <si>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</si>
  <si>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</si>
  <si>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</si>
  <si>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</si>
  <si>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</si>
  <si>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</si>
  <si>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</si>
  <si>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</si>
  <si>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</si>
  <si>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</si>
  <si>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</si>
  <si>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</si>
  <si>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</si>
  <si>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</si>
  <si>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</si>
  <si>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</si>
  <si>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</si>
  <si>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</si>
  <si>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</si>
  <si>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</si>
  <si>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</si>
  <si>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</si>
  <si>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</si>
  <si>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</si>
  <si>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</si>
  <si>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</si>
  <si>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</si>
  <si>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</si>
  <si>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</si>
  <si>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</si>
  <si>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</si>
  <si>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</si>
  <si>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</si>
  <si>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</si>
  <si>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</si>
  <si>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</si>
  <si>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</si>
  <si>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</si>
  <si>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</si>
  <si>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</si>
  <si>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</si>
  <si>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</si>
  <si>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</si>
  <si>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</si>
  <si>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</si>
  <si>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</si>
  <si>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</si>
  <si>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</si>
  <si>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</si>
  <si>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</si>
  <si>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</si>
  <si>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</si>
  <si>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</si>
  <si>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</si>
  <si>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</si>
  <si>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</si>
  <si>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</si>
  <si>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</si>
  <si>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</si>
  <si>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</si>
  <si>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</si>
  <si>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</si>
  <si>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</si>
  <si>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</si>
  <si>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</si>
  <si>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</si>
  <si>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</si>
  <si>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</si>
  <si>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</si>
  <si>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</si>
  <si>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</si>
  <si>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</si>
  <si>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</si>
  <si>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</si>
  <si>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</si>
  <si>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</si>
  <si>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</si>
  <si>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</si>
  <si>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</si>
  <si>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</si>
  <si>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</si>
  <si>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</si>
  <si>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</si>
  <si>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</si>
  <si>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</si>
  <si>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</si>
  <si>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</si>
  <si>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</si>
  <si>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</si>
  <si>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</si>
  <si>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</si>
  <si>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</si>
  <si>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</si>
  <si>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</si>
  <si>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</si>
  <si>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</si>
  <si>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</si>
  <si>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</si>
  <si>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</si>
  <si>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</si>
  <si>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</si>
  <si>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</si>
  <si>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</si>
  <si>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</si>
  <si>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</si>
  <si>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</si>
  <si>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</si>
  <si>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</si>
  <si>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</si>
  <si>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</si>
  <si>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</si>
  <si>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</si>
  <si>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</si>
  <si>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</si>
  <si>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</si>
  <si>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</si>
  <si>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</si>
  <si>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</si>
  <si>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</si>
  <si>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</si>
  <si>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</si>
  <si>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</si>
  <si>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</si>
  <si>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</si>
  <si>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</si>
  <si>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</si>
  <si>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</si>
  <si>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</si>
  <si>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</si>
  <si>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</si>
  <si>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</si>
  <si>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</si>
  <si>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</si>
  <si>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</si>
  <si>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</si>
  <si>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</si>
  <si>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</si>
  <si>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</si>
  <si>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</si>
  <si>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</si>
  <si>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</si>
  <si>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</si>
  <si>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</si>
  <si>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</si>
  <si>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</si>
  <si>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</si>
  <si>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</si>
  <si>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</si>
  <si>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</si>
  <si>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</si>
  <si>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</si>
  <si>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</si>
  <si>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</si>
  <si>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</si>
  <si>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</si>
  <si>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</si>
  <si>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</si>
  <si>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</si>
  <si>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</si>
  <si>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</si>
  <si>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</si>
  <si>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</si>
  <si>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</si>
  <si>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</si>
  <si>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</si>
  <si>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</si>
  <si>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</si>
  <si>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</si>
  <si>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</si>
  <si>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</si>
  <si>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</si>
  <si>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</si>
  <si>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</si>
  <si>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</si>
  <si>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</si>
  <si>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</si>
  <si>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</si>
  <si>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</si>
  <si>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</si>
  <si>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</si>
  <si>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</si>
  <si>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</si>
  <si>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</si>
  <si>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</si>
  <si>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</si>
  <si>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</si>
  <si>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</si>
  <si>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</si>
  <si>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</si>
  <si>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</si>
  <si>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</si>
  <si>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</si>
  <si>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</si>
  <si>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</si>
  <si>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</si>
  <si>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</si>
  <si>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</si>
  <si>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</si>
  <si>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</si>
  <si>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</si>
  <si>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</si>
  <si>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</si>
  <si>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</si>
  <si>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</si>
  <si>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</si>
  <si>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</si>
  <si>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</si>
  <si>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</si>
  <si>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</si>
  <si>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</si>
  <si>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</si>
  <si>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</si>
  <si>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</si>
  <si>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</si>
  <si>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</si>
  <si>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</si>
  <si>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</si>
  <si>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</si>
  <si>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</si>
  <si>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</si>
  <si>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</si>
  <si>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</si>
  <si>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</si>
  <si>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</si>
  <si>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</si>
  <si>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</si>
  <si>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</si>
  <si>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</si>
  <si>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</si>
  <si>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</si>
  <si>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</si>
  <si>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</si>
  <si>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</si>
  <si>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</si>
  <si>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</si>
  <si>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</si>
  <si>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</si>
  <si>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</si>
  <si>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</si>
  <si>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</si>
  <si>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</si>
  <si>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</si>
  <si>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</si>
  <si>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</si>
  <si>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</si>
  <si>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</si>
  <si>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</si>
  <si>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</si>
  <si>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</si>
  <si>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</si>
  <si>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</si>
  <si>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</si>
  <si>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</si>
  <si>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</si>
  <si>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</si>
  <si>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</si>
  <si>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</si>
  <si>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</si>
  <si>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</si>
  <si>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</si>
  <si>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</si>
  <si>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</si>
  <si>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</si>
  <si>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</si>
  <si>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</si>
  <si>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</si>
  <si>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</si>
  <si>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</si>
  <si>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</si>
  <si>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</si>
  <si>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</si>
  <si>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</si>
  <si>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</si>
  <si>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</si>
  <si>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</si>
  <si>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</si>
  <si>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</si>
  <si>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</si>
  <si>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</si>
  <si>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</si>
  <si>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</si>
  <si>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</si>
  <si>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</si>
  <si>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</si>
  <si>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</si>
  <si>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</si>
  <si>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</si>
  <si>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</si>
  <si>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</si>
  <si>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</si>
  <si>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</si>
  <si>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</si>
  <si>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</si>
  <si>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</si>
  <si>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</si>
  <si>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</si>
  <si>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</si>
  <si>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</si>
  <si>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</si>
  <si>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</si>
  <si>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</si>
  <si>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</si>
  <si>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</si>
  <si>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</si>
  <si>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</si>
  <si>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</si>
  <si>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</si>
  <si>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</si>
  <si>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</si>
  <si>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</si>
  <si>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</si>
  <si>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</si>
  <si>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</si>
  <si>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</si>
  <si>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</si>
  <si>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</si>
  <si>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</si>
  <si>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</si>
  <si>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</si>
  <si>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</si>
  <si>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</si>
  <si>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</si>
  <si>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</si>
  <si>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</si>
  <si>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</si>
  <si>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</si>
  <si>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</si>
  <si>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</si>
  <si>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</si>
  <si>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</si>
  <si>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</si>
  <si>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</si>
  <si>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</si>
  <si>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</si>
  <si>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</si>
  <si>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</si>
  <si>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</si>
  <si>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</si>
  <si>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</si>
  <si>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</si>
  <si>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</si>
  <si>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</si>
  <si>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</si>
  <si>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</si>
  <si>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</si>
  <si>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</si>
  <si>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</si>
  <si>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</si>
  <si>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</si>
  <si>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</si>
  <si>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</si>
  <si>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</si>
  <si>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</si>
  <si>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</si>
  <si>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</si>
  <si>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</si>
  <si>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</si>
  <si>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</si>
  <si>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</si>
  <si>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</si>
  <si>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</si>
  <si>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</si>
  <si>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</si>
  <si>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</si>
  <si>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</si>
  <si>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</si>
  <si>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</si>
  <si>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</si>
  <si>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</si>
  <si>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</si>
  <si>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</si>
  <si>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</si>
  <si>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</si>
  <si>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</si>
  <si>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</si>
  <si>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</si>
  <si>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</si>
  <si>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</si>
  <si>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</si>
  <si>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</si>
  <si>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</si>
  <si>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</si>
  <si>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</si>
  <si>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</si>
  <si>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</si>
  <si>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</si>
  <si>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</si>
  <si>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</si>
  <si>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</si>
  <si>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</si>
  <si>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</si>
  <si>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</si>
  <si>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</si>
  <si>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</si>
  <si>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</si>
  <si>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</si>
  <si>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</si>
  <si>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</si>
  <si>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</si>
  <si>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</si>
  <si>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</si>
  <si>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</si>
  <si>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</si>
  <si>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</si>
  <si>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</si>
  <si>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</si>
  <si>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</si>
  <si>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</si>
  <si>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</si>
  <si>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</si>
  <si>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</si>
  <si>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</si>
  <si>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</si>
  <si>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</si>
  <si>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</si>
  <si>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</si>
  <si>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</si>
  <si>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</si>
  <si>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</si>
  <si>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</si>
  <si>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</si>
  <si>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</si>
  <si>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</si>
  <si>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</si>
  <si>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</si>
  <si>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</si>
  <si>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</si>
  <si>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</si>
  <si>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</si>
  <si>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</si>
  <si>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</si>
  <si>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</si>
  <si>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</si>
  <si>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</si>
  <si>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</si>
  <si>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</si>
  <si>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</si>
  <si>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</si>
  <si>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</si>
  <si>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</si>
  <si>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</si>
  <si>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</si>
  <si>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</si>
  <si>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</si>
  <si>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</si>
  <si>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</si>
  <si>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</si>
  <si>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</si>
  <si>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</si>
  <si>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</si>
  <si>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</si>
  <si>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</si>
  <si>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</si>
  <si>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</si>
  <si>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</si>
  <si>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</si>
  <si>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</si>
  <si>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</si>
  <si>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</si>
  <si>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</si>
  <si>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</si>
  <si>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</si>
  <si>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</si>
  <si>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</si>
  <si>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</si>
  <si>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</si>
  <si>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</si>
  <si>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</si>
  <si>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</si>
  <si>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</si>
  <si>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</si>
  <si>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</si>
  <si>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</si>
  <si>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</si>
  <si>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</si>
  <si>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</si>
  <si>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</si>
  <si>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</si>
  <si>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</si>
  <si>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</si>
  <si>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</si>
  <si>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</si>
  <si>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</si>
  <si>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</si>
  <si>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</si>
  <si>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</si>
  <si>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</si>
  <si>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</si>
  <si>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</si>
  <si>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</si>
  <si>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</si>
  <si>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</si>
  <si>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</si>
  <si>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</si>
  <si>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</si>
  <si>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</si>
  <si>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</si>
  <si>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</si>
  <si>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</si>
  <si>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</si>
  <si>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</si>
  <si>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</si>
  <si>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</si>
  <si>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</si>
  <si>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</si>
  <si>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</si>
  <si>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</si>
  <si>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</si>
  <si>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</si>
  <si>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</si>
  <si>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</si>
  <si>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</si>
  <si>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</si>
  <si>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</si>
  <si>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</si>
  <si>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</si>
  <si>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</si>
  <si>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</si>
  <si>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</si>
  <si>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</si>
  <si>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</si>
  <si>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</si>
  <si>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</si>
  <si>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</si>
  <si>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</si>
  <si>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</si>
  <si>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</si>
  <si>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</si>
  <si>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</si>
  <si>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</si>
  <si>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</si>
  <si>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</si>
  <si>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</si>
  <si>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</si>
  <si>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</si>
  <si>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</si>
  <si>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</si>
  <si>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</si>
  <si>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</si>
  <si>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</si>
  <si>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</si>
  <si>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</si>
  <si>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</si>
  <si>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</si>
  <si>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</si>
  <si>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</si>
  <si>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</si>
  <si>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</si>
  <si>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</si>
  <si>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</si>
  <si>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</si>
  <si>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</si>
  <si>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</si>
  <si>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</si>
  <si>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</si>
  <si>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</si>
  <si>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</si>
  <si>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</si>
  <si>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</si>
  <si>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</si>
  <si>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</si>
  <si>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</si>
  <si>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</si>
  <si>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</si>
  <si>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</si>
  <si>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</si>
  <si>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</si>
  <si>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</si>
  <si>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</si>
  <si>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</si>
  <si>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</si>
  <si>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</si>
  <si>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</si>
  <si>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</si>
  <si>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</si>
  <si>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</si>
  <si>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</si>
  <si>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</si>
  <si>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</si>
  <si>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</si>
  <si>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</si>
  <si>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</si>
  <si>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</si>
  <si>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</si>
  <si>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</si>
  <si>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</si>
  <si>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</si>
  <si>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</si>
  <si>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</si>
  <si>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</si>
  <si>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</si>
  <si>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</si>
  <si>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</si>
  <si>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</si>
  <si>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</si>
  <si>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</si>
  <si>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</si>
  <si>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</si>
  <si>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</si>
  <si>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</si>
  <si>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</si>
  <si>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</si>
  <si>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</si>
  <si>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</si>
  <si>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</si>
  <si>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</si>
  <si>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</si>
  <si>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</si>
  <si>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</si>
  <si>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</si>
  <si>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</si>
  <si>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</si>
  <si>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</si>
  <si>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</si>
  <si>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</si>
  <si>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</si>
  <si>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</si>
  <si>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</si>
  <si>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</si>
  <si>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</si>
  <si>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</si>
  <si>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</si>
  <si>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</si>
  <si>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</si>
  <si>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</si>
  <si>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</si>
  <si>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</si>
  <si>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</si>
  <si>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</si>
  <si>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</si>
  <si>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</si>
  <si>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</si>
  <si>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</si>
  <si>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</si>
  <si>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</si>
  <si>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</si>
  <si>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</si>
  <si>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</si>
  <si>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</si>
  <si>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</si>
  <si>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</si>
  <si>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</si>
  <si>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</si>
  <si>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</si>
  <si>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</si>
  <si>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</si>
  <si>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</si>
  <si>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</si>
  <si>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</si>
  <si>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</si>
  <si>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</si>
  <si>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</si>
  <si>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</si>
  <si>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</si>
  <si>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</si>
  <si>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</si>
  <si>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</si>
  <si>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</si>
  <si>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</si>
  <si>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</si>
  <si>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</si>
  <si>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</si>
  <si>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</si>
  <si>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</si>
  <si>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</si>
  <si>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</si>
  <si>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</si>
  <si>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</si>
  <si>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</si>
  <si>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</si>
  <si>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</si>
  <si>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</si>
  <si>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</si>
  <si>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</si>
  <si>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</si>
  <si>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</si>
  <si>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</si>
  <si>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</si>
  <si>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</si>
  <si>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</si>
  <si>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</si>
  <si>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</si>
  <si>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</si>
  <si>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</si>
  <si>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</si>
  <si>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</si>
  <si>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</si>
  <si>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</si>
  <si>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</si>
  <si>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</si>
  <si>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</si>
  <si>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</si>
  <si>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</si>
  <si>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</si>
  <si>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</si>
  <si>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</si>
  <si>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</si>
  <si>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</si>
  <si>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</si>
  <si>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</si>
  <si>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</si>
  <si>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</si>
  <si>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</si>
  <si>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</si>
  <si>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</si>
  <si>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</si>
  <si>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</si>
  <si>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</si>
  <si>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</si>
  <si>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</si>
  <si>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</si>
  <si>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</si>
  <si>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</si>
  <si>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</si>
  <si>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</si>
  <si>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</si>
  <si>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</si>
  <si>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</si>
  <si>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</si>
  <si>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</si>
  <si>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</si>
  <si>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</si>
  <si>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</si>
  <si>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</si>
  <si>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</si>
  <si>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</si>
  <si>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</si>
  <si>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</si>
  <si>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</si>
  <si>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</si>
  <si>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</si>
  <si>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</si>
  <si>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</si>
  <si>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</si>
  <si>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</si>
  <si>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</si>
  <si>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</si>
  <si>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</si>
  <si>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</si>
  <si>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</si>
  <si>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</si>
  <si>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</si>
  <si>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</si>
  <si>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</si>
  <si>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</si>
  <si>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</si>
  <si>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</si>
  <si>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</si>
  <si>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</si>
  <si>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</si>
  <si>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</si>
  <si>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</si>
  <si>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</si>
  <si>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</si>
  <si>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</si>
  <si>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</si>
  <si>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</si>
  <si>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</si>
  <si>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</si>
  <si>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</si>
  <si>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</si>
  <si>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</si>
  <si>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</si>
  <si>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</si>
  <si>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</si>
  <si>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</si>
  <si>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</si>
  <si>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</si>
  <si>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</si>
  <si>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</si>
  <si>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</si>
  <si>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</si>
  <si>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</si>
  <si>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</si>
  <si>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</si>
  <si>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</si>
  <si>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</si>
  <si>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</si>
  <si>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</si>
  <si>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</si>
  <si>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</si>
  <si>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</si>
  <si>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</si>
  <si>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</si>
  <si>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</si>
  <si>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</si>
  <si>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</si>
  <si>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</si>
  <si>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</si>
  <si>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</si>
  <si>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</si>
  <si>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</si>
  <si>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</si>
  <si>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</si>
  <si>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</si>
  <si>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</si>
  <si>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</si>
  <si>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</si>
  <si>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</si>
  <si>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</si>
  <si>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</si>
  <si>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</si>
  <si>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</si>
  <si>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</si>
  <si>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</si>
  <si>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</si>
  <si>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</si>
  <si>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</si>
  <si>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</si>
  <si>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</si>
  <si>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</si>
  <si>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</si>
  <si>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</si>
  <si>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</si>
  <si>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</si>
  <si>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</si>
  <si>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</si>
  <si>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</si>
  <si>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</si>
  <si>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</si>
  <si>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</si>
  <si>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</si>
  <si>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</si>
  <si>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</si>
  <si>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</si>
  <si>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</si>
  <si>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</si>
  <si>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</si>
  <si>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</si>
  <si>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</si>
  <si>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</si>
  <si>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</si>
  <si>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</si>
  <si>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</si>
  <si>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</si>
  <si>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</si>
  <si>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</si>
  <si>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</si>
  <si>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</si>
  <si>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</si>
  <si>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</si>
  <si>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</si>
  <si>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</si>
  <si>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</si>
  <si>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</si>
  <si>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</si>
  <si>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</si>
  <si>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</si>
  <si>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</si>
  <si>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</si>
  <si>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</si>
  <si>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</si>
  <si>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</si>
  <si>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</si>
  <si>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</si>
  <si>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</si>
  <si>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</si>
  <si>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</si>
  <si>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</si>
  <si>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</si>
  <si>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</si>
  <si>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</si>
  <si>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</si>
  <si>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</si>
  <si>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</si>
  <si>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</si>
  <si>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</si>
  <si>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</si>
  <si>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</si>
  <si>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</si>
  <si>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</si>
  <si>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</si>
  <si>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</si>
  <si>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</si>
  <si>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</si>
  <si>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</si>
  <si>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</si>
  <si>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</si>
  <si>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</si>
  <si>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</si>
  <si>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</si>
  <si>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</si>
  <si>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</si>
  <si>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</si>
  <si>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</si>
  <si>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</si>
  <si>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</si>
  <si>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</si>
  <si>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</si>
  <si>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</si>
  <si>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</si>
  <si>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</si>
  <si>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</si>
  <si>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</si>
  <si>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</si>
  <si>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</si>
  <si>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</si>
  <si>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</si>
  <si>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</si>
  <si>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</si>
  <si>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</si>
  <si>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</si>
  <si>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</si>
  <si>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</si>
  <si>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</si>
  <si>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</si>
  <si>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</si>
  <si>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</si>
  <si>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</si>
  <si>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</si>
  <si>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</si>
  <si>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</si>
  <si>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</si>
  <si>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</si>
  <si>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</si>
  <si>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</si>
  <si>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</si>
  <si>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</si>
  <si>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</si>
  <si>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</si>
  <si>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</si>
  <si>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</si>
  <si>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</si>
  <si>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</si>
  <si>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</si>
  <si>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</si>
  <si>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</si>
  <si>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</si>
  <si>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</si>
  <si>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</si>
  <si>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</si>
  <si>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</si>
  <si>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</si>
  <si>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</si>
  <si>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</si>
  <si>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</si>
  <si>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</si>
  <si>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</si>
  <si>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</si>
  <si>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</si>
  <si>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</si>
  <si>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</si>
  <si>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</si>
  <si>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</si>
  <si>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</si>
  <si>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</si>
  <si>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</si>
  <si>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</si>
  <si>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</si>
  <si>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</si>
  <si>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</si>
  <si>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</si>
  <si>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</si>
  <si>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</si>
  <si>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</si>
  <si>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</si>
  <si>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</si>
  <si>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</si>
  <si>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</si>
  <si>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</si>
  <si>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</si>
  <si>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</si>
  <si>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</si>
  <si>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</si>
  <si>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</si>
  <si>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</si>
  <si>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</si>
  <si>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</si>
  <si>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</si>
  <si>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</si>
  <si>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</si>
  <si>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</si>
  <si>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</si>
  <si>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</si>
  <si>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</si>
  <si>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</si>
  <si>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</si>
  <si>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</si>
  <si>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</si>
  <si>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</si>
  <si>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</si>
  <si>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</si>
  <si>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</si>
  <si>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</si>
  <si>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</si>
  <si>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</si>
  <si>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</si>
  <si>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</si>
  <si>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</si>
  <si>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</si>
  <si>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</si>
  <si>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</si>
  <si>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</si>
  <si>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</si>
  <si>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</si>
  <si>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</si>
  <si>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</si>
  <si>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</si>
  <si>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</si>
  <si>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</si>
  <si>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</si>
  <si>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</si>
  <si>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</si>
  <si>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</si>
  <si>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</si>
  <si>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</si>
  <si>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</si>
  <si>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</si>
  <si>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</si>
  <si>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</si>
  <si>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</si>
  <si>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</si>
  <si>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</si>
  <si>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</si>
  <si>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</si>
  <si>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</si>
  <si>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</si>
  <si>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</si>
  <si>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</si>
  <si>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</si>
  <si>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</si>
  <si>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</si>
  <si>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</si>
  <si>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</si>
  <si>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</si>
  <si>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</si>
  <si>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</si>
  <si>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</si>
  <si>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</si>
  <si>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</si>
  <si>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</si>
  <si>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</si>
  <si>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</si>
  <si>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</si>
  <si>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</si>
  <si>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</si>
  <si>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</si>
  <si>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</si>
  <si>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</si>
  <si>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</si>
  <si>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</si>
  <si>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</si>
  <si>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</si>
  <si>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</si>
  <si>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</si>
  <si>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</si>
  <si>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</si>
  <si>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</si>
  <si>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</si>
  <si>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</si>
  <si>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</si>
  <si>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</si>
  <si>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</si>
  <si>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</si>
  <si>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</si>
  <si>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</si>
  <si>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</si>
  <si>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</si>
  <si>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</si>
  <si>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</si>
  <si>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</si>
  <si>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</si>
  <si>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</si>
  <si>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</si>
  <si>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</si>
  <si>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</si>
  <si>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</si>
  <si>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</si>
  <si>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</si>
  <si>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</si>
  <si>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</si>
  <si>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</si>
  <si>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</si>
  <si>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</si>
  <si>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</si>
  <si>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</si>
  <si>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</si>
  <si>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</si>
  <si>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</si>
  <si>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</si>
  <si>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</si>
  <si>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</si>
  <si>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</si>
  <si>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</si>
  <si>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</si>
  <si>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</si>
  <si>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</si>
  <si>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</si>
  <si>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</si>
  <si>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</si>
  <si>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</si>
  <si>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</si>
  <si>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</si>
  <si>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</si>
  <si>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</si>
  <si>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</si>
  <si>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</si>
  <si>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</si>
  <si>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</si>
  <si>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</si>
  <si>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</si>
  <si>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</si>
  <si>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</si>
  <si>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</si>
  <si>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</si>
  <si>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</si>
  <si>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</si>
  <si>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</si>
  <si>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</si>
  <si>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</si>
  <si>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</si>
  <si>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</si>
  <si>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</si>
  <si>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</si>
  <si>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</si>
  <si>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</si>
  <si>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</si>
  <si>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</si>
  <si>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</si>
  <si>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</si>
  <si>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</si>
  <si>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</si>
  <si>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</si>
  <si>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</si>
  <si>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</si>
  <si>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</si>
  <si>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</si>
  <si>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</si>
  <si>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</si>
  <si>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</si>
  <si>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</si>
  <si>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</si>
  <si>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</si>
  <si>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</si>
  <si>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</si>
  <si>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</si>
  <si>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</si>
  <si>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</si>
  <si>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</si>
  <si>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</si>
  <si>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</si>
  <si>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</si>
  <si>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</si>
  <si>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</si>
  <si>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</si>
  <si>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</si>
  <si>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</si>
  <si>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</si>
  <si>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</si>
  <si>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</si>
  <si>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</si>
  <si>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</si>
  <si>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</si>
  <si>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</si>
  <si>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</si>
  <si>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</si>
  <si>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</si>
  <si>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</si>
  <si>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</si>
  <si>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</si>
  <si>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</si>
  <si>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</si>
  <si>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</si>
  <si>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</si>
  <si>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</si>
  <si>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</si>
  <si>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</si>
  <si>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</si>
  <si>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</si>
  <si>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</si>
  <si>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</si>
  <si>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</si>
  <si>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</si>
  <si>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</si>
  <si>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</si>
  <si>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</si>
  <si>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</si>
  <si>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</si>
  <si>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</si>
  <si>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</si>
  <si>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</si>
  <si>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</si>
  <si>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</si>
  <si>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</si>
  <si>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</si>
  <si>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</si>
  <si>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</si>
  <si>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</si>
  <si>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</si>
  <si>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</si>
  <si>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</si>
  <si>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</si>
  <si>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</si>
  <si>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</si>
  <si>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</si>
  <si>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</si>
  <si>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</si>
  <si>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</si>
  <si>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</si>
  <si>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</si>
  <si>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</si>
  <si>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</si>
  <si>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</si>
  <si>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</si>
  <si>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</si>
  <si>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</si>
  <si>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</si>
  <si>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</si>
  <si>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</si>
  <si>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</si>
  <si>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</si>
  <si>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</si>
  <si>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</si>
  <si>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</si>
  <si>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</si>
  <si>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</si>
  <si>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</si>
  <si>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</si>
  <si>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</si>
  <si>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</si>
  <si>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</si>
  <si>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</si>
  <si>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</si>
  <si>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</si>
  <si>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</si>
  <si>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</si>
  <si>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</si>
  <si>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</si>
  <si>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</si>
  <si>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</si>
  <si>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</si>
  <si>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</si>
  <si>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</si>
  <si>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</si>
  <si>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</si>
  <si>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</si>
  <si>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</si>
  <si>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</si>
  <si>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</si>
  <si>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</si>
  <si>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</si>
  <si>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</si>
  <si>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</si>
  <si>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</si>
  <si>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</si>
  <si>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</si>
  <si>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</si>
  <si>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</si>
  <si>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</si>
  <si>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</si>
  <si>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</si>
  <si>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</si>
  <si>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</si>
  <si>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</si>
  <si>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</si>
  <si>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</si>
  <si>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</si>
  <si>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</si>
  <si>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</si>
  <si>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</si>
  <si>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</si>
  <si>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</si>
  <si>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</si>
  <si>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</si>
  <si>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</si>
  <si>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</si>
  <si>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</si>
  <si>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</si>
  <si>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</si>
  <si>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</si>
  <si>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</si>
  <si>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</si>
  <si>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</si>
  <si>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</si>
  <si>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</si>
  <si>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</si>
  <si>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</si>
  <si>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</si>
  <si>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</si>
  <si>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</si>
  <si>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</si>
  <si>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</si>
  <si>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</si>
  <si>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</si>
  <si>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</si>
  <si>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</si>
  <si>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</si>
  <si>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</si>
  <si>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</si>
  <si>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</si>
  <si>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</si>
  <si>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</si>
  <si>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</si>
  <si>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</si>
  <si>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</si>
  <si>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</si>
  <si>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</si>
  <si>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</si>
  <si>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</si>
  <si>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</si>
  <si>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</si>
  <si>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</si>
  <si>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</si>
  <si>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</si>
  <si>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</si>
  <si>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</si>
  <si>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</si>
  <si>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</si>
  <si>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</si>
  <si>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</si>
  <si>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</si>
  <si>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</si>
  <si>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</si>
  <si>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</si>
  <si>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</si>
  <si>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</si>
  <si>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</si>
  <si>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</si>
  <si>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</si>
  <si>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</si>
  <si>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</si>
  <si>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</si>
  <si>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</si>
  <si>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</si>
  <si>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</si>
  <si>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</si>
  <si>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</si>
  <si>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</si>
  <si>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</si>
  <si>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</si>
  <si>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</si>
  <si>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</si>
  <si>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</si>
  <si>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</si>
  <si>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</si>
  <si>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</si>
  <si>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</si>
  <si>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</si>
  <si>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</si>
  <si>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</si>
  <si>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</si>
  <si>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</si>
  <si>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</si>
  <si>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</si>
  <si>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</si>
  <si>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</si>
  <si>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</si>
  <si>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</si>
  <si>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</si>
  <si>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</si>
  <si>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</si>
  <si>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</si>
  <si>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</si>
  <si>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</si>
  <si>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</si>
  <si>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</si>
  <si>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</si>
  <si>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</si>
  <si>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</si>
  <si>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</si>
  <si>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</si>
  <si>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</si>
  <si>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</si>
  <si>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</si>
  <si>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</si>
  <si>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</si>
  <si>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</si>
  <si>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</si>
  <si>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</si>
  <si>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</si>
  <si>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</si>
  <si>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</si>
  <si>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</si>
  <si>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</si>
  <si>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</si>
  <si>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</si>
  <si>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</si>
  <si>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</si>
  <si>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</si>
  <si>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</si>
  <si>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</si>
  <si>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</si>
  <si>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</si>
  <si>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</si>
  <si>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</si>
  <si>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</si>
  <si>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</si>
  <si>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</si>
  <si>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</si>
  <si>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</si>
  <si>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</si>
  <si>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</si>
  <si>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</si>
  <si>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</si>
  <si>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</si>
  <si>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</si>
  <si>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</si>
  <si>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</si>
  <si>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</si>
  <si>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</si>
  <si>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</si>
  <si>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</si>
  <si>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</si>
  <si>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</si>
  <si>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</si>
  <si>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</si>
  <si>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</si>
  <si>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</si>
  <si>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</si>
  <si>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</si>
  <si>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</si>
  <si>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</si>
  <si>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</si>
  <si>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</si>
  <si>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</si>
  <si>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</si>
  <si>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</si>
  <si>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</si>
  <si>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</si>
  <si>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</si>
  <si>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</si>
  <si>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</si>
  <si>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</si>
  <si>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</si>
  <si>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</si>
  <si>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</si>
  <si>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</si>
  <si>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</si>
  <si>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</si>
  <si>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</si>
  <si>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</si>
  <si>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</si>
  <si>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</si>
  <si>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</si>
  <si>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</si>
  <si>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</si>
  <si>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</si>
  <si>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</si>
  <si>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</si>
  <si>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</si>
  <si>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</si>
  <si>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</si>
  <si>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</si>
  <si>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</si>
  <si>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</si>
  <si>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</si>
  <si>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</si>
  <si>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</si>
  <si>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</si>
  <si>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</si>
  <si>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</si>
  <si>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</si>
  <si>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</si>
  <si>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</si>
  <si>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</si>
  <si>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</si>
  <si>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</si>
  <si>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</si>
  <si>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</si>
  <si>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</si>
  <si>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</si>
  <si>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</si>
  <si>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</si>
  <si>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</si>
  <si>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</si>
  <si>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</si>
  <si>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</si>
  <si>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</si>
  <si>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</si>
  <si>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</si>
  <si>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</si>
  <si>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</si>
  <si>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</si>
  <si>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</si>
  <si>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</si>
  <si>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</si>
  <si>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</si>
  <si>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</si>
  <si>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</si>
  <si>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</si>
  <si>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</si>
  <si>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</si>
  <si>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</si>
  <si>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</si>
  <si>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</si>
  <si>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</si>
  <si>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</si>
  <si>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</si>
  <si>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</si>
  <si>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</si>
  <si>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</si>
  <si>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</si>
  <si>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</si>
  <si>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</si>
  <si>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</si>
  <si>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</si>
  <si>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</si>
  <si>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</si>
  <si>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</si>
  <si>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</si>
  <si>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</si>
  <si>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</si>
  <si>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</si>
  <si>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</si>
  <si>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</si>
  <si>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</si>
  <si>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</si>
  <si>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</si>
  <si>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</si>
  <si>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</si>
  <si>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</si>
  <si>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</si>
  <si>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</si>
  <si>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</si>
  <si>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</si>
  <si>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</si>
  <si>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</si>
  <si>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</si>
  <si>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</si>
  <si>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</si>
  <si>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</si>
  <si>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</si>
  <si>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</si>
  <si>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</si>
  <si>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</si>
  <si>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</si>
  <si>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</si>
  <si>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</si>
  <si>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</si>
  <si>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</si>
  <si>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</si>
  <si>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</si>
  <si>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</si>
  <si>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</si>
  <si>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</si>
  <si>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</si>
  <si>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</si>
  <si>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</si>
  <si>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</si>
  <si>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</si>
  <si>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</si>
  <si>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</si>
  <si>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</si>
  <si>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</si>
  <si>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</si>
  <si>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</si>
  <si>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</si>
  <si>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</si>
  <si>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</si>
  <si>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</si>
  <si>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</si>
  <si>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</si>
  <si>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</si>
  <si>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</si>
  <si>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</si>
  <si>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</si>
  <si>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</si>
  <si>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</si>
  <si>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</si>
  <si>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</si>
  <si>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</si>
  <si>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</si>
  <si>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</si>
  <si>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</si>
  <si>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</si>
  <si>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</si>
  <si>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</si>
  <si>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</si>
  <si>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</si>
  <si>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</si>
  <si>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</si>
  <si>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</si>
  <si>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</si>
  <si>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</si>
  <si>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</si>
  <si>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</si>
  <si>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</si>
  <si>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</si>
  <si>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</si>
  <si>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</si>
  <si>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</si>
  <si>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</si>
  <si>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</si>
  <si>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</si>
  <si>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</si>
  <si>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</si>
  <si>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</si>
  <si>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</si>
  <si>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</si>
  <si>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</si>
  <si>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</si>
  <si>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</si>
  <si>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</si>
  <si>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</si>
  <si>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</si>
  <si>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</si>
  <si>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</si>
  <si>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</si>
  <si>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</si>
  <si>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</si>
  <si>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</si>
  <si>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</si>
  <si>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</si>
  <si>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</si>
  <si>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</si>
  <si>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</si>
  <si>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</si>
  <si>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</si>
  <si>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</si>
  <si>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</si>
  <si>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</si>
  <si>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</si>
  <si>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</si>
  <si>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</si>
  <si>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</si>
  <si>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</si>
  <si>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</si>
  <si>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</si>
  <si>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</si>
  <si>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</si>
  <si>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</si>
  <si>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</si>
  <si>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</si>
  <si>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</si>
  <si>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</si>
  <si>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</si>
  <si>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</si>
  <si>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</si>
  <si>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</si>
  <si>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</si>
  <si>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</si>
  <si>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</si>
  <si>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</si>
  <si>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</si>
  <si>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</si>
  <si>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</si>
  <si>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</si>
  <si>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</si>
  <si>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</si>
  <si>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</si>
  <si>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</si>
  <si>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</si>
  <si>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</si>
  <si>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</si>
  <si>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</si>
  <si>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</si>
  <si>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</si>
  <si>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</si>
  <si>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</si>
  <si>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</si>
  <si>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</si>
  <si>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</si>
  <si>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</si>
  <si>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</si>
  <si>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</si>
  <si>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</si>
  <si>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</si>
  <si>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</si>
  <si>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</si>
  <si>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</si>
  <si>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</si>
  <si>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</si>
  <si>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</si>
  <si>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</si>
  <si>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</si>
  <si>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</si>
  <si>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</si>
  <si>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</si>
  <si>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</si>
  <si>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</si>
  <si>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</si>
  <si>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</si>
  <si>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</si>
  <si>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</si>
  <si>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</si>
  <si>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</si>
  <si>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</si>
  <si>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</si>
  <si>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</si>
  <si>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</si>
  <si>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</si>
  <si>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</si>
  <si>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</si>
  <si>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</si>
  <si>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</si>
  <si>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</si>
  <si>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</si>
  <si>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</si>
  <si>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</si>
  <si>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</si>
  <si>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</si>
  <si>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</si>
  <si>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</si>
  <si>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</si>
  <si>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</si>
  <si>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</si>
  <si>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</si>
  <si>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</si>
  <si>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</si>
  <si>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</si>
  <si>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</si>
  <si>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</si>
  <si>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</si>
  <si>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</si>
  <si>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</si>
  <si>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</si>
  <si>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</si>
  <si>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</si>
  <si>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</si>
  <si>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</si>
  <si>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</si>
  <si>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</si>
  <si>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</si>
  <si>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</si>
  <si>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</si>
  <si>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</si>
  <si>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</si>
  <si>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</si>
  <si>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</si>
  <si>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</si>
  <si>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</si>
  <si>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</si>
  <si>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</si>
  <si>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</si>
  <si>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</si>
  <si>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</si>
  <si>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</si>
  <si>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</si>
  <si>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</si>
  <si>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</si>
  <si>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</si>
  <si>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</si>
  <si>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</si>
  <si>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</si>
  <si>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</si>
  <si>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</si>
  <si>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</si>
  <si>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</si>
  <si>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</si>
  <si>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</si>
  <si>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</si>
  <si>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</si>
  <si>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</si>
  <si>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</si>
  <si>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</si>
  <si>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</si>
  <si>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</si>
  <si>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</si>
  <si>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</si>
  <si>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</si>
  <si>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</si>
  <si>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</si>
  <si>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</si>
  <si>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</si>
  <si>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</si>
  <si>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</si>
  <si>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</si>
  <si>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</si>
  <si>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</si>
  <si>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</si>
  <si>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</si>
  <si>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</si>
  <si>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</si>
  <si>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</si>
  <si>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</si>
  <si>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</si>
  <si>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</si>
  <si>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</si>
  <si>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</si>
  <si>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</si>
  <si>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</si>
  <si>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</si>
  <si>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</si>
  <si>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</si>
  <si>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</si>
  <si>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</si>
  <si>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</si>
  <si>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</si>
  <si>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</si>
  <si>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</si>
  <si>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</si>
  <si>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</si>
  <si>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</si>
  <si>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</si>
  <si>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</si>
  <si>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</si>
  <si>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</si>
  <si>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</si>
  <si>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</si>
  <si>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</si>
  <si>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</si>
  <si>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</si>
  <si>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</si>
  <si>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</si>
  <si>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</si>
  <si>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</si>
  <si>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</si>
  <si>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</si>
  <si>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</si>
  <si>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</si>
  <si>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</si>
  <si>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</si>
  <si>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</si>
  <si>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</si>
  <si>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</si>
  <si>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</si>
  <si>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</si>
  <si>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</si>
  <si>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</si>
  <si>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</si>
  <si>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</si>
  <si>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</si>
  <si>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</si>
  <si>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</si>
  <si>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</si>
  <si>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</si>
  <si>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</si>
  <si>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</si>
  <si>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</si>
  <si>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</si>
  <si>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</si>
  <si>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</si>
  <si>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</si>
  <si>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</si>
  <si>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</si>
  <si>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</si>
  <si>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</si>
  <si>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</si>
  <si>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</si>
  <si>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</si>
  <si>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</si>
  <si>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</si>
  <si>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</si>
  <si>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</si>
  <si>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</si>
  <si>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</si>
  <si>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</si>
  <si>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</si>
  <si>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</si>
  <si>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</si>
  <si>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</si>
  <si>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</si>
  <si>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</si>
  <si>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</si>
  <si>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</si>
  <si>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</si>
  <si>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</si>
  <si>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</si>
  <si>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</si>
  <si>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</si>
  <si>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</si>
  <si>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</si>
  <si>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</si>
  <si>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</si>
  <si>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</si>
  <si>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</si>
  <si>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</si>
  <si>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</si>
  <si>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</si>
  <si>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</si>
  <si>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</si>
  <si>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</si>
  <si>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</si>
  <si>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</si>
  <si>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</si>
  <si>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</si>
  <si>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</si>
  <si>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</si>
  <si>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</si>
  <si>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</si>
  <si>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</si>
  <si>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</si>
  <si>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</si>
  <si>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</si>
  <si>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</si>
  <si>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</si>
  <si>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</si>
  <si>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</si>
  <si>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</si>
  <si>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</si>
  <si>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</si>
  <si>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</si>
  <si>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</si>
  <si>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</si>
  <si>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</si>
  <si>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</si>
  <si>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</si>
  <si>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</si>
  <si>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</si>
  <si>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</si>
  <si>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</si>
  <si>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</si>
  <si>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</si>
  <si>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</si>
  <si>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</si>
  <si>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</si>
  <si>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</si>
  <si>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</si>
  <si>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</si>
  <si>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</si>
  <si>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</si>
  <si>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</si>
  <si>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</si>
  <si>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</si>
  <si>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</si>
  <si>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</si>
  <si>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</si>
  <si>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</si>
  <si>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</si>
  <si>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</si>
  <si>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</si>
  <si>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</si>
  <si>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</si>
  <si>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</si>
  <si>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</si>
  <si>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</si>
  <si>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</si>
  <si>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</si>
  <si>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</si>
  <si>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</si>
  <si>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</si>
  <si>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</si>
  <si>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</si>
  <si>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</si>
  <si>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</si>
  <si>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</si>
  <si>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</si>
  <si>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</si>
  <si>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</si>
  <si>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</si>
  <si>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</si>
  <si>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</si>
  <si>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</si>
  <si>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</si>
  <si>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</si>
  <si>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</si>
  <si>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</si>
  <si>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</si>
  <si>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</si>
  <si>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</si>
  <si>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</si>
  <si>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</si>
  <si>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</si>
  <si>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</si>
  <si>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</si>
  <si>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</si>
  <si>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</si>
  <si>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</si>
  <si>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</si>
  <si>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</si>
  <si>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</si>
  <si>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</si>
  <si>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</si>
  <si>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</si>
  <si>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</si>
  <si>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</si>
  <si>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</si>
  <si>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</si>
  <si>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</si>
  <si>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</si>
  <si>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</si>
  <si>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</si>
  <si>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</si>
  <si>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</si>
  <si>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</si>
  <si>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</si>
  <si>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</si>
  <si>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</si>
  <si>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</si>
  <si>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</si>
  <si>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</si>
  <si>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</si>
  <si>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</si>
  <si>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</si>
  <si>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</si>
  <si>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</si>
  <si>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</si>
  <si>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</si>
  <si>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</si>
  <si>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</si>
  <si>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</si>
  <si>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</si>
  <si>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</si>
  <si>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</si>
  <si>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</si>
  <si>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</si>
  <si>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</si>
  <si>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</si>
  <si>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</si>
  <si>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</si>
  <si>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</si>
  <si>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</si>
  <si>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</si>
  <si>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</si>
  <si>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</si>
  <si>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</si>
  <si>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</si>
  <si>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</si>
  <si>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</si>
  <si>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</si>
  <si>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</si>
  <si>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</si>
  <si>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</si>
  <si>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</si>
  <si>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</si>
  <si>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</si>
  <si>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</si>
  <si>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</si>
  <si>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</si>
  <si>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</si>
  <si>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</si>
  <si>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</si>
  <si>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</si>
  <si>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</si>
  <si>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</si>
  <si>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</si>
  <si>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</si>
  <si>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</si>
  <si>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</si>
  <si>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</si>
  <si>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</si>
  <si>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</si>
  <si>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</si>
  <si>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</si>
  <si>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</si>
  <si>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</si>
  <si>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</si>
  <si>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</si>
  <si>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</si>
  <si>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</si>
  <si>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</si>
  <si>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</si>
  <si>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</si>
  <si>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</si>
  <si>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</si>
  <si>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</si>
  <si>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</si>
  <si>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</si>
  <si>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</si>
  <si>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</si>
  <si>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</si>
  <si>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</si>
  <si>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</si>
  <si>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</si>
  <si>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</si>
  <si>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</si>
  <si>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</si>
  <si>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</si>
  <si>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</si>
  <si>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</si>
  <si>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</si>
  <si>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</si>
  <si>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</si>
  <si>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</si>
  <si>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</si>
  <si>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</si>
  <si>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</si>
  <si>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</si>
  <si>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</si>
  <si>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</si>
  <si>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</si>
  <si>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</si>
  <si>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</si>
  <si>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</si>
  <si>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</si>
  <si>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</si>
  <si>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</si>
  <si>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</si>
  <si>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</si>
  <si>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</si>
  <si>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</si>
  <si>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</si>
  <si>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</si>
  <si>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</si>
  <si>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</si>
  <si>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</si>
  <si>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</si>
  <si>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</si>
  <si>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</si>
  <si>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</si>
  <si>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</si>
  <si>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</si>
  <si>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</si>
  <si>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</si>
  <si>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</si>
  <si>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</si>
  <si>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</si>
  <si>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</si>
  <si>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</si>
  <si>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</si>
  <si>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</si>
  <si>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</si>
  <si>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</si>
  <si>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</si>
  <si>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</si>
  <si>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</si>
  <si>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</si>
  <si>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</si>
  <si>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</si>
  <si>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</si>
  <si>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</si>
  <si>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</si>
  <si>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</si>
  <si>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</si>
  <si>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</si>
  <si>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</si>
  <si>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</si>
  <si>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</si>
  <si>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</si>
  <si>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</si>
  <si>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</si>
  <si>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</si>
  <si>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</si>
  <si>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</si>
  <si>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</si>
  <si>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</si>
  <si>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</si>
  <si>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</si>
  <si>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</si>
  <si>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</si>
  <si>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</si>
  <si>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</si>
  <si>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</si>
  <si>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</si>
  <si>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</si>
  <si>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</si>
  <si>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</si>
  <si>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</si>
  <si>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</si>
  <si>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</si>
  <si>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</si>
  <si>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</si>
  <si>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</si>
  <si>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</si>
  <si>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</si>
  <si>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</si>
  <si>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</si>
  <si>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</si>
  <si>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</si>
  <si>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</si>
  <si>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</si>
  <si>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</si>
  <si>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</si>
  <si>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</si>
  <si>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</si>
  <si>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</si>
  <si>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</si>
  <si>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</si>
  <si>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</si>
  <si>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</si>
  <si>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</si>
  <si>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</si>
  <si>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</si>
  <si>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</si>
  <si>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</si>
  <si>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</si>
  <si>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</si>
  <si>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</si>
  <si>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</si>
  <si>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</si>
  <si>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</si>
  <si>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</si>
  <si>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</si>
  <si>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</si>
  <si>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</si>
  <si>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</si>
  <si>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</si>
  <si>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</si>
  <si>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</si>
  <si>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</si>
  <si>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</si>
  <si>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</si>
  <si>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</si>
  <si>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</si>
  <si>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</si>
  <si>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</si>
  <si>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</si>
  <si>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</si>
  <si>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</si>
  <si>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</si>
  <si>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</si>
  <si>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</si>
  <si>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</si>
  <si>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</si>
  <si>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</si>
  <si>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</si>
  <si>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</si>
  <si>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</si>
  <si>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</si>
  <si>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</si>
  <si>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</si>
  <si>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</si>
  <si>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</si>
  <si>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</si>
  <si>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</si>
  <si>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</si>
  <si>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</si>
  <si>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</si>
  <si>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</si>
  <si>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</si>
  <si>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</si>
  <si>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</si>
  <si>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</si>
  <si>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</si>
  <si>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</si>
  <si>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</si>
  <si>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</si>
  <si>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</si>
  <si>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</si>
  <si>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</si>
  <si>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</si>
  <si>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</si>
  <si>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</si>
  <si>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</si>
  <si>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</si>
  <si>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</si>
  <si>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</si>
  <si>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</si>
  <si>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</si>
  <si>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</si>
  <si>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</si>
  <si>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</si>
  <si>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</si>
  <si>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</si>
  <si>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</si>
  <si>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</si>
  <si>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</si>
  <si>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</si>
  <si>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</si>
  <si>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</si>
  <si>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</si>
  <si>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</si>
  <si>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</si>
  <si>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</si>
  <si>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</si>
  <si>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</si>
  <si>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</si>
  <si>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</si>
  <si>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</si>
  <si>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</si>
  <si>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</si>
  <si>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</si>
  <si>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</si>
  <si>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</si>
  <si>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</si>
  <si>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</si>
  <si>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</si>
  <si>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</si>
  <si>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</si>
  <si>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</si>
  <si>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</si>
  <si>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</si>
  <si>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</si>
  <si>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</si>
  <si>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</si>
  <si>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</si>
  <si>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</si>
  <si>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</si>
  <si>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</si>
  <si>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</si>
  <si>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</si>
  <si>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</si>
  <si>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</si>
  <si>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</si>
  <si>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</si>
  <si>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</si>
  <si>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</si>
  <si>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</si>
  <si>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</si>
  <si>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</si>
  <si>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</si>
  <si>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</si>
  <si>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</si>
  <si>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</si>
  <si>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</si>
  <si>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</si>
  <si>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</si>
  <si>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</si>
  <si>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</si>
  <si>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</si>
  <si>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</si>
  <si>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</si>
  <si>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</si>
  <si>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</si>
  <si>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</si>
  <si>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</si>
  <si>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</si>
  <si>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</si>
  <si>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</si>
  <si>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</si>
  <si>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</si>
  <si>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</si>
  <si>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</si>
  <si>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</si>
  <si>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</si>
  <si>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</si>
  <si>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</si>
  <si>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</si>
  <si>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</si>
  <si>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</si>
  <si>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</si>
  <si>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</si>
  <si>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</si>
  <si>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</si>
  <si>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</si>
  <si>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</si>
  <si>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</si>
  <si>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</si>
  <si>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</si>
  <si>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</si>
  <si>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</si>
  <si>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</si>
  <si>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</si>
  <si>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</si>
  <si>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</si>
  <si>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</si>
  <si>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</si>
  <si>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</si>
  <si>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</si>
  <si>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</si>
  <si>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</si>
  <si>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</si>
  <si>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</si>
  <si>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</si>
  <si>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</si>
  <si>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</si>
  <si>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</si>
  <si>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</si>
  <si>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</si>
  <si>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</si>
  <si>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</si>
  <si>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</si>
  <si>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</si>
  <si>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</si>
  <si>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</si>
  <si>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</si>
  <si>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</si>
  <si>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</si>
  <si>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</si>
  <si>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</si>
  <si>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</si>
  <si>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</si>
  <si>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</si>
  <si>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</si>
  <si>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</si>
  <si>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</si>
  <si>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</si>
  <si>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</si>
  <si>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</si>
  <si>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</si>
  <si>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</si>
  <si>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</si>
  <si>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</si>
  <si>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</si>
  <si>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</si>
  <si>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</si>
  <si>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</si>
  <si>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</si>
  <si>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</si>
  <si>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</si>
  <si>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</si>
  <si>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</si>
  <si>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</si>
  <si>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</si>
  <si>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</si>
  <si>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</si>
  <si>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</si>
  <si>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</si>
  <si>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</si>
  <si>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</si>
  <si>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</si>
  <si>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</si>
  <si>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</si>
  <si>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</si>
  <si>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</si>
  <si>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</si>
  <si>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</si>
  <si>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</si>
  <si>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</si>
  <si>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</si>
  <si>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</si>
  <si>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</si>
  <si>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</si>
  <si>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</si>
  <si>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</si>
  <si>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</si>
  <si>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</si>
  <si>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</si>
  <si>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</si>
  <si>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</si>
  <si>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</si>
  <si>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</si>
  <si>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</si>
  <si>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</si>
  <si>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</si>
  <si>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</si>
  <si>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</si>
  <si>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</si>
  <si>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</si>
  <si>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</si>
  <si>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</si>
  <si>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</si>
  <si>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</si>
  <si>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</si>
  <si>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</si>
  <si>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</si>
  <si>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</si>
  <si>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</si>
  <si>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</si>
  <si>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</si>
  <si>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</si>
  <si>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</si>
  <si>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</si>
  <si>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</si>
  <si>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</si>
  <si>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</si>
  <si>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</si>
  <si>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</si>
  <si>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</si>
  <si>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</si>
  <si>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</si>
  <si>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</si>
  <si>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</si>
  <si>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</si>
  <si>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</si>
  <si>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</si>
  <si>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</si>
  <si>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</si>
  <si>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</si>
  <si>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</si>
  <si>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</si>
  <si>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</si>
  <si>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</si>
  <si>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</si>
  <si>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</si>
  <si>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</si>
  <si>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</si>
  <si>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</si>
  <si>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</si>
  <si>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</si>
  <si>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</si>
  <si>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</si>
  <si>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</si>
  <si>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</si>
  <si>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</si>
  <si>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</si>
  <si>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</si>
  <si>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</si>
  <si>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</si>
  <si>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</si>
  <si>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</si>
  <si>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</si>
  <si>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</si>
  <si>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</si>
  <si>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</si>
  <si>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</si>
  <si>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</si>
  <si>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</si>
  <si>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</si>
  <si>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</si>
  <si>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</si>
  <si>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</si>
  <si>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</si>
  <si>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</si>
  <si>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</si>
  <si>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</si>
  <si>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</si>
  <si>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</si>
  <si>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</si>
  <si>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</si>
  <si>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</si>
  <si>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</si>
  <si>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</si>
  <si>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</si>
  <si>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</si>
  <si>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</si>
  <si>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</si>
  <si>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</si>
  <si>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</si>
  <si>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</si>
  <si>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</si>
  <si>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</si>
  <si>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</si>
  <si>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</si>
  <si>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</si>
  <si>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</si>
  <si>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</si>
  <si>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</si>
  <si>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</si>
  <si>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</si>
  <si>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</si>
  <si>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</si>
  <si>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</si>
  <si>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</si>
  <si>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</si>
  <si>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</si>
  <si>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</si>
  <si>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</si>
  <si>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</si>
  <si>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</si>
  <si>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</si>
  <si>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</si>
  <si>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</si>
  <si>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</si>
  <si>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</si>
  <si>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</si>
  <si>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</si>
  <si>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</si>
  <si>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</si>
  <si>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</si>
  <si>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</si>
  <si>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</si>
  <si>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</si>
  <si>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</si>
  <si>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</si>
  <si>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</si>
  <si>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</si>
  <si>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</si>
  <si>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</si>
  <si>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</si>
  <si>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</si>
  <si>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</si>
  <si>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</si>
  <si>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</si>
  <si>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</si>
  <si>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</si>
  <si>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</si>
  <si>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</si>
  <si>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</si>
  <si>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</si>
  <si>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</si>
  <si>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</si>
  <si>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</si>
  <si>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</si>
  <si>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</si>
  <si>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</si>
  <si>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</si>
  <si>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</si>
  <si>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</si>
  <si>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</si>
  <si>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</si>
  <si>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</si>
  <si>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</si>
  <si>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</si>
  <si>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</si>
  <si>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</si>
  <si>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</si>
  <si>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</si>
  <si>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</si>
  <si>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</si>
  <si>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</si>
  <si>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</si>
  <si>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</si>
  <si>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</si>
  <si>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</si>
  <si>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</si>
  <si>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</si>
  <si>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</si>
  <si>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</si>
  <si>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</si>
  <si>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</si>
  <si>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</si>
  <si>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</si>
  <si>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</si>
  <si>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</si>
  <si>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</si>
  <si>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</si>
  <si>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</si>
  <si>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</si>
  <si>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</si>
  <si>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</si>
  <si>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</si>
  <si>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</si>
  <si>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</si>
  <si>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</si>
  <si>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</si>
  <si>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</si>
  <si>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</si>
  <si>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</si>
  <si>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</si>
  <si>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</si>
  <si>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</si>
  <si>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</si>
  <si>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</si>
  <si>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</si>
  <si>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</si>
  <si>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</si>
  <si>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</si>
  <si>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</si>
  <si>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</si>
  <si>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</si>
  <si>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</si>
  <si>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</si>
  <si>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</si>
  <si>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</si>
  <si>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</si>
  <si>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</si>
  <si>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</si>
  <si>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</si>
  <si>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</si>
  <si>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</si>
  <si>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</si>
  <si>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</si>
  <si>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</si>
  <si>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</si>
  <si>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</si>
  <si>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</si>
  <si>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</si>
  <si>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</si>
  <si>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</si>
  <si>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</si>
  <si>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</si>
  <si>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</si>
  <si>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</si>
  <si>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</si>
  <si>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</si>
  <si>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</si>
  <si>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</si>
  <si>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</si>
  <si>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</si>
  <si>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</si>
  <si>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</si>
  <si>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</si>
  <si>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</si>
  <si>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</si>
  <si>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</si>
  <si>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</si>
  <si>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</si>
  <si>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</si>
  <si>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</si>
  <si>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</si>
  <si>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</si>
  <si>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</si>
  <si>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</si>
  <si>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</si>
  <si>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</si>
  <si>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</si>
  <si>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</si>
  <si>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</si>
  <si>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</si>
  <si>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</si>
  <si>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</si>
  <si>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</si>
  <si>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</si>
  <si>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</si>
  <si>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</si>
  <si>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</si>
  <si>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</si>
  <si>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</si>
  <si>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</si>
  <si>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</si>
  <si>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</si>
  <si>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</si>
  <si>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</si>
  <si>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</si>
  <si>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</si>
  <si>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</si>
  <si>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</si>
  <si>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</si>
  <si>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</si>
  <si>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</si>
  <si>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</si>
  <si>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</si>
  <si>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</si>
  <si>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</si>
  <si>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</si>
  <si>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</si>
  <si>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</si>
  <si>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</si>
  <si>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</si>
  <si>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</si>
  <si>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</si>
  <si>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</si>
  <si>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</si>
  <si>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</si>
  <si>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</si>
  <si>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</si>
  <si>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</si>
  <si>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</si>
  <si>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</si>
  <si>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</si>
  <si>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</si>
  <si>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</si>
  <si>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</si>
  <si>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</si>
  <si>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</si>
  <si>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</si>
  <si>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</si>
  <si>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</si>
  <si>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</si>
  <si>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</si>
  <si>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</si>
  <si>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</si>
  <si>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</si>
  <si>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</si>
  <si>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</si>
  <si>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</si>
  <si>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</si>
  <si>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</si>
  <si>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</si>
  <si>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</si>
  <si>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</si>
  <si>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</si>
  <si>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</si>
  <si>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</si>
  <si>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</si>
  <si>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</si>
  <si>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</si>
  <si>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</si>
  <si>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</si>
  <si>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</si>
  <si>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</si>
  <si>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</si>
  <si>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</si>
  <si>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</si>
  <si>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</si>
  <si>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</si>
  <si>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</si>
  <si>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</si>
  <si>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</si>
  <si>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</si>
  <si>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</si>
  <si>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</si>
  <si>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</si>
  <si>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</si>
  <si>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</si>
  <si>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</si>
  <si>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</si>
  <si>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</si>
  <si>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</si>
  <si>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</si>
  <si>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</si>
  <si>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</si>
  <si>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</si>
  <si>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</si>
  <si>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</si>
  <si>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</si>
  <si>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</si>
  <si>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</si>
  <si>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</si>
  <si>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</si>
  <si>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</si>
  <si>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</si>
  <si>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</si>
  <si>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</si>
  <si>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</si>
  <si>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</si>
  <si>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</si>
  <si>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</si>
  <si>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</si>
  <si>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</si>
  <si>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</si>
  <si>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</si>
  <si>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</si>
  <si>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</si>
  <si>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</si>
  <si>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</si>
  <si>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</si>
  <si>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</si>
  <si>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</si>
  <si>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</si>
  <si>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</si>
  <si>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</si>
  <si>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</si>
  <si>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</si>
  <si>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</si>
  <si>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</si>
  <si>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</si>
  <si>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</si>
  <si>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</si>
  <si>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</si>
  <si>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</si>
  <si>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</si>
  <si>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</si>
  <si>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</si>
  <si>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</si>
  <si>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</si>
  <si>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</si>
  <si>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</si>
  <si>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</si>
  <si>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</si>
  <si>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</si>
  <si>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</si>
  <si>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</si>
  <si>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</si>
  <si>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</si>
  <si>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</si>
  <si>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</si>
  <si>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</si>
  <si>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</si>
  <si>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</si>
  <si>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</si>
  <si>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</si>
  <si>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</si>
  <si>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</si>
  <si>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</si>
  <si>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</si>
  <si>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</si>
  <si>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</si>
  <si>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</si>
  <si>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</si>
  <si>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</si>
  <si>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</si>
  <si>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</si>
  <si>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</si>
  <si>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</si>
  <si>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</si>
  <si>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</si>
  <si>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</si>
  <si>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</si>
  <si>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</si>
  <si>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</si>
  <si>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</si>
  <si>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</si>
  <si>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</si>
  <si>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</si>
  <si>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</si>
  <si>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</si>
  <si>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</si>
  <si>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</si>
  <si>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</si>
  <si>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</si>
  <si>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</si>
  <si>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</si>
  <si>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</si>
  <si>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</si>
  <si>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</si>
  <si>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</si>
  <si>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</si>
  <si>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</si>
  <si>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</si>
  <si>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</si>
  <si>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</si>
  <si>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</si>
  <si>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</si>
  <si>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</si>
  <si>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</si>
  <si>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</si>
  <si>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</si>
  <si>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</si>
  <si>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</si>
  <si>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</si>
  <si>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</si>
  <si>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</si>
  <si>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</si>
  <si>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</si>
  <si>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</si>
  <si>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</si>
  <si>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</si>
  <si>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</si>
  <si>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</si>
  <si>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</si>
  <si>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</si>
  <si>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</si>
  <si>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</si>
  <si>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</si>
  <si>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</si>
  <si>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</si>
  <si>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</si>
  <si>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</si>
  <si>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</si>
  <si>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</si>
  <si>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</si>
  <si>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</si>
  <si>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</si>
  <si>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</si>
  <si>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</si>
  <si>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</si>
  <si>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</si>
  <si>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</si>
  <si>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</si>
  <si>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</si>
  <si>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</si>
  <si>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</si>
  <si>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</si>
  <si>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</si>
  <si>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</si>
  <si>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</si>
  <si>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</si>
  <si>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</si>
  <si>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</si>
  <si>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</si>
  <si>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</si>
  <si>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</si>
  <si>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</si>
  <si>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</si>
  <si>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</si>
  <si>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</si>
  <si>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</si>
  <si>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</si>
  <si>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</si>
  <si>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</si>
  <si>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</si>
  <si>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</si>
  <si>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</si>
  <si>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</si>
  <si>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</si>
  <si>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</si>
  <si>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</si>
  <si>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</si>
  <si>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</si>
  <si>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</si>
  <si>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</si>
  <si>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</si>
  <si>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</si>
  <si>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</si>
  <si>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</si>
  <si>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</si>
  <si>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</si>
  <si>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</si>
  <si>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</si>
  <si>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</si>
  <si>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</si>
  <si>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</si>
  <si>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</si>
  <si>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</si>
  <si>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</si>
  <si>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</si>
  <si>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</si>
  <si>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</si>
  <si>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</si>
  <si>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</si>
  <si>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</si>
  <si>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</si>
  <si>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</si>
  <si>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</si>
  <si>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</si>
  <si>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</si>
  <si>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</si>
  <si>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</si>
  <si>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</si>
  <si>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</si>
  <si>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</si>
  <si>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</si>
  <si>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</si>
  <si>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</si>
  <si>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</si>
  <si>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</si>
  <si>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</si>
  <si>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</si>
  <si>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</si>
  <si>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</si>
  <si>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</si>
  <si>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</si>
  <si>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</si>
  <si>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</si>
  <si>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</si>
  <si>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</si>
  <si>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</si>
  <si>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</si>
  <si>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</si>
  <si>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</si>
  <si>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</si>
  <si>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</si>
  <si>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</si>
  <si>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</si>
  <si>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</si>
  <si>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</si>
  <si>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</si>
  <si>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</si>
  <si>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</si>
  <si>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</si>
  <si>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</si>
  <si>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</si>
  <si>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</si>
  <si>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</si>
  <si>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</si>
  <si>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</si>
  <si>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</si>
  <si>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</si>
  <si>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</si>
  <si>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</si>
  <si>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</si>
  <si>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</si>
  <si>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</si>
  <si>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</si>
  <si>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</si>
  <si>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</si>
  <si>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</si>
  <si>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</si>
  <si>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</si>
  <si>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</si>
  <si>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</si>
  <si>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</si>
  <si>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</si>
  <si>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</si>
  <si>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</si>
  <si>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</si>
  <si>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</si>
  <si>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</si>
  <si>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</si>
  <si>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</si>
  <si>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</si>
  <si>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</si>
  <si>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</si>
  <si>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</si>
  <si>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</si>
  <si>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</si>
  <si>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</si>
  <si>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</si>
  <si>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</si>
  <si>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</si>
  <si>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</si>
  <si>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</si>
  <si>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</si>
  <si>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</si>
  <si>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</si>
  <si>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</si>
  <si>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</si>
  <si>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</si>
  <si>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</si>
  <si>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</si>
  <si>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</si>
  <si>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</si>
  <si>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</si>
  <si>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</si>
  <si>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</si>
  <si>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</si>
  <si>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</si>
  <si>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</si>
  <si>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</si>
  <si>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</si>
  <si>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</si>
  <si>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</si>
  <si>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</si>
  <si>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</si>
  <si>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</si>
  <si>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</si>
  <si>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</si>
  <si>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</si>
  <si>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</si>
  <si>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</si>
  <si>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</si>
  <si>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</si>
  <si>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</si>
  <si>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</si>
  <si>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</si>
  <si>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</si>
  <si>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</si>
  <si>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</si>
  <si>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</si>
  <si>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</si>
  <si>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</si>
  <si>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</si>
  <si>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</si>
  <si>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</si>
  <si>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</si>
  <si>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</si>
  <si>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</si>
  <si>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</si>
  <si>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</si>
  <si>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</si>
  <si>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</si>
  <si>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</si>
  <si>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</si>
  <si>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</si>
  <si>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</si>
  <si>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</si>
  <si>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</si>
  <si>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</si>
  <si>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</si>
  <si>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</si>
  <si>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</si>
  <si>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</si>
  <si>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</si>
  <si>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</si>
  <si>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</si>
  <si>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</si>
  <si>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</si>
  <si>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</si>
  <si>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</si>
  <si>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</si>
  <si>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</si>
  <si>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</si>
  <si>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</si>
  <si>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</si>
  <si>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</si>
  <si>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</si>
  <si>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</si>
  <si>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</si>
  <si>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</si>
  <si>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</si>
  <si>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</si>
  <si>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</si>
  <si>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</si>
  <si>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</si>
  <si>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</si>
  <si>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</si>
  <si>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</si>
  <si>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</si>
  <si>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</si>
  <si>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</si>
  <si>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</si>
  <si>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</si>
  <si>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</si>
  <si>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</si>
  <si>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</si>
  <si>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</si>
  <si>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</si>
  <si>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</si>
  <si>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</si>
  <si>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</si>
  <si>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</si>
  <si>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</si>
  <si>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</si>
  <si>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</si>
  <si>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</si>
  <si>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</si>
  <si>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</si>
  <si>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</si>
  <si>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</si>
  <si>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</si>
  <si>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</si>
  <si>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</si>
  <si>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</si>
  <si>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</si>
  <si>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</si>
  <si>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</si>
  <si>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</si>
  <si>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</si>
  <si>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</si>
  <si>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</si>
  <si>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</si>
  <si>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</si>
  <si>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</si>
  <si>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</si>
  <si>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</si>
  <si>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</si>
  <si>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</si>
  <si>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</si>
  <si>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</si>
  <si>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</si>
  <si>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</si>
  <si>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</si>
  <si>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</si>
  <si>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</si>
  <si>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</si>
  <si>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</si>
  <si>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</si>
  <si>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</si>
  <si>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</si>
  <si>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</si>
  <si>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</si>
  <si>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</si>
  <si>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</si>
  <si>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</si>
  <si>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</si>
  <si>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</si>
  <si>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</si>
  <si>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</si>
  <si>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</si>
  <si>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</si>
  <si>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</si>
  <si>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</si>
  <si>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</si>
  <si>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</si>
  <si>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</si>
  <si>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</si>
  <si>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</si>
  <si>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</si>
  <si>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</si>
  <si>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</si>
  <si>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</si>
  <si>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</si>
  <si>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</si>
  <si>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</si>
  <si>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</si>
  <si>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</si>
  <si>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</si>
  <si>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</si>
  <si>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</si>
  <si>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</si>
  <si>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</si>
  <si>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</si>
  <si>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</si>
  <si>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</si>
  <si>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</si>
  <si>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</si>
  <si>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</si>
  <si>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</si>
  <si>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</si>
  <si>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</si>
  <si>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</si>
  <si>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</si>
  <si>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</si>
  <si>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</si>
  <si>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</si>
  <si>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</si>
  <si>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</si>
  <si>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</si>
  <si>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</si>
  <si>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</si>
  <si>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</si>
  <si>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</si>
  <si>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</si>
  <si>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</si>
  <si>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</si>
  <si>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</si>
  <si>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</si>
  <si>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</si>
  <si>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</si>
  <si>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</si>
  <si>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</si>
  <si>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</si>
  <si>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</si>
  <si>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</si>
  <si>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</si>
  <si>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</si>
  <si>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</si>
  <si>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</si>
  <si>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</si>
  <si>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</si>
  <si>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</si>
  <si>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</si>
  <si>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</si>
  <si>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</si>
  <si>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</si>
  <si>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</si>
  <si>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</si>
  <si>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</si>
  <si>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</si>
  <si>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</si>
  <si>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</si>
  <si>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</si>
  <si>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</si>
  <si>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</si>
  <si>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</si>
  <si>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</si>
  <si>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</si>
  <si>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</si>
  <si>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</si>
  <si>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</si>
  <si>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</si>
  <si>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</si>
  <si>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</si>
  <si>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</si>
  <si>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</si>
  <si>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</si>
  <si>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</si>
  <si>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</si>
  <si>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</si>
  <si>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</si>
  <si>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</si>
  <si>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</si>
  <si>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</si>
  <si>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</si>
  <si>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</si>
  <si>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</si>
  <si>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</si>
  <si>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</si>
  <si>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</si>
  <si>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</si>
  <si>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</si>
  <si>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</si>
  <si>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</si>
  <si>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</si>
  <si>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</si>
  <si>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</si>
  <si>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</si>
  <si>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</si>
  <si>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</si>
  <si>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</si>
  <si>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</si>
  <si>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</si>
  <si>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</si>
  <si>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</si>
  <si>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</si>
  <si>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</si>
  <si>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</si>
  <si>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</si>
  <si>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</si>
  <si>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</si>
  <si>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</si>
  <si>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</si>
  <si>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</si>
  <si>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</si>
  <si>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</si>
  <si>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</si>
  <si>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</si>
  <si>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</si>
  <si>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</si>
  <si>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</si>
  <si>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</si>
  <si>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</si>
  <si>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</si>
  <si>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</si>
  <si>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</si>
  <si>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</si>
  <si>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</si>
  <si>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</si>
  <si>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</si>
  <si>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</si>
  <si>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</si>
  <si>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</si>
  <si>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</si>
  <si>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</si>
  <si>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</si>
  <si>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</si>
  <si>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</si>
  <si>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</si>
  <si>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</si>
  <si>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</si>
  <si>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</si>
  <si>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</si>
  <si>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</si>
  <si>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</si>
  <si>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</si>
  <si>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</si>
  <si>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</si>
  <si>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</si>
  <si>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</si>
  <si>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</si>
  <si>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</si>
  <si>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</si>
  <si>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</si>
  <si>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</si>
  <si>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</si>
  <si>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</si>
  <si>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</si>
  <si>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</si>
  <si>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</si>
  <si>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</si>
  <si>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</si>
  <si>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</si>
  <si>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</si>
  <si>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</si>
  <si>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</si>
  <si>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</si>
  <si>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</si>
  <si>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</si>
  <si>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</si>
  <si>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</si>
  <si>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</si>
  <si>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</si>
  <si>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</si>
  <si>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</si>
  <si>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</si>
  <si>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</si>
  <si>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</si>
  <si>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</si>
  <si>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</si>
  <si>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</si>
  <si>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</si>
  <si>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</si>
  <si>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</si>
  <si>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</si>
  <si>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</si>
  <si>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</si>
  <si>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</si>
  <si>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</si>
  <si>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</si>
  <si>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</si>
  <si>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</si>
  <si>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</si>
  <si>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</si>
  <si>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</si>
  <si>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</si>
  <si>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</si>
  <si>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</si>
  <si>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</si>
  <si>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</si>
  <si>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</si>
  <si>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</si>
  <si>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</si>
  <si>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</si>
  <si>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</si>
  <si>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</si>
  <si>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</si>
  <si>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</si>
  <si>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</si>
  <si>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</si>
  <si>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</si>
  <si>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</si>
  <si>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</si>
  <si>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</si>
  <si>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</si>
  <si>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</si>
  <si>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</si>
  <si>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</si>
  <si>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</si>
  <si>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</si>
  <si>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</si>
  <si>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</si>
  <si>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</si>
  <si>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</si>
  <si>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</si>
  <si>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</si>
  <si>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</si>
  <si>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</si>
  <si>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</si>
  <si>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</si>
  <si>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</si>
  <si>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</si>
  <si>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</si>
  <si>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</si>
  <si>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</si>
  <si>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</si>
  <si>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</si>
  <si>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</si>
  <si>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</si>
  <si>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</si>
  <si>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</si>
  <si>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</si>
  <si>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</si>
  <si>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</si>
  <si>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</si>
  <si>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</si>
  <si>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</si>
  <si>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</si>
  <si>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</si>
  <si>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</si>
  <si>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</si>
  <si>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</si>
  <si>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</si>
  <si>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</si>
  <si>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</si>
  <si>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</si>
  <si>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</si>
  <si>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</si>
  <si>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</si>
  <si>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</si>
  <si>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</si>
  <si>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</si>
  <si>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</si>
  <si>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</si>
  <si>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</si>
  <si>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</si>
  <si>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</si>
  <si>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</si>
  <si>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</si>
  <si>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</si>
  <si>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</si>
  <si>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</si>
  <si>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</si>
  <si>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</si>
  <si>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</si>
  <si>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</si>
  <si>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</si>
  <si>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</si>
  <si>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</si>
  <si>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</si>
  <si>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</si>
  <si>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</si>
  <si>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</si>
  <si>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</si>
  <si>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</si>
  <si>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</si>
  <si>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</si>
  <si>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</si>
  <si>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</si>
  <si>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</si>
  <si>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</si>
  <si>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</si>
  <si>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</si>
  <si>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</si>
  <si>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</si>
  <si>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</si>
  <si>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</si>
  <si>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</si>
  <si>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</si>
  <si>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</si>
  <si>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</si>
  <si>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</si>
  <si>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</si>
  <si>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</si>
  <si>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</si>
  <si>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</si>
  <si>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</si>
  <si>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</si>
  <si>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</si>
  <si>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</si>
  <si>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</si>
  <si>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</si>
  <si>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</si>
  <si>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</si>
  <si>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</si>
  <si>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</si>
  <si>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</si>
  <si>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</si>
  <si>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</si>
  <si>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</si>
  <si>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</si>
  <si>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</si>
  <si>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</si>
  <si>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</si>
  <si>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</si>
  <si>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</si>
  <si>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</si>
  <si>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</si>
  <si>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</si>
  <si>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</si>
  <si>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</si>
  <si>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</si>
  <si>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</si>
  <si>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</si>
  <si>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</si>
  <si>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</si>
  <si>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</si>
  <si>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</si>
  <si>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</si>
  <si>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</si>
  <si>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</si>
  <si>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</si>
  <si>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</si>
  <si>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</si>
  <si>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</si>
  <si>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</si>
  <si>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</si>
  <si>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</si>
  <si>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</si>
  <si>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</si>
  <si>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</si>
  <si>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</si>
  <si>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</si>
  <si>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</si>
  <si>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</si>
  <si>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</si>
  <si>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</si>
  <si>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</si>
  <si>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</si>
  <si>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</si>
  <si>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</si>
  <si>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</si>
  <si>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</si>
  <si>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</si>
  <si>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</si>
  <si>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</si>
  <si>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</si>
  <si>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</si>
  <si>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</si>
  <si>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</si>
  <si>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</si>
  <si>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</si>
  <si>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</si>
  <si>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</si>
  <si>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</si>
  <si>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</si>
  <si>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</si>
  <si>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</si>
  <si>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</si>
  <si>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</si>
  <si>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</si>
  <si>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</si>
  <si>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</si>
  <si>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</si>
  <si>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</si>
  <si>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</si>
  <si>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</si>
  <si>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</si>
  <si>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</si>
  <si>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</si>
  <si>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</si>
  <si>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</si>
  <si>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</si>
  <si>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</si>
  <si>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</si>
  <si>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</si>
  <si>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</si>
  <si>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</si>
  <si>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</si>
  <si>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</si>
  <si>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</si>
  <si>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</si>
  <si>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</si>
  <si>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</si>
  <si>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</si>
  <si>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</si>
  <si>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</si>
  <si>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</si>
  <si>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</si>
  <si>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</si>
  <si>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</si>
  <si>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</si>
  <si>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</si>
  <si>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</si>
  <si>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</si>
  <si>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</si>
  <si>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</si>
  <si>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</si>
  <si>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</si>
  <si>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</si>
  <si>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</si>
  <si>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</si>
  <si>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</si>
  <si>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</si>
  <si>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</si>
  <si>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</si>
  <si>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</si>
  <si>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</si>
  <si>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</si>
  <si>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</si>
  <si>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</si>
  <si>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</si>
  <si>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</si>
  <si>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</si>
  <si>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</si>
  <si>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</si>
  <si>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</si>
  <si>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</si>
  <si>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</si>
  <si>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</si>
  <si>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</si>
  <si>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</si>
  <si>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</si>
  <si>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</si>
  <si>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</si>
  <si>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</si>
  <si>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</si>
  <si>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</si>
  <si>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</si>
  <si>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</si>
  <si>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</si>
  <si>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</si>
  <si>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</si>
  <si>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</si>
  <si>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</si>
  <si>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</si>
  <si>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</si>
  <si>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</si>
  <si>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</si>
  <si>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</si>
  <si>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</si>
  <si>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</si>
  <si>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</si>
  <si>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</si>
  <si>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</si>
  <si>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</si>
  <si>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</si>
  <si>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</si>
  <si>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</si>
  <si>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</si>
  <si>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</si>
  <si>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</si>
  <si>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</si>
  <si>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</si>
  <si>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</si>
  <si>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</si>
  <si>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</si>
  <si>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</si>
  <si>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</si>
  <si>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</si>
  <si>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</si>
  <si>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</si>
  <si>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</si>
  <si>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</si>
  <si>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</si>
  <si>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</si>
  <si>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</si>
  <si>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</si>
  <si>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</si>
  <si>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</si>
  <si>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</si>
  <si>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</si>
  <si>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</si>
  <si>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</si>
  <si>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</si>
  <si>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</si>
  <si>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</si>
  <si>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</si>
  <si>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</si>
  <si>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</si>
  <si>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</si>
  <si>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</si>
  <si>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</si>
  <si>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</si>
  <si>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</si>
  <si>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</si>
  <si>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</si>
  <si>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</si>
  <si>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</si>
  <si>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</si>
  <si>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</si>
  <si>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</si>
  <si>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</si>
  <si>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</si>
  <si>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</si>
  <si>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</si>
  <si>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</si>
  <si>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</si>
  <si>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</si>
  <si>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</si>
  <si>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</si>
  <si>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</si>
  <si>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</si>
  <si>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</si>
  <si>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</si>
  <si>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</si>
  <si>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</si>
  <si>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</si>
  <si>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</si>
  <si>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</si>
  <si>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</si>
  <si>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</si>
  <si>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</si>
  <si>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</si>
  <si>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</si>
  <si>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</si>
  <si>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</si>
  <si>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</si>
  <si>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</si>
  <si>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</si>
  <si>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</si>
  <si>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</si>
  <si>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</si>
  <si>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</si>
  <si>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</si>
  <si>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</si>
  <si>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</si>
  <si>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</si>
  <si>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</si>
  <si>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</si>
  <si>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</si>
  <si>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</si>
  <si>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</si>
  <si>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</si>
  <si>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</si>
  <si>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</si>
  <si>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</si>
  <si>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</si>
  <si>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</si>
  <si>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</si>
  <si>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</si>
  <si>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</si>
  <si>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</si>
  <si>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</si>
  <si>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</si>
  <si>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</si>
  <si>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</si>
  <si>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</si>
  <si>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</si>
  <si>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</si>
  <si>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</si>
  <si>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</si>
  <si>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</si>
  <si>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</si>
  <si>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</si>
  <si>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</si>
  <si>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</si>
  <si>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</si>
  <si>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</si>
  <si>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</si>
  <si>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</si>
  <si>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</si>
  <si>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</si>
  <si>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</si>
  <si>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</si>
  <si>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</si>
  <si>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</si>
  <si>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</si>
  <si>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</si>
  <si>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</si>
  <si>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</si>
  <si>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</si>
  <si>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</si>
  <si>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</si>
  <si>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</si>
  <si>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</si>
  <si>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</si>
  <si>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</si>
  <si>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</si>
  <si>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</si>
  <si>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</si>
  <si>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</si>
  <si>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</si>
  <si>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</si>
  <si>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</si>
  <si>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</si>
  <si>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</si>
  <si>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</si>
  <si>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</si>
  <si>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</si>
  <si>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</si>
  <si>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</si>
  <si>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</si>
  <si>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</si>
  <si>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</si>
  <si>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</si>
  <si>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</si>
  <si>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</si>
  <si>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</si>
  <si>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</si>
  <si>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</si>
  <si>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</si>
  <si>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</si>
  <si>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</si>
  <si>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</si>
  <si>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</si>
  <si>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</si>
  <si>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</si>
  <si>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</si>
  <si>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</si>
  <si>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</si>
  <si>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</si>
  <si>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</si>
  <si>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</si>
  <si>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</si>
  <si>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</si>
  <si>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</si>
  <si>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</si>
  <si>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</si>
  <si>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</si>
  <si>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</si>
  <si>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</si>
  <si>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</si>
  <si>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</si>
  <si>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</si>
  <si>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</si>
  <si>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</si>
  <si>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</si>
  <si>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</si>
  <si>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</si>
  <si>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</si>
  <si>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</si>
  <si>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</si>
  <si>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</si>
  <si>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</si>
  <si>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</si>
  <si>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</si>
  <si>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</si>
  <si>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</si>
  <si>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</si>
  <si>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</si>
  <si>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</si>
  <si>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</si>
  <si>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</si>
  <si>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</si>
  <si>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</si>
  <si>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</si>
  <si>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</si>
  <si>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</si>
  <si>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</si>
  <si>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</si>
  <si>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</si>
  <si>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</si>
  <si>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</si>
  <si>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</si>
  <si>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</si>
  <si>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</si>
  <si>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</si>
  <si>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</si>
  <si>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</si>
  <si>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</si>
  <si>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</si>
  <si>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</si>
  <si>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</si>
  <si>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</si>
  <si>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</si>
  <si>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</si>
  <si>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</si>
  <si>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</si>
  <si>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</si>
  <si>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</si>
  <si>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</si>
  <si>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</si>
  <si>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</si>
  <si>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</si>
  <si>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</si>
  <si>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</si>
  <si>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</si>
  <si>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</si>
  <si>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</si>
  <si>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</si>
  <si>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</si>
  <si>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</si>
  <si>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</si>
  <si>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</si>
  <si>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</si>
  <si>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</si>
  <si>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</si>
  <si>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</si>
  <si>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</si>
  <si>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</si>
  <si>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</si>
  <si>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</si>
  <si>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</si>
  <si>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</si>
  <si>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</si>
  <si>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</si>
  <si>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</si>
  <si>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</si>
  <si>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</si>
  <si>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</si>
  <si>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</si>
  <si>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</si>
  <si>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</si>
  <si>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</si>
  <si>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</si>
  <si>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</si>
  <si>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</si>
  <si>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</si>
  <si>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</si>
  <si>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</si>
  <si>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</si>
  <si>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</si>
  <si>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</si>
  <si>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</si>
  <si>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</si>
  <si>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</si>
  <si>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</si>
  <si>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</si>
  <si>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</si>
  <si>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</si>
  <si>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</si>
  <si>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</si>
  <si>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</si>
  <si>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</si>
  <si>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</si>
  <si>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</si>
  <si>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</si>
  <si>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</si>
  <si>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</si>
  <si>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</si>
  <si>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</si>
  <si>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</si>
  <si>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</si>
  <si>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</si>
  <si>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</si>
  <si>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</si>
  <si>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</si>
  <si>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</si>
  <si>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</si>
  <si>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</si>
  <si>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</si>
  <si>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</si>
  <si>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</si>
  <si>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</si>
  <si>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</si>
  <si>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</si>
  <si>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</si>
  <si>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</si>
  <si>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</si>
  <si>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</si>
  <si>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</si>
  <si>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</si>
  <si>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</si>
  <si>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</si>
  <si>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</si>
  <si>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</si>
  <si>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</si>
  <si>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</si>
  <si>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</si>
  <si>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</si>
  <si>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</si>
  <si>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</si>
  <si>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</si>
  <si>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</si>
  <si>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</si>
  <si>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</si>
  <si>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</si>
  <si>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</si>
  <si>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</si>
  <si>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</si>
  <si>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</si>
  <si>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</si>
  <si>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</si>
  <si>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</si>
  <si>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</si>
  <si>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</si>
  <si>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</si>
  <si>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</si>
  <si>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</si>
  <si>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</si>
  <si>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</si>
  <si>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</si>
  <si>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</si>
  <si>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</si>
  <si>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</si>
  <si>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</si>
  <si>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</si>
  <si>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</si>
  <si>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</si>
  <si>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</si>
  <si>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</si>
  <si>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</si>
  <si>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</si>
  <si>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</si>
  <si>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</si>
  <si>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</si>
  <si>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</si>
  <si>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</si>
  <si>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</si>
  <si>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</si>
  <si>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</si>
  <si>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</si>
  <si>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</si>
  <si>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</si>
  <si>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</si>
  <si>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</si>
  <si>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</si>
  <si>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</si>
  <si>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</si>
  <si>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</si>
  <si>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</si>
  <si>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</si>
  <si>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</si>
  <si>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</si>
  <si>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</si>
  <si>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</si>
  <si>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</si>
  <si>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</si>
  <si>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</si>
  <si>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</si>
  <si>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</si>
  <si>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</si>
  <si>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</si>
  <si>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</si>
  <si>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</si>
  <si>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</si>
  <si>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</si>
  <si>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</si>
  <si>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</si>
  <si>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</si>
  <si>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</si>
  <si>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</si>
  <si>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</si>
  <si>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</si>
  <si>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</si>
  <si>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</si>
  <si>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</si>
  <si>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</si>
  <si>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</si>
  <si>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</si>
  <si>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</si>
  <si>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</si>
  <si>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</si>
  <si>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</si>
  <si>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</si>
  <si>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</si>
  <si>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</si>
  <si>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</si>
  <si>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</si>
  <si>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</si>
  <si>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</si>
  <si>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</si>
  <si>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</si>
  <si>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</si>
  <si>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</si>
  <si>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</si>
  <si>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</si>
  <si>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</si>
  <si>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</si>
  <si>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</si>
  <si>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</si>
  <si>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</si>
  <si>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</si>
  <si>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</si>
  <si>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</si>
  <si>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</si>
  <si>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</si>
  <si>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</si>
  <si>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</si>
  <si>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</si>
  <si>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</si>
  <si>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</si>
  <si>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</si>
  <si>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</si>
  <si>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</si>
  <si>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</si>
  <si>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</si>
  <si>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</si>
  <si>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</si>
  <si>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</si>
  <si>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</si>
  <si>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</si>
  <si>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</si>
  <si>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</si>
  <si>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</si>
  <si>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</si>
  <si>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</si>
  <si>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</si>
  <si>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</si>
  <si>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</si>
  <si>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</si>
  <si>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</si>
  <si>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</si>
  <si>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</si>
  <si>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</si>
  <si>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</si>
  <si>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</si>
  <si>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</si>
  <si>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</si>
  <si>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</si>
  <si>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</si>
  <si>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</si>
  <si>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</si>
  <si>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</si>
  <si>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</si>
  <si>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</si>
  <si>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</si>
  <si>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</si>
  <si>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</si>
  <si>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</si>
  <si>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</si>
  <si>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</si>
  <si>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</si>
  <si>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</si>
  <si>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</si>
  <si>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</si>
  <si>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</si>
  <si>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</si>
  <si>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</si>
  <si>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</si>
  <si>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</si>
  <si>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</si>
  <si>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</si>
  <si>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</si>
  <si>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</si>
  <si>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</si>
  <si>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</si>
  <si>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</si>
  <si>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</si>
  <si>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</si>
  <si>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</si>
  <si>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</si>
  <si>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</si>
  <si>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</si>
  <si>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</si>
  <si>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</si>
  <si>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</si>
  <si>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</si>
  <si>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</si>
  <si>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</si>
  <si>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</si>
  <si>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</si>
  <si>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</si>
  <si>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</si>
  <si>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</si>
  <si>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</si>
  <si>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</si>
  <si>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</si>
  <si>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</si>
  <si>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</si>
  <si>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</si>
  <si>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</si>
  <si>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</si>
  <si>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</si>
  <si>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</si>
  <si>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</si>
  <si>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</si>
  <si>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</si>
  <si>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</si>
  <si>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</si>
  <si>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</si>
  <si>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</si>
  <si>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</si>
  <si>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</si>
  <si>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</si>
  <si>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</si>
  <si>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</si>
  <si>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</si>
  <si>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</si>
  <si>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</si>
  <si>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</si>
  <si>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</si>
  <si>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</si>
  <si>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</si>
  <si>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</si>
  <si>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</si>
  <si>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</si>
  <si>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</si>
  <si>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</si>
  <si>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</si>
  <si>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</si>
  <si>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</si>
  <si>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</si>
  <si>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</si>
  <si>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</si>
  <si>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</si>
  <si>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</si>
  <si>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</si>
  <si>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</si>
  <si>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</si>
  <si>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</si>
  <si>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</si>
  <si>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</si>
  <si>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</si>
  <si>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</si>
  <si>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</si>
  <si>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</si>
  <si>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</si>
  <si>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</si>
  <si>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</si>
  <si>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</si>
  <si>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</si>
  <si>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</si>
  <si>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</si>
  <si>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</si>
  <si>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</si>
  <si>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</si>
  <si>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</si>
  <si>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</si>
  <si>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</si>
  <si>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</si>
  <si>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</si>
  <si>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</si>
  <si>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</si>
  <si>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</si>
  <si>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</si>
  <si>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</si>
  <si>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</si>
  <si>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</si>
  <si>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</si>
  <si>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</si>
  <si>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</si>
  <si>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</si>
  <si>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</si>
  <si>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</si>
  <si>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</si>
  <si>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</si>
  <si>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</si>
  <si>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</si>
  <si>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</si>
  <si>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</si>
  <si>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</si>
  <si>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</si>
  <si>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</si>
  <si>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</si>
  <si>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</si>
  <si>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</si>
  <si>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</si>
  <si>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</si>
  <si>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</si>
  <si>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</si>
  <si>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</si>
  <si>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</si>
  <si>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</si>
  <si>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</si>
  <si>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</si>
  <si>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</si>
  <si>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</si>
  <si>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</si>
  <si>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</si>
  <si>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</si>
  <si>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</si>
  <si>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</si>
  <si>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</si>
  <si>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</si>
  <si>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</si>
  <si>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</si>
  <si>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</si>
  <si>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</si>
  <si>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</si>
  <si>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</si>
  <si>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</si>
  <si>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</si>
  <si>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</si>
  <si>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</si>
  <si>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</si>
  <si>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</si>
  <si>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</si>
  <si>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</si>
  <si>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</si>
  <si>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</si>
  <si>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</si>
  <si>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</si>
  <si>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</si>
  <si>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</si>
  <si>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</si>
  <si>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</si>
  <si>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</si>
  <si>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</si>
  <si>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</si>
  <si>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</si>
  <si>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</si>
  <si>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</si>
  <si>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</si>
  <si>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</si>
  <si>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</si>
  <si>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</si>
  <si>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</si>
  <si>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</si>
  <si>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</si>
  <si>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</si>
  <si>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</si>
  <si>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</si>
  <si>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</si>
  <si>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</si>
  <si>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</si>
  <si>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</si>
  <si>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</si>
  <si>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</si>
  <si>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</si>
  <si>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</si>
  <si>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</si>
  <si>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</si>
  <si>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</si>
  <si>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</si>
  <si>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</si>
  <si>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</si>
  <si>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</si>
  <si>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</si>
  <si>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</si>
  <si>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</si>
  <si>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</si>
  <si>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</si>
  <si>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</si>
  <si>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</si>
  <si>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</si>
  <si>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</si>
  <si>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</si>
  <si>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</si>
  <si>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</si>
  <si>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</si>
  <si>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</si>
  <si>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</si>
  <si>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</si>
  <si>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</si>
  <si>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</si>
  <si>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</si>
  <si>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</si>
  <si>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</si>
  <si>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</si>
  <si>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</si>
  <si>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</si>
  <si>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</si>
  <si>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</si>
  <si>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</si>
  <si>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</si>
  <si>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</si>
  <si>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</si>
  <si>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</si>
  <si>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</si>
  <si>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</si>
  <si>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</si>
  <si>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</si>
  <si>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</si>
  <si>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</si>
  <si>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</si>
  <si>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</si>
  <si>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</si>
  <si>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</si>
  <si>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</si>
  <si>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</si>
  <si>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</si>
  <si>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</si>
  <si>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</si>
  <si>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</si>
  <si>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</si>
  <si>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</si>
  <si>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</si>
  <si>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</si>
  <si>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</si>
  <si>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</si>
  <si>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</si>
  <si>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</si>
  <si>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</si>
  <si>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</si>
  <si>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</si>
  <si>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</si>
  <si>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</si>
  <si>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</si>
  <si>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</si>
  <si>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</si>
  <si>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</si>
  <si>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</si>
  <si>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</si>
  <si>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</si>
  <si>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</si>
  <si>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</si>
  <si>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</si>
  <si>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</si>
  <si>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</si>
  <si>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</si>
  <si>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</si>
  <si>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</si>
  <si>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</si>
  <si>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</si>
  <si>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</si>
  <si>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</si>
  <si>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</si>
  <si>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</si>
  <si>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</si>
  <si>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</si>
  <si>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</si>
  <si>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</si>
  <si>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</si>
  <si>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</si>
  <si>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</si>
  <si>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</si>
  <si>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</si>
  <si>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</si>
  <si>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</si>
  <si>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</si>
  <si>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</si>
  <si>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</si>
  <si>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</si>
  <si>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</si>
  <si>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</si>
  <si>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</si>
  <si>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</si>
  <si>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</si>
  <si>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</si>
  <si>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</si>
  <si>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</si>
  <si>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</si>
  <si>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</si>
  <si>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</si>
  <si>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</si>
  <si>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</si>
  <si>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</si>
  <si>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</si>
  <si>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</si>
  <si>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</si>
  <si>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</si>
  <si>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</si>
  <si>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</si>
  <si>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</si>
  <si>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</si>
  <si>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</si>
  <si>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</si>
  <si>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</si>
  <si>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</si>
  <si>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</si>
  <si>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</si>
  <si>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</si>
  <si>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</si>
  <si>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</si>
  <si>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</si>
  <si>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</si>
  <si>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</si>
  <si>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</si>
  <si>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</si>
  <si>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</si>
  <si>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</si>
  <si>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</si>
  <si>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</si>
  <si>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</si>
  <si>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</si>
  <si>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</si>
  <si>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</si>
  <si>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</si>
  <si>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</si>
  <si>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</si>
  <si>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</si>
  <si>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</si>
  <si>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</si>
  <si>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</si>
  <si>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</si>
  <si>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</si>
  <si>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</si>
  <si>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</si>
  <si>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</si>
  <si>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</si>
  <si>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</si>
  <si>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</si>
  <si>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</si>
  <si>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</si>
  <si>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</si>
  <si>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</si>
  <si>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</si>
  <si>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</si>
  <si>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</si>
  <si>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</si>
  <si>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</si>
  <si>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</si>
  <si>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</si>
  <si>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</si>
  <si>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</si>
  <si>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</si>
  <si>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</si>
  <si>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</si>
  <si>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</si>
  <si>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</si>
  <si>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</si>
  <si>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</si>
  <si>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</si>
  <si>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</si>
  <si>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</si>
  <si>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</si>
  <si>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</si>
  <si>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</si>
  <si>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</si>
  <si>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</si>
  <si>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</si>
  <si>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</si>
  <si>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</si>
  <si>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</si>
  <si>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</si>
  <si>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</si>
  <si>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</si>
  <si>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</si>
  <si>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</si>
  <si>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</si>
  <si>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</si>
  <si>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</si>
  <si>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</si>
  <si>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</si>
  <si>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</si>
  <si>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</si>
  <si>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</si>
  <si>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</si>
  <si>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</si>
  <si>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</si>
  <si>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</si>
  <si>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</si>
  <si>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</si>
  <si>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</si>
  <si>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</si>
  <si>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</si>
  <si>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</si>
  <si>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</si>
  <si>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</si>
  <si>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</si>
  <si>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</si>
  <si>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</si>
  <si>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</si>
  <si>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</si>
  <si>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</si>
  <si>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</si>
  <si>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</si>
  <si>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</si>
  <si>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</si>
  <si>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</si>
  <si>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</si>
  <si>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</si>
  <si>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</si>
  <si>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</si>
  <si>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</si>
  <si>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</si>
  <si>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</si>
  <si>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</si>
  <si>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</si>
  <si>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</si>
  <si>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</si>
  <si>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</si>
  <si>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</si>
  <si>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</si>
  <si>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</si>
  <si>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</si>
  <si>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</si>
  <si>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</si>
  <si>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</si>
  <si>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</si>
  <si>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</si>
  <si>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</si>
  <si>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</si>
  <si>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</si>
  <si>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</si>
  <si>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</si>
  <si>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</si>
  <si>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</si>
  <si>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</si>
  <si>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</si>
  <si>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</si>
  <si>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</si>
  <si>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</si>
  <si>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</si>
  <si>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</si>
  <si>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</si>
  <si>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</si>
  <si>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</si>
  <si>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</si>
  <si>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</si>
  <si>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</si>
  <si>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</si>
  <si>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</si>
  <si>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</si>
  <si>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</si>
  <si>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</si>
  <si>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</si>
  <si>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</si>
  <si>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</si>
  <si>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</si>
  <si>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</si>
  <si>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</si>
  <si>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</si>
  <si>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</si>
  <si>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</si>
  <si>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</si>
  <si>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</si>
  <si>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</si>
  <si>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</si>
  <si>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</si>
  <si>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</si>
  <si>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</si>
  <si>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</si>
  <si>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</si>
  <si>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</si>
  <si>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</si>
  <si>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</si>
  <si>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</si>
  <si>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</si>
  <si>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</si>
  <si>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</si>
  <si>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</si>
  <si>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</si>
  <si>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</si>
  <si>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</si>
  <si>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</si>
  <si>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</si>
  <si>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</si>
  <si>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</si>
  <si>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</si>
  <si>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</si>
  <si>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</si>
  <si>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</si>
  <si>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</si>
  <si>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</si>
  <si>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</si>
  <si>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</si>
  <si>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</si>
  <si>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</si>
  <si>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</si>
  <si>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</si>
  <si>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</si>
  <si>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</si>
  <si>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</si>
  <si>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</si>
  <si>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</si>
  <si>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</si>
  <si>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</si>
  <si>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</si>
  <si>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</si>
  <si>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</si>
  <si>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</si>
  <si>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</si>
  <si>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</si>
  <si>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</si>
  <si>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</si>
  <si>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</si>
  <si>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</si>
  <si>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</si>
  <si>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</si>
  <si>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</si>
  <si>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</si>
  <si>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</si>
  <si>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</si>
  <si>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</si>
  <si>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</si>
  <si>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</si>
  <si>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</si>
  <si>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</si>
  <si>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</si>
  <si>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</si>
  <si>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</si>
  <si>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</si>
  <si>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</si>
  <si>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</si>
  <si>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</si>
  <si>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</si>
  <si>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</si>
  <si>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</si>
  <si>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</si>
  <si>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</si>
  <si>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</si>
  <si>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</si>
  <si>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</si>
  <si>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</si>
  <si>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</si>
  <si>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</si>
  <si>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</si>
  <si>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</si>
  <si>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</si>
  <si>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</si>
  <si>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</si>
  <si>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</si>
  <si>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</si>
  <si>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</si>
  <si>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</si>
  <si>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</si>
  <si>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</si>
  <si>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</si>
  <si>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</si>
  <si>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</si>
  <si>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</si>
  <si>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</si>
  <si>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</si>
  <si>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</si>
  <si>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</si>
  <si>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</si>
  <si>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</si>
  <si>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</si>
  <si>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</si>
  <si>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</si>
  <si>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</si>
  <si>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</si>
  <si>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</si>
  <si>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</si>
  <si>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</si>
  <si>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</si>
  <si>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</si>
  <si>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</si>
  <si>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</si>
  <si>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</si>
  <si>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</si>
  <si>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</si>
  <si>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</si>
  <si>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</si>
  <si>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</si>
  <si>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</si>
  <si>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</si>
  <si>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</si>
  <si>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</si>
  <si>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</si>
  <si>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</si>
  <si>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</si>
  <si>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</si>
  <si>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</si>
  <si>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</si>
  <si>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</si>
  <si>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</si>
  <si>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</si>
  <si>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</si>
  <si>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</si>
  <si>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</si>
  <si>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</si>
  <si>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</si>
  <si>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</si>
  <si>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</si>
  <si>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</si>
  <si>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</si>
  <si>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</si>
  <si>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</si>
  <si>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</si>
  <si>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</si>
  <si>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</si>
  <si>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</si>
  <si>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</si>
  <si>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</si>
  <si>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</si>
  <si>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</si>
  <si>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</si>
  <si>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</si>
  <si>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</si>
  <si>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</si>
  <si>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</si>
  <si>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</si>
  <si>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</si>
  <si>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</si>
  <si>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</si>
  <si>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</si>
  <si>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</si>
  <si>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</si>
  <si>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</si>
  <si>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</si>
  <si>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</si>
  <si>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</si>
  <si>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</si>
  <si>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</si>
  <si>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</si>
  <si>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</si>
  <si>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</si>
  <si>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</si>
  <si>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</si>
  <si>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</si>
  <si>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</si>
  <si>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</si>
  <si>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</si>
  <si>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</si>
  <si>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</si>
  <si>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</si>
  <si>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</si>
  <si>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</si>
  <si>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</si>
  <si>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</si>
  <si>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</si>
  <si>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</si>
  <si>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</si>
  <si>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</si>
  <si>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</si>
  <si>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</si>
  <si>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</si>
  <si>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</si>
  <si>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</si>
  <si>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</si>
  <si>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</si>
  <si>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</si>
  <si>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</si>
  <si>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</si>
  <si>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</si>
  <si>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</si>
  <si>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</si>
  <si>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</si>
  <si>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</si>
  <si>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</si>
  <si>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</si>
  <si>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</si>
  <si>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</si>
  <si>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</si>
  <si>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</si>
  <si>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</si>
  <si>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</si>
  <si>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</si>
  <si>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</si>
  <si>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</si>
  <si>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</si>
  <si>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</si>
  <si>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</si>
  <si>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</si>
  <si>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</si>
  <si>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</si>
  <si>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</si>
  <si>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</si>
  <si>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</si>
  <si>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</si>
  <si>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</si>
  <si>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</si>
  <si>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</si>
  <si>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</si>
  <si>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</si>
  <si>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</si>
  <si>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</si>
  <si>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</si>
  <si>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</si>
  <si>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</si>
  <si>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</si>
  <si>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</si>
  <si>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</si>
  <si>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</si>
  <si>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</si>
  <si>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</si>
  <si>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</si>
  <si>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</si>
  <si>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</si>
  <si>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</si>
  <si>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</si>
  <si>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</si>
  <si>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</si>
  <si>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</si>
  <si>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</si>
  <si>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</si>
  <si>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</si>
  <si>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</si>
  <si>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</si>
  <si>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</si>
  <si>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</si>
  <si>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</si>
  <si>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</si>
  <si>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</si>
  <si>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</si>
  <si>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</si>
  <si>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</si>
  <si>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</si>
  <si>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</si>
  <si>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</si>
  <si>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</si>
  <si>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</si>
  <si>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</si>
  <si>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</si>
  <si>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</si>
  <si>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</si>
  <si>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</si>
  <si>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</si>
  <si>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</si>
  <si>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</si>
  <si>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</si>
  <si>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</si>
  <si>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</si>
  <si>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</si>
  <si>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</si>
  <si>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</si>
  <si>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</si>
  <si>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</si>
  <si>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</si>
  <si>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</si>
  <si>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</si>
  <si>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</si>
  <si>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</si>
  <si>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</si>
  <si>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</si>
  <si>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</si>
  <si>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</si>
  <si>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</si>
  <si>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</si>
  <si>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</si>
  <si>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</si>
  <si>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</si>
  <si>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</si>
  <si>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</si>
  <si>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</si>
  <si>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</si>
  <si>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</si>
  <si>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</si>
  <si>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</si>
  <si>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</si>
  <si>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</si>
  <si>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</si>
  <si>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</si>
  <si>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</si>
  <si>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</si>
  <si>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</si>
  <si>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</si>
  <si>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</si>
  <si>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</si>
  <si>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</si>
  <si>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</si>
  <si>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</si>
  <si>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</si>
  <si>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</si>
  <si>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</si>
  <si>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</si>
  <si>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</si>
  <si>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</si>
  <si>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</si>
  <si>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</si>
  <si>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</si>
  <si>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</si>
  <si>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</si>
  <si>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</si>
  <si>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</si>
  <si>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</si>
  <si>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</si>
  <si>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</si>
  <si>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</si>
  <si>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</si>
  <si>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</si>
  <si>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</si>
  <si>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</si>
  <si>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</si>
  <si>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</si>
  <si>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</si>
  <si>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</si>
  <si>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</si>
  <si>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</si>
  <si>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</si>
  <si>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</si>
  <si>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</si>
  <si>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</si>
  <si>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</si>
  <si>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</si>
  <si>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</si>
  <si>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</si>
  <si>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</si>
  <si>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</si>
  <si>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</si>
  <si>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</si>
  <si>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</si>
  <si>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</si>
  <si>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</si>
  <si>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</si>
  <si>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</si>
  <si>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</si>
  <si>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</si>
  <si>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</si>
  <si>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</si>
  <si>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</si>
  <si>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</si>
  <si>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</si>
  <si>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</si>
  <si>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</si>
  <si>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</si>
  <si>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</si>
  <si>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</si>
  <si>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</si>
  <si>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</si>
  <si>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</si>
  <si>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</si>
  <si>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</si>
  <si>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</si>
  <si>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</si>
  <si>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</si>
  <si>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</si>
  <si>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</si>
  <si>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</si>
  <si>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</si>
  <si>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</si>
  <si>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</si>
  <si>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</si>
  <si>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</si>
  <si>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</si>
  <si>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</si>
  <si>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</si>
  <si>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</si>
  <si>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</si>
  <si>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</si>
  <si>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</si>
  <si>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</si>
  <si>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</si>
  <si>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</si>
  <si>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</si>
  <si>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</si>
  <si>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</si>
  <si>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</si>
  <si>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</si>
  <si>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</si>
  <si>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</si>
  <si>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</si>
  <si>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</si>
  <si>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</si>
  <si>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</si>
  <si>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</si>
  <si>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</si>
  <si>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</si>
  <si>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</si>
  <si>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</si>
  <si>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</si>
  <si>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</si>
  <si>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</si>
  <si>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</si>
  <si>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</si>
  <si>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</si>
  <si>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</si>
  <si>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</si>
  <si>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</si>
  <si>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</si>
  <si>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</si>
  <si>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</si>
  <si>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</si>
  <si>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</si>
  <si>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</si>
  <si>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</si>
  <si>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</si>
  <si>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</si>
  <si>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</si>
  <si>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</si>
  <si>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</si>
  <si>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</si>
  <si>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</si>
  <si>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</si>
  <si>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</si>
  <si>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</si>
  <si>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</si>
  <si>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</si>
  <si>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</si>
  <si>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</si>
  <si>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</si>
  <si>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</si>
  <si>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</si>
  <si>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</si>
  <si>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</si>
  <si>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</si>
  <si>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</si>
  <si>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</si>
  <si>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</si>
  <si>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</si>
  <si>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</si>
  <si>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</si>
  <si>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</si>
  <si>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</si>
  <si>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</si>
  <si>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</si>
  <si>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</si>
  <si>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</si>
  <si>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</si>
  <si>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</si>
  <si>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</si>
  <si>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</si>
  <si>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</si>
  <si>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</si>
  <si>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</si>
  <si>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</si>
  <si>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</si>
  <si>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</si>
  <si>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</si>
  <si>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</si>
  <si>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</si>
  <si>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</si>
  <si>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</si>
  <si>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</si>
  <si>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</si>
  <si>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</si>
  <si>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</si>
  <si>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</si>
  <si>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</si>
  <si>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</si>
  <si>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</si>
  <si>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</si>
  <si>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</si>
  <si>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</si>
  <si>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</si>
  <si>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</si>
  <si>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</si>
  <si>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</si>
  <si>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</si>
  <si>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</si>
  <si>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</si>
  <si>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</si>
  <si>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</si>
  <si>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</si>
  <si>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</si>
  <si>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</si>
  <si>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</si>
  <si>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</si>
  <si>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</si>
  <si>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</si>
  <si>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</si>
  <si>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</si>
  <si>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</si>
  <si>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</si>
  <si>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</si>
  <si>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</si>
  <si>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</si>
  <si>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</si>
  <si>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</si>
  <si>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</si>
  <si>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</si>
  <si>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</si>
  <si>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</si>
  <si>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</si>
  <si>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</si>
  <si>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</si>
  <si>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</si>
  <si>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</si>
  <si>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</si>
  <si>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</si>
  <si>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</si>
  <si>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</si>
  <si>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</si>
  <si>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</si>
  <si>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</si>
  <si>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</si>
  <si>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</si>
  <si>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</si>
  <si>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</si>
  <si>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</si>
  <si>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</si>
  <si>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</si>
  <si>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</si>
  <si>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</si>
  <si>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</si>
  <si>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</si>
  <si>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</si>
  <si>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</si>
  <si>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</si>
  <si>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</si>
  <si>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</si>
  <si>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</si>
  <si>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</si>
  <si>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</si>
  <si>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</si>
  <si>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</si>
  <si>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</si>
  <si>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</si>
  <si>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</si>
  <si>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</si>
  <si>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</si>
  <si>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</si>
  <si>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</si>
  <si>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</si>
  <si>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</si>
  <si>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</si>
  <si>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</si>
  <si>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</si>
  <si>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</si>
  <si>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</si>
  <si>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</si>
  <si>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</si>
  <si>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</si>
  <si>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</si>
  <si>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</si>
  <si>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</si>
  <si>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</si>
  <si>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</si>
  <si>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</si>
  <si>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</si>
  <si>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</si>
  <si>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</si>
  <si>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</si>
  <si>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</si>
  <si>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</si>
  <si>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</si>
  <si>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</si>
  <si>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</si>
  <si>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</si>
  <si>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</si>
  <si>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</si>
  <si>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</si>
  <si>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</si>
  <si>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</si>
  <si>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</si>
  <si>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</si>
  <si>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</si>
  <si>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</si>
  <si>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</si>
  <si>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</si>
  <si>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</si>
  <si>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</si>
  <si>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</si>
  <si>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</si>
  <si>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</si>
  <si>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</si>
  <si>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</si>
  <si>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</si>
  <si>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</si>
  <si>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</si>
  <si>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</si>
  <si>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</si>
  <si>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</si>
  <si>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</si>
  <si>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</si>
  <si>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</si>
  <si>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</si>
  <si>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</si>
  <si>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</si>
  <si>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</si>
  <si>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</si>
  <si>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</si>
  <si>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</si>
  <si>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</si>
  <si>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</si>
  <si>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</si>
  <si>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</si>
  <si>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</si>
  <si>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</si>
  <si>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</si>
  <si>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</si>
  <si>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</si>
  <si>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</si>
  <si>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</si>
  <si>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</si>
  <si>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</si>
  <si>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</si>
  <si>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</si>
  <si>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</si>
  <si>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</si>
  <si>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</si>
  <si>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</si>
  <si>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</si>
  <si>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</si>
  <si>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</si>
  <si>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</si>
  <si>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</si>
  <si>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</si>
  <si>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</si>
  <si>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</si>
  <si>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</si>
  <si>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</si>
  <si>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</si>
  <si>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</si>
  <si>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</si>
  <si>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</si>
  <si>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</si>
  <si>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</si>
  <si>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</si>
  <si>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</si>
  <si>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</si>
  <si>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</si>
  <si>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</si>
  <si>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</si>
  <si>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</si>
  <si>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</si>
  <si>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</si>
  <si>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</si>
  <si>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</si>
  <si>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</si>
  <si>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</si>
  <si>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</si>
  <si>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</si>
  <si>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</si>
  <si>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</si>
  <si>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</si>
  <si>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</si>
  <si>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</si>
  <si>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</si>
  <si>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</si>
  <si>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</si>
  <si>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</si>
  <si>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</si>
  <si>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</si>
  <si>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</si>
  <si>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</si>
  <si>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</si>
  <si>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</si>
  <si>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</si>
  <si>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</si>
  <si>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</si>
  <si>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</si>
  <si>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</si>
  <si>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</si>
  <si>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</si>
  <si>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</si>
  <si>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</si>
  <si>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</si>
  <si>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</si>
  <si>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</si>
  <si>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</si>
  <si>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</si>
  <si>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</si>
  <si>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</si>
  <si>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</si>
  <si>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</si>
  <si>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</si>
  <si>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</si>
  <si>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</si>
  <si>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</si>
  <si>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</si>
  <si>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</si>
  <si>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</si>
  <si>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</si>
  <si>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</si>
  <si>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</si>
  <si>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</si>
  <si>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</si>
  <si>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</si>
  <si>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</si>
  <si>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</si>
  <si>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</si>
  <si>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</si>
  <si>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</si>
  <si>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</si>
  <si>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</si>
  <si>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</si>
  <si>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</si>
  <si>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</si>
  <si>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</si>
  <si>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</si>
  <si>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</si>
  <si>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</si>
  <si>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</si>
  <si>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</si>
  <si>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</si>
  <si>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</si>
  <si>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</si>
  <si>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</si>
  <si>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</si>
  <si>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</si>
  <si>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</si>
  <si>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</si>
  <si>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</si>
  <si>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</si>
  <si>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</si>
  <si>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</si>
  <si>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</si>
  <si>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</si>
  <si>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</si>
  <si>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</si>
  <si>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</si>
  <si>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</si>
  <si>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</si>
  <si>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</si>
  <si>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</si>
  <si>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</si>
  <si>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</si>
  <si>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</si>
  <si>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</si>
  <si>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</si>
  <si>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</si>
  <si>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</si>
  <si>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</si>
  <si>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</si>
  <si>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</si>
  <si>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</si>
  <si>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</si>
  <si>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</si>
  <si>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</si>
  <si>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</si>
  <si>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</si>
  <si>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</si>
  <si>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</si>
  <si>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</si>
  <si>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</si>
  <si>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</si>
  <si>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</si>
  <si>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</si>
  <si>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</si>
  <si>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</si>
  <si>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</si>
  <si>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</si>
  <si>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</si>
  <si>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</si>
  <si>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</si>
  <si>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</si>
  <si>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</si>
  <si>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</si>
  <si>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</si>
  <si>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</si>
  <si>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</si>
  <si>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</si>
  <si>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</si>
  <si>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</si>
  <si>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</si>
  <si>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</si>
  <si>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</si>
  <si>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</si>
  <si>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</si>
  <si>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</si>
  <si>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</si>
  <si>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</si>
  <si>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</si>
  <si>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</si>
  <si>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</si>
  <si>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</si>
  <si>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</si>
  <si>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</si>
  <si>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</si>
  <si>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</si>
  <si>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</si>
  <si>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</si>
  <si>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</si>
  <si>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</si>
  <si>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</si>
  <si>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</si>
  <si>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</si>
  <si>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</si>
  <si>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</si>
  <si>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</si>
  <si>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</si>
  <si>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</si>
  <si>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</si>
  <si>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</si>
  <si>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</si>
  <si>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</si>
  <si>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</si>
  <si>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</si>
  <si>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</si>
  <si>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</si>
  <si>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</si>
  <si>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</si>
  <si>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</si>
  <si>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</si>
  <si>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</si>
  <si>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</si>
  <si>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</si>
  <si>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</si>
  <si>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</si>
  <si>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</si>
  <si>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</si>
  <si>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</si>
  <si>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</si>
  <si>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</si>
  <si>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</si>
  <si>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</si>
  <si>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</si>
  <si>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</si>
  <si>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</si>
  <si>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</si>
  <si>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</si>
  <si>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</si>
  <si>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</si>
  <si>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</si>
  <si>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</si>
  <si>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</si>
  <si>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</si>
  <si>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</si>
  <si>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</si>
  <si>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</si>
  <si>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</si>
  <si>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</si>
  <si>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</si>
  <si>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</si>
  <si>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</si>
  <si>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</si>
  <si>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</si>
  <si>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</si>
  <si>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</si>
  <si>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</si>
  <si>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</si>
  <si>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</si>
  <si>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</si>
  <si>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</si>
  <si>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</si>
  <si>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</si>
  <si>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</si>
  <si>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</si>
  <si>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</si>
  <si>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</si>
  <si>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</si>
  <si>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</si>
  <si>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</si>
  <si>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</si>
  <si>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</si>
  <si>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</si>
  <si>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</si>
  <si>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</si>
  <si>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</si>
  <si>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</si>
  <si>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</si>
  <si>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</si>
  <si>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</si>
  <si>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</si>
  <si>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</si>
  <si>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</si>
  <si>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</si>
  <si>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</si>
  <si>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</si>
  <si>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</si>
  <si>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</si>
  <si>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</si>
  <si>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</si>
  <si>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</si>
  <si>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</si>
  <si>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</si>
  <si>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</si>
  <si>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</si>
  <si>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</si>
  <si>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</si>
  <si>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</si>
  <si>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</si>
  <si>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</si>
  <si>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</si>
  <si>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</si>
  <si>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</si>
  <si>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</si>
  <si>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</si>
  <si>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</si>
  <si>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</si>
  <si>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</si>
  <si>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</si>
  <si>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</si>
  <si>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</si>
  <si>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</si>
  <si>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</si>
  <si>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</si>
  <si>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</si>
  <si>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</si>
  <si>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</si>
  <si>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</si>
  <si>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</si>
  <si>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</si>
  <si>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</si>
  <si>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</si>
  <si>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</si>
  <si>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</si>
  <si>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</si>
  <si>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</si>
  <si>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</si>
  <si>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</si>
  <si>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</si>
  <si>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</si>
  <si>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</si>
  <si>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</si>
  <si>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</si>
  <si>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</si>
  <si>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</si>
  <si>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</si>
  <si>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</si>
  <si>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</si>
  <si>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</si>
  <si>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</si>
  <si>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</si>
  <si>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</si>
  <si>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</si>
  <si>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</si>
  <si>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</si>
  <si>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</si>
  <si>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</si>
  <si>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</si>
  <si>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</si>
  <si>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</si>
  <si>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</si>
  <si>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</si>
  <si>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</si>
  <si>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</si>
  <si>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</si>
  <si>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</si>
  <si>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</si>
  <si>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</si>
  <si>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</si>
  <si>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</si>
  <si>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</si>
  <si>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</si>
  <si>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</si>
  <si>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</si>
  <si>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</si>
  <si>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</si>
  <si>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</si>
  <si>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</si>
  <si>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</si>
  <si>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</si>
  <si>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</si>
  <si>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</si>
  <si>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</si>
  <si>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</si>
  <si>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</si>
  <si>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</si>
  <si>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</si>
  <si>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</si>
  <si>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</si>
  <si>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</si>
  <si>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</si>
  <si>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</si>
  <si>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</si>
  <si>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</si>
  <si>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</si>
  <si>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</si>
  <si>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</si>
  <si>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</si>
  <si>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</si>
  <si>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</si>
  <si>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</si>
  <si>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</si>
  <si>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</si>
  <si>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</si>
  <si>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</si>
  <si>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</si>
  <si>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</si>
  <si>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</si>
  <si>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</si>
  <si>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</si>
  <si>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</si>
  <si>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</si>
  <si>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</si>
  <si>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</si>
  <si>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</si>
  <si>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</si>
  <si>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</si>
  <si>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</si>
  <si>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</si>
  <si>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</si>
  <si>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</si>
  <si>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</si>
  <si>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</si>
  <si>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</si>
  <si>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</si>
  <si>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</si>
  <si>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</si>
  <si>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</si>
  <si>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</si>
  <si>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</si>
  <si>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</si>
  <si>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</si>
  <si>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</si>
  <si>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</si>
  <si>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</si>
  <si>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</si>
  <si>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</si>
  <si>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</si>
  <si>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</si>
  <si>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</si>
  <si>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</si>
  <si>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</si>
  <si>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</si>
  <si>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</si>
  <si>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</si>
  <si>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</si>
  <si>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</si>
  <si>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</si>
  <si>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</si>
  <si>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</si>
  <si>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</si>
  <si>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</si>
  <si>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</si>
  <si>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</si>
  <si>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</si>
  <si>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</si>
  <si>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</si>
  <si>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</si>
  <si>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</si>
  <si>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</si>
  <si>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</si>
  <si>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</si>
  <si>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</si>
  <si>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</si>
  <si>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</si>
  <si>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</si>
  <si>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</si>
  <si>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</si>
  <si>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</si>
  <si>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</si>
  <si>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</si>
  <si>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</si>
  <si>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</si>
  <si>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</si>
  <si>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</si>
  <si>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</si>
  <si>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</si>
  <si>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</si>
  <si>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</si>
  <si>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</si>
  <si>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</si>
  <si>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</si>
  <si>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</si>
  <si>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</si>
  <si>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</si>
  <si>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</si>
  <si>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</si>
  <si>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</si>
  <si>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</si>
  <si>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</si>
  <si>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</si>
  <si>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</si>
  <si>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</si>
  <si>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</si>
  <si>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</si>
  <si>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</si>
  <si>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</si>
  <si>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</si>
  <si>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</si>
  <si>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</si>
  <si>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</si>
  <si>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</si>
  <si>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</si>
  <si>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</si>
  <si>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</si>
  <si>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</si>
  <si>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</si>
  <si>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</si>
  <si>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</si>
  <si>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</si>
  <si>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</si>
  <si>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</si>
  <si>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</si>
  <si>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</si>
  <si>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</si>
  <si>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</si>
  <si>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</si>
  <si>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</si>
  <si>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</si>
  <si>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</si>
  <si>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</si>
  <si>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</si>
  <si>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</si>
  <si>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</si>
  <si>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</si>
  <si>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</si>
  <si>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</si>
  <si>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</si>
  <si>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</si>
  <si>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</si>
  <si>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</si>
  <si>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</si>
  <si>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</si>
  <si>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</si>
  <si>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</si>
  <si>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</si>
  <si>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</si>
  <si>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</si>
  <si>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</si>
  <si>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</si>
  <si>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</si>
  <si>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</si>
  <si>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</si>
  <si>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</si>
  <si>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</si>
  <si>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</si>
  <si>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</si>
  <si>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</si>
  <si>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</si>
  <si>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</si>
  <si>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</si>
  <si>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</si>
  <si>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</si>
  <si>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</si>
  <si>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</si>
  <si>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</si>
  <si>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</si>
  <si>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</si>
  <si>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</si>
  <si>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</si>
  <si>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</si>
  <si>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</si>
  <si>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</si>
  <si>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</si>
  <si>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</si>
  <si>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</si>
  <si>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</si>
  <si>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</si>
  <si>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</si>
  <si>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</si>
  <si>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</si>
  <si>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</si>
  <si>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</si>
  <si>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</si>
  <si>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</si>
  <si>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</si>
  <si>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</si>
  <si>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</si>
  <si>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</si>
  <si>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</si>
  <si>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</si>
  <si>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</si>
  <si>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</si>
  <si>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</si>
  <si>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</si>
  <si>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</si>
  <si>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</si>
  <si>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</si>
  <si>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</si>
  <si>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</si>
  <si>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</si>
  <si>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</si>
  <si>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</si>
  <si>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</si>
  <si>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</si>
  <si>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</si>
  <si>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</si>
  <si>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</si>
  <si>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</si>
  <si>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</si>
  <si>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</si>
  <si>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</si>
  <si>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</si>
  <si>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</si>
  <si>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</si>
  <si>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</si>
  <si>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</si>
  <si>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</si>
  <si>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</si>
  <si>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</si>
  <si>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</si>
  <si>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</si>
  <si>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</si>
  <si>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</si>
  <si>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</si>
  <si>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</si>
  <si>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</si>
  <si>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</si>
  <si>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</si>
  <si>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</si>
  <si>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</si>
  <si>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</si>
  <si>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</si>
  <si>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</si>
  <si>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</si>
  <si>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</si>
  <si>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</si>
  <si>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</si>
  <si>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</si>
  <si>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</si>
  <si>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</si>
  <si>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</si>
  <si>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</si>
  <si>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</si>
  <si>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</si>
  <si>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</si>
  <si>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</si>
  <si>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</si>
  <si>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</si>
  <si>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</si>
  <si>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</si>
  <si>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</si>
  <si>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</si>
  <si>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</si>
  <si>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</si>
  <si>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</si>
  <si>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</si>
  <si>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</si>
  <si>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</si>
  <si>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</si>
  <si>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</si>
  <si>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</si>
  <si>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</si>
  <si>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</si>
  <si>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</si>
  <si>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</si>
  <si>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</si>
  <si>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</si>
  <si>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</si>
  <si>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</si>
  <si>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</si>
  <si>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</si>
  <si>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</si>
  <si>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</si>
  <si>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</si>
  <si>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</si>
  <si>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</si>
  <si>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</si>
  <si>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</si>
  <si>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</si>
  <si>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</si>
  <si>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</si>
  <si>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</si>
  <si>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</si>
  <si>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</si>
  <si>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</si>
  <si>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</si>
  <si>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</si>
  <si>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</si>
  <si>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</si>
  <si>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</si>
  <si>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</si>
  <si>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</si>
  <si>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</si>
  <si>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</si>
  <si>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</si>
  <si>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</si>
  <si>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</si>
  <si>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</si>
  <si>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</si>
  <si>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</si>
  <si>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</si>
  <si>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</si>
  <si>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</si>
  <si>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</si>
  <si>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</si>
  <si>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</si>
  <si>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</si>
  <si>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</si>
  <si>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</si>
  <si>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</si>
  <si>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</si>
  <si>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</si>
  <si>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</si>
  <si>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</si>
  <si>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</si>
  <si>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</si>
  <si>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</si>
  <si>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</si>
  <si>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</si>
  <si>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</si>
  <si>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</si>
  <si>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</si>
  <si>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</si>
  <si>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</si>
  <si>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</si>
  <si>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</si>
  <si>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</si>
  <si>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</si>
  <si>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</si>
  <si>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</si>
  <si>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</si>
  <si>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</si>
  <si>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</si>
  <si>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</si>
  <si>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</si>
  <si>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</si>
  <si>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</si>
  <si>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</si>
  <si>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</si>
  <si>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</si>
  <si>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</si>
  <si>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</si>
  <si>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</si>
  <si>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</si>
  <si>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</si>
  <si>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</si>
  <si>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</si>
  <si>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</si>
  <si>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</si>
  <si>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</si>
  <si>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</si>
  <si>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</si>
  <si>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</si>
  <si>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</si>
  <si>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</si>
  <si>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</si>
  <si>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</si>
  <si>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</si>
  <si>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</si>
  <si>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</si>
  <si>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</si>
  <si>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</si>
  <si>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</si>
  <si>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</si>
  <si>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</si>
  <si>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</si>
  <si>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</si>
  <si>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</si>
  <si>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</si>
  <si>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</si>
  <si>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</si>
  <si>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</si>
  <si>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</si>
  <si>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</si>
  <si>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</si>
  <si>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</si>
  <si>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</si>
  <si>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</si>
  <si>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</si>
  <si>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</si>
  <si>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</si>
  <si>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</si>
  <si>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</si>
  <si>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</si>
  <si>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</si>
  <si>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</si>
  <si>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</si>
  <si>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</si>
  <si>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</si>
  <si>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</si>
  <si>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</si>
  <si>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</si>
  <si>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</si>
  <si>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</si>
  <si>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</si>
  <si>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</si>
  <si>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</si>
  <si>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</si>
  <si>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</si>
  <si>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</si>
  <si>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</si>
  <si>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</si>
  <si>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</si>
  <si>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</si>
  <si>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</si>
  <si>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</si>
  <si>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</si>
  <si>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</si>
  <si>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</si>
  <si>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</si>
  <si>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</si>
  <si>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</si>
  <si>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</si>
  <si>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</si>
  <si>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</si>
  <si>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</si>
  <si>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</si>
  <si>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</si>
  <si>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</si>
  <si>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</si>
  <si>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</si>
  <si>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</si>
  <si>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</si>
  <si>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</si>
  <si>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</si>
  <si>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</si>
  <si>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</si>
  <si>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</si>
  <si>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</si>
  <si>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</si>
  <si>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</si>
  <si>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</si>
  <si>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</si>
  <si>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</si>
  <si>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</si>
  <si>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</si>
  <si>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</si>
  <si>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</si>
  <si>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</si>
  <si>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</si>
  <si>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</si>
  <si>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</si>
  <si>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</si>
  <si>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</si>
  <si>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</si>
  <si>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</si>
  <si>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</si>
  <si>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</si>
  <si>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</si>
  <si>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</si>
  <si>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</si>
  <si>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</si>
  <si>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</si>
  <si>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</si>
  <si>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</si>
  <si>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</si>
  <si>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</si>
  <si>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</si>
  <si>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</si>
  <si>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</si>
  <si>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</si>
  <si>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</si>
  <si>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</si>
  <si>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</si>
  <si>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</si>
  <si>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</si>
  <si>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</si>
  <si>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</si>
  <si>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</si>
  <si>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</si>
  <si>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</si>
  <si>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</si>
  <si>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</si>
  <si>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</si>
  <si>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</si>
  <si>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</si>
  <si>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</si>
  <si>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</si>
  <si>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</si>
  <si>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</si>
  <si>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</si>
  <si>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</si>
  <si>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</si>
  <si>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</si>
  <si>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</si>
  <si>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</si>
  <si>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</si>
  <si>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</si>
  <si>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</si>
  <si>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</si>
  <si>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</si>
  <si>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</si>
  <si>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</si>
  <si>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</si>
  <si>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</si>
  <si>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</si>
  <si>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</si>
  <si>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</si>
  <si>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</si>
  <si>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</si>
  <si>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</si>
  <si>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</si>
  <si>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</si>
  <si>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</si>
  <si>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</si>
  <si>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</si>
  <si>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</si>
  <si>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</si>
  <si>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</si>
  <si>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</si>
  <si>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</si>
  <si>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</si>
  <si>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</si>
  <si>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</si>
  <si>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</si>
  <si>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</si>
  <si>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</si>
  <si>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</si>
  <si>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</si>
  <si>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</si>
  <si>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</si>
  <si>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</si>
  <si>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</si>
  <si>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</si>
  <si>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</si>
  <si>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</si>
  <si>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</si>
  <si>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</si>
  <si>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</si>
  <si>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</si>
  <si>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</si>
  <si>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</si>
  <si>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</si>
  <si>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</si>
  <si>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</si>
  <si>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</si>
  <si>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</si>
  <si>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</si>
  <si>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</si>
  <si>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</si>
  <si>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</si>
  <si>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</si>
  <si>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</si>
  <si>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</si>
  <si>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</si>
  <si>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</si>
  <si>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</si>
  <si>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</si>
  <si>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</si>
  <si>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</si>
  <si>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</si>
  <si>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</si>
  <si>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</si>
  <si>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</si>
  <si>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</si>
  <si>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</si>
  <si>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</si>
  <si>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</si>
  <si>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</si>
  <si>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</si>
  <si>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</si>
  <si>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</si>
  <si>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</si>
  <si>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</si>
  <si>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</si>
  <si>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</si>
  <si>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</si>
  <si>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</si>
  <si>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</si>
  <si>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</si>
  <si>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</si>
  <si>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</si>
  <si>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</si>
  <si>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</si>
  <si>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</si>
  <si>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</si>
  <si>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</si>
  <si>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</si>
  <si>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</si>
  <si>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</si>
  <si>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</si>
  <si>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</si>
  <si>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</si>
  <si>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</si>
  <si>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</si>
  <si>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</si>
  <si>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</si>
  <si>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</si>
  <si>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</si>
  <si>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</si>
  <si>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</si>
  <si>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</si>
  <si>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</si>
  <si>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</si>
  <si>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</si>
  <si>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</si>
  <si>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</si>
  <si>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</si>
  <si>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</si>
  <si>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</si>
  <si>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</si>
  <si>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</si>
  <si>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</si>
  <si>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</si>
  <si>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</si>
  <si>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</si>
  <si>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</si>
  <si>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</si>
  <si>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</si>
  <si>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</si>
  <si>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</si>
  <si>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</si>
  <si>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</si>
  <si>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</si>
  <si>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</si>
  <si>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</si>
  <si>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</si>
  <si>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</si>
  <si>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</si>
  <si>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</si>
  <si>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</si>
  <si>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</si>
  <si>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</si>
  <si>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</si>
  <si>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</si>
  <si>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</si>
  <si>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</si>
  <si>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</si>
  <si>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</si>
  <si>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</si>
  <si>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</si>
  <si>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</si>
  <si>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</si>
  <si>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</si>
  <si>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</si>
  <si>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</si>
  <si>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</si>
  <si>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</si>
  <si>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</si>
  <si>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</si>
  <si>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</si>
  <si>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</si>
  <si>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</si>
  <si>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</si>
  <si>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</si>
  <si>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</si>
  <si>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</si>
  <si>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</si>
  <si>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</si>
  <si>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</si>
  <si>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</si>
  <si>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</si>
  <si>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</si>
  <si>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</si>
  <si>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</si>
  <si>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</si>
  <si>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</si>
  <si>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</si>
  <si>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</si>
  <si>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</si>
  <si>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</si>
  <si>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</si>
  <si>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</si>
  <si>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</si>
  <si>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</si>
  <si>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</si>
  <si>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</si>
  <si>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</si>
  <si>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</si>
  <si>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</si>
  <si>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</si>
  <si>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</si>
  <si>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</si>
  <si>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</si>
  <si>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</si>
  <si>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</si>
  <si>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</si>
  <si>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</si>
  <si>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</si>
  <si>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</si>
  <si>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</si>
  <si>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</si>
  <si>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</si>
  <si>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</si>
  <si>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</si>
  <si>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</si>
  <si>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</si>
  <si>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</si>
  <si>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</si>
  <si>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</si>
  <si>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</si>
  <si>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</si>
  <si>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</si>
  <si>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</si>
  <si>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</si>
  <si>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</si>
  <si>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</si>
  <si>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</si>
  <si>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</si>
  <si>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</si>
  <si>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</si>
  <si>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</si>
  <si>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</si>
  <si>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</si>
  <si>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</si>
  <si>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</si>
  <si>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</si>
  <si>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</si>
  <si>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</si>
  <si>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</si>
  <si>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</si>
  <si>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</si>
  <si>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</si>
  <si>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</si>
  <si>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</si>
  <si>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</si>
  <si>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</si>
  <si>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</si>
  <si>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</si>
  <si>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</si>
  <si>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</si>
  <si>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</si>
  <si>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</si>
  <si>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</si>
  <si>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</si>
  <si>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</si>
  <si>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</si>
  <si>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</si>
  <si>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</si>
  <si>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</si>
  <si>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</si>
  <si>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</si>
  <si>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</si>
  <si>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</si>
  <si>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</si>
  <si>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</si>
  <si>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</si>
  <si>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</si>
  <si>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</si>
  <si>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</si>
  <si>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</si>
  <si>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</si>
  <si>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</si>
  <si>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</si>
  <si>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</si>
  <si>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</si>
  <si>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</si>
  <si>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</si>
  <si>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</si>
  <si>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</si>
  <si>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</si>
  <si>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</si>
  <si>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</si>
  <si>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</si>
  <si>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</si>
  <si>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</si>
  <si>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</si>
  <si>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</si>
  <si>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</si>
  <si>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</si>
  <si>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</si>
  <si>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</si>
  <si>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</si>
  <si>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</si>
  <si>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</si>
  <si>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</si>
  <si>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</si>
  <si>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</si>
  <si>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</si>
  <si>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</si>
  <si>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</si>
  <si>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</si>
  <si>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</si>
  <si>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</si>
  <si>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</si>
  <si>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</si>
  <si>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</si>
  <si>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</si>
  <si>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</si>
  <si>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</si>
  <si>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</si>
  <si>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</si>
  <si>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</si>
  <si>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</si>
  <si>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</si>
  <si>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</si>
  <si>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</si>
  <si>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</si>
  <si>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</si>
  <si>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</si>
  <si>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</si>
  <si>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</si>
  <si>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</si>
  <si>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</si>
  <si>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</si>
  <si>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</si>
  <si>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</si>
  <si>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</si>
  <si>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</si>
  <si>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</si>
  <si>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</si>
  <si>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</si>
  <si>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</si>
  <si>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</si>
  <si>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</si>
  <si>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</si>
  <si>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</si>
  <si>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</si>
  <si>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</si>
  <si>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</si>
  <si>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</si>
  <si>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</si>
  <si>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</si>
  <si>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</si>
  <si>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</si>
  <si>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</si>
  <si>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</si>
  <si>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</si>
  <si>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</si>
  <si>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</si>
  <si>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</si>
  <si>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</si>
  <si>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</si>
  <si>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</si>
  <si>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</si>
  <si>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</si>
  <si>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</si>
  <si>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</si>
  <si>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</si>
  <si>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</si>
  <si>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</si>
  <si>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</si>
  <si>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</si>
  <si>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</si>
  <si>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</si>
  <si>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</si>
  <si>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</si>
  <si>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</si>
  <si>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</si>
  <si>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</si>
  <si>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</si>
  <si>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</si>
  <si>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</si>
  <si>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</si>
  <si>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</si>
  <si>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</si>
  <si>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</si>
  <si>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</si>
  <si>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</si>
  <si>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</si>
  <si>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</si>
  <si>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</si>
  <si>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</si>
  <si>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</si>
  <si>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</si>
  <si>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</si>
  <si>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</si>
  <si>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</si>
  <si>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</si>
  <si>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</si>
  <si>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</si>
  <si>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</si>
  <si>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</si>
  <si>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</si>
  <si>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</si>
  <si>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</si>
  <si>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</si>
  <si>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</si>
  <si>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</si>
  <si>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</si>
  <si>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</si>
  <si>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</si>
  <si>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</si>
  <si>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</si>
  <si>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</si>
  <si>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</si>
  <si>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</si>
  <si>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</si>
  <si>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</si>
  <si>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</si>
  <si>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</si>
  <si>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</si>
  <si>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</si>
  <si>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</si>
  <si>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</si>
  <si>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</si>
  <si>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</si>
  <si>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</si>
  <si>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</si>
  <si>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</si>
  <si>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</si>
  <si>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</si>
  <si>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</si>
  <si>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</si>
  <si>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</si>
  <si>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</si>
  <si>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</si>
  <si>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</si>
  <si>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</si>
  <si>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</si>
  <si>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</si>
  <si>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</si>
  <si>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</si>
  <si>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</si>
  <si>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</si>
  <si>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</si>
  <si>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</si>
  <si>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</si>
  <si>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</si>
  <si>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</si>
  <si>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</si>
  <si>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</si>
  <si>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</si>
  <si>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</si>
  <si>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</si>
  <si>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</si>
  <si>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</si>
  <si>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</si>
  <si>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</si>
  <si>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</si>
  <si>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</si>
  <si>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</si>
  <si>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</si>
  <si>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</si>
  <si>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</si>
  <si>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</si>
  <si>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</si>
  <si>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</si>
  <si>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</si>
  <si>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</si>
  <si>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</si>
  <si>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</si>
  <si>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</si>
  <si>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</si>
  <si>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</si>
  <si>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</si>
  <si>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</si>
  <si>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</si>
  <si>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</si>
  <si>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</si>
  <si>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</si>
  <si>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</si>
  <si>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</si>
  <si>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</si>
  <si>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</si>
  <si>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</si>
  <si>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</si>
  <si>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</si>
  <si>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</si>
  <si>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</si>
  <si>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</si>
  <si>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</si>
  <si>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</si>
  <si>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</si>
  <si>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</si>
  <si>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</si>
  <si>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</si>
  <si>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</si>
  <si>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</si>
  <si>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</si>
  <si>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</si>
  <si>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</si>
  <si>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</si>
  <si>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</si>
  <si>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</si>
  <si>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</si>
  <si>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</si>
  <si>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</si>
  <si>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</si>
  <si>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</si>
  <si>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</si>
  <si>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</si>
  <si>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</si>
  <si>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</si>
  <si>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</si>
  <si>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</si>
  <si>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</si>
  <si>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</si>
  <si>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</si>
  <si>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</si>
  <si>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</si>
  <si>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</si>
  <si>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</si>
  <si>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</si>
  <si>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</si>
  <si>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</si>
  <si>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</si>
  <si>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</si>
  <si>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</si>
  <si>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</si>
  <si>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</si>
  <si>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</si>
  <si>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</si>
  <si>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</si>
  <si>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</si>
  <si>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</si>
  <si>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</si>
  <si>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</si>
  <si>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</si>
  <si>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</si>
  <si>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</si>
  <si>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</si>
  <si>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</si>
  <si>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</si>
  <si>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</si>
  <si>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</si>
  <si>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</si>
  <si>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</si>
  <si>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</si>
  <si>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</si>
  <si>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</si>
  <si>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</si>
  <si>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</si>
  <si>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</si>
  <si>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</si>
  <si>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</si>
  <si>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</si>
  <si>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</si>
  <si>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</si>
  <si>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</si>
  <si>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</si>
  <si>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</si>
  <si>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</si>
  <si>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</si>
  <si>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</si>
  <si>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</si>
  <si>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</si>
  <si>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</si>
  <si>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</si>
  <si>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</si>
  <si>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</si>
  <si>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</si>
  <si>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</si>
  <si>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</si>
  <si>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</si>
  <si>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</si>
  <si>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</si>
  <si>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</si>
  <si>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</si>
  <si>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</si>
  <si>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</si>
  <si>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</si>
  <si>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</si>
  <si>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</si>
  <si>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</si>
  <si>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</si>
  <si>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</si>
  <si>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</si>
  <si>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</si>
  <si>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</si>
  <si>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</si>
  <si>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</si>
  <si>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</si>
  <si>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</si>
  <si>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</si>
  <si>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</si>
  <si>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</si>
  <si>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</si>
  <si>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</si>
  <si>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</si>
  <si>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</si>
  <si>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</si>
  <si>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</si>
  <si>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</si>
  <si>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</si>
  <si>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</si>
  <si>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</si>
  <si>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</si>
  <si>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</si>
  <si>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</si>
  <si>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</si>
  <si>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</si>
  <si>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</si>
  <si>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</si>
  <si>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</si>
  <si>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</si>
  <si>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</si>
  <si>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</si>
  <si>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</si>
  <si>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</si>
  <si>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</si>
  <si>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</si>
  <si>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</si>
  <si>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</si>
  <si>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</si>
  <si>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</si>
  <si>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</si>
  <si>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</si>
  <si>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</si>
  <si>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</si>
  <si>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</si>
  <si>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</si>
  <si>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</si>
  <si>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</si>
  <si>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</si>
  <si>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</si>
  <si>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</si>
  <si>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</si>
  <si>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</si>
  <si>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</si>
  <si>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</si>
  <si>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</si>
  <si>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</si>
  <si>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</si>
  <si>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</si>
  <si>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</si>
  <si>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</si>
  <si>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</si>
  <si>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</si>
  <si>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</si>
  <si>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</si>
  <si>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</si>
  <si>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</si>
  <si>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</si>
  <si>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</si>
  <si>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</si>
  <si>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</si>
  <si>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</si>
  <si>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</si>
  <si>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</si>
  <si>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</si>
  <si>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</si>
  <si>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</si>
  <si>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</si>
  <si>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</si>
  <si>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</si>
  <si>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</si>
  <si>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</si>
  <si>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</si>
  <si>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</si>
  <si>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</si>
  <si>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</si>
  <si>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</si>
  <si>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</si>
  <si>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</si>
  <si>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</si>
  <si>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</si>
  <si>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</si>
  <si>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</si>
  <si>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</si>
  <si>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</si>
  <si>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</si>
  <si>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</si>
  <si>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</si>
  <si>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</si>
  <si>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</si>
  <si>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</si>
  <si>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</si>
  <si>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</si>
  <si>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</si>
  <si>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</si>
  <si>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</si>
  <si>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</si>
  <si>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</si>
  <si>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</si>
  <si>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</si>
  <si>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</si>
  <si>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</si>
  <si>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</si>
  <si>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</si>
  <si>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</si>
  <si>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</si>
  <si>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</si>
  <si>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</si>
  <si>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</si>
  <si>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</si>
  <si>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</si>
  <si>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</si>
  <si>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</si>
  <si>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</si>
  <si>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</si>
  <si>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</si>
  <si>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</si>
  <si>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</si>
  <si>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</si>
  <si>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</si>
  <si>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</si>
  <si>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</si>
  <si>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</si>
  <si>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</si>
  <si>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</si>
  <si>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</si>
  <si>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</si>
  <si>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</si>
  <si>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</si>
  <si>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</si>
  <si>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</si>
  <si>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</si>
  <si>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</si>
  <si>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</si>
  <si>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</si>
  <si>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</si>
  <si>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</si>
  <si>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</si>
  <si>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</si>
  <si>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</si>
  <si>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</si>
  <si>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</si>
  <si>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</si>
  <si>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</si>
  <si>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</si>
  <si>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</si>
  <si>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</si>
  <si>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</si>
  <si>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</si>
  <si>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</si>
  <si>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</si>
  <si>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</si>
  <si>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</si>
  <si>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</si>
  <si>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</si>
  <si>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</si>
  <si>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</si>
  <si>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</si>
  <si>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</si>
  <si>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</si>
  <si>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</si>
  <si>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</si>
  <si>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</si>
  <si>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</si>
  <si>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</si>
  <si>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</si>
  <si>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</si>
  <si>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</si>
  <si>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</si>
  <si>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</si>
  <si>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</si>
  <si>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</si>
  <si>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</si>
  <si>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</si>
  <si>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</si>
  <si>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</si>
  <si>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</si>
  <si>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</si>
  <si>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</si>
  <si>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</si>
  <si>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</si>
  <si>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</si>
  <si>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</si>
  <si>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</si>
  <si>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</si>
  <si>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</si>
  <si>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</si>
  <si>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</si>
  <si>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</si>
  <si>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</si>
  <si>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</si>
  <si>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</si>
  <si>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</si>
  <si>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</si>
  <si>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</si>
  <si>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</si>
  <si>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</si>
  <si>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</si>
  <si>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</si>
  <si>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</si>
  <si>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</si>
  <si>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</si>
  <si>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</si>
  <si>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</si>
  <si>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</si>
  <si>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</si>
  <si>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</si>
  <si>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</si>
  <si>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</si>
  <si>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</si>
  <si>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</si>
  <si>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</si>
  <si>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</si>
  <si>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</si>
  <si>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</si>
  <si>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</si>
  <si>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</si>
  <si>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</si>
  <si>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</si>
  <si>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</si>
  <si>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</si>
  <si>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</si>
  <si>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</si>
  <si>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</si>
  <si>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</si>
  <si>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</si>
  <si>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</si>
  <si>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</si>
  <si>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</si>
  <si>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</si>
  <si>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</si>
  <si>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</si>
  <si>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</si>
  <si>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</si>
  <si>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</si>
  <si>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</si>
  <si>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</si>
  <si>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</si>
  <si>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</si>
  <si>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</si>
  <si>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</si>
  <si>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</si>
  <si>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</si>
  <si>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</si>
  <si>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</si>
  <si>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</si>
  <si>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</si>
  <si>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</si>
  <si>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</si>
  <si>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</si>
  <si>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</si>
  <si>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</si>
  <si>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</si>
  <si>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</si>
  <si>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</si>
  <si>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</si>
  <si>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</si>
  <si>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</si>
  <si>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</si>
  <si>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</si>
  <si>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</si>
  <si>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</si>
  <si>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</si>
  <si>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</si>
  <si>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</si>
  <si>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</si>
  <si>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</si>
  <si>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</si>
  <si>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</si>
  <si>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</si>
  <si>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</si>
  <si>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</si>
  <si>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</si>
  <si>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</si>
  <si>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</si>
  <si>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</si>
  <si>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</si>
  <si>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</si>
  <si>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</si>
  <si>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</si>
  <si>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</si>
  <si>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</si>
  <si>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</si>
  <si>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</si>
  <si>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</si>
  <si>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</si>
  <si>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</si>
  <si>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</si>
  <si>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</si>
  <si>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</si>
  <si>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</si>
  <si>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</si>
  <si>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</si>
  <si>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</si>
  <si>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</si>
  <si>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</si>
  <si>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</si>
  <si>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</si>
  <si>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</si>
  <si>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</si>
  <si>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</si>
  <si>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</si>
  <si>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</si>
  <si>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</si>
  <si>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</si>
  <si>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</si>
  <si>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</si>
  <si>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</si>
  <si>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</si>
  <si>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</si>
  <si>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</si>
  <si>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</si>
  <si>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</si>
  <si>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</si>
  <si>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</si>
  <si>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</si>
  <si>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</si>
  <si>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</si>
  <si>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</si>
  <si>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</si>
  <si>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</si>
  <si>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</si>
  <si>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</si>
  <si>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</si>
  <si>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</si>
  <si>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</si>
  <si>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</si>
  <si>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</si>
  <si>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</si>
  <si>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</si>
  <si>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</si>
  <si>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</si>
  <si>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</si>
  <si>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</si>
  <si>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</si>
  <si>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</si>
  <si>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</si>
  <si>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</si>
  <si>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</si>
  <si>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</si>
  <si>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</si>
  <si>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</si>
  <si>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</si>
  <si>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</si>
  <si>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</si>
  <si>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</si>
  <si>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</si>
  <si>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</si>
  <si>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</si>
  <si>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</si>
  <si>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</si>
  <si>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</si>
  <si>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</si>
  <si>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</si>
  <si>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</si>
  <si>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</si>
  <si>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</si>
  <si>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</si>
  <si>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</si>
  <si>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</si>
  <si>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</si>
  <si>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</si>
  <si>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</si>
  <si>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</si>
  <si>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</si>
  <si>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</si>
  <si>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</si>
  <si>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</si>
  <si>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</si>
  <si>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</si>
  <si>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</si>
  <si>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</si>
  <si>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</si>
  <si>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</si>
  <si>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</si>
  <si>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</si>
  <si>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</si>
  <si>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</si>
  <si>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</si>
  <si>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</si>
  <si>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</si>
  <si>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</si>
  <si>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</si>
  <si>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</si>
  <si>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</si>
  <si>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</si>
  <si>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</si>
  <si>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</si>
  <si>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</si>
  <si>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</si>
  <si>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</si>
  <si>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</si>
  <si>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</si>
  <si>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</si>
  <si>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</si>
  <si>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</si>
  <si>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</si>
  <si>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</si>
  <si>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</si>
  <si>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</si>
  <si>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</si>
  <si>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</si>
  <si>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</si>
  <si>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</si>
  <si>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</si>
  <si>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</si>
  <si>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</si>
  <si>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</si>
  <si>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</si>
  <si>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</si>
  <si>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</si>
  <si>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</si>
  <si>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</si>
  <si>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</si>
  <si>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</si>
  <si>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</si>
  <si>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</si>
  <si>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</si>
  <si>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</si>
  <si>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</si>
  <si>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</si>
  <si>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</si>
  <si>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</si>
  <si>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</si>
  <si>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</si>
  <si>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</si>
  <si>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</si>
  <si>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</si>
  <si>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</si>
  <si>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</si>
  <si>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</si>
  <si>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</si>
  <si>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</si>
  <si>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</si>
  <si>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</si>
  <si>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</si>
  <si>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</si>
  <si>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</si>
  <si>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</si>
  <si>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</si>
  <si>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</si>
  <si>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</si>
  <si>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</si>
  <si>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</si>
  <si>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</si>
  <si>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</si>
  <si>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</si>
  <si>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</si>
  <si>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</si>
  <si>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</si>
  <si>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</si>
  <si>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</si>
  <si>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</si>
  <si>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</si>
  <si>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</si>
  <si>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</si>
  <si>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</si>
  <si>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</si>
  <si>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</si>
  <si>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</si>
  <si>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</si>
  <si>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</si>
  <si>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</si>
  <si>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</si>
  <si>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</si>
  <si>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</si>
  <si>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</si>
  <si>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</si>
  <si>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</si>
  <si>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</si>
  <si>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</si>
  <si>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</si>
  <si>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</si>
  <si>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</si>
  <si>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</si>
  <si>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</si>
  <si>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</si>
  <si>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</si>
  <si>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</si>
  <si>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</si>
  <si>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</si>
  <si>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</si>
  <si>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</si>
  <si>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</si>
  <si>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</si>
  <si>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</si>
  <si>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</si>
  <si>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</si>
  <si>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</si>
  <si>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</si>
  <si>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</si>
  <si>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</si>
  <si>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</si>
  <si>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</si>
  <si>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</si>
  <si>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</si>
  <si>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</si>
  <si>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</si>
  <si>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</si>
  <si>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</si>
  <si>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</si>
  <si>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</si>
  <si>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</si>
  <si>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</si>
  <si>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</si>
  <si>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</si>
  <si>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</si>
  <si>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</si>
  <si>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</si>
  <si>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</si>
  <si>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</si>
  <si>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</si>
  <si>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</si>
  <si>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</si>
  <si>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</si>
  <si>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</si>
  <si>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</si>
  <si>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</si>
  <si>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</si>
  <si>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</si>
  <si>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</si>
  <si>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</si>
  <si>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</si>
  <si>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</si>
  <si>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</si>
  <si>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</si>
  <si>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</si>
  <si>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</si>
  <si>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</si>
  <si>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</si>
  <si>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</si>
  <si>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</si>
  <si>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</si>
  <si>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</si>
  <si>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</si>
  <si>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</si>
  <si>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</si>
  <si>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</si>
  <si>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</si>
  <si>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</si>
  <si>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</si>
  <si>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</si>
  <si>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</si>
  <si>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</si>
  <si>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</si>
  <si>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</si>
  <si>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</si>
  <si>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</si>
  <si>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</si>
  <si>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</si>
  <si>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</si>
  <si>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</si>
  <si>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</si>
  <si>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</si>
  <si>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</si>
  <si>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</si>
  <si>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</si>
  <si>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</si>
  <si>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</si>
  <si>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</si>
  <si>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</si>
  <si>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</si>
  <si>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</si>
  <si>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</si>
  <si>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</si>
  <si>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</si>
  <si>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</si>
  <si>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</si>
  <si>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</si>
  <si>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</si>
  <si>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</si>
  <si>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</si>
  <si>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</si>
  <si>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</si>
  <si>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</si>
  <si>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</si>
  <si>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</si>
  <si>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</si>
  <si>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</si>
  <si>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</si>
  <si>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</si>
  <si>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</si>
  <si>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</si>
  <si>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</si>
  <si>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</si>
  <si>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</si>
  <si>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</si>
  <si>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</si>
  <si>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</si>
  <si>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</si>
  <si>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</si>
  <si>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</si>
  <si>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</si>
  <si>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</si>
  <si>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</si>
  <si>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</si>
  <si>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</si>
  <si>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</si>
  <si>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</si>
  <si>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</si>
  <si>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</si>
  <si>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</si>
  <si>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</si>
  <si>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</si>
  <si>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</si>
  <si>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</si>
  <si>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</si>
  <si>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</si>
  <si>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</si>
  <si>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</si>
  <si>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</si>
  <si>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</si>
  <si>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</si>
  <si>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</si>
  <si>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</si>
  <si>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</si>
  <si>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</si>
  <si>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</si>
  <si>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</si>
  <si>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</si>
  <si>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</si>
  <si>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</si>
  <si>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</si>
  <si>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</si>
  <si>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</si>
  <si>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</si>
  <si>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</si>
  <si>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</si>
  <si>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</si>
  <si>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</si>
  <si>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</si>
  <si>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</si>
  <si>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</si>
  <si>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</si>
  <si>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</si>
  <si>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</si>
  <si>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</si>
  <si>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</si>
  <si>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</si>
  <si>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</si>
  <si>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</si>
  <si>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</si>
  <si>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</si>
  <si>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</si>
  <si>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</si>
  <si>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</si>
  <si>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</si>
  <si>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</si>
  <si>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</si>
  <si>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</si>
  <si>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</si>
  <si>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</si>
  <si>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</si>
  <si>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</si>
  <si>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</si>
  <si>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</si>
  <si>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</si>
  <si>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</si>
  <si>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</si>
  <si>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</si>
  <si>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</si>
  <si>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</si>
  <si>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</si>
  <si>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</si>
  <si>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</si>
  <si>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</si>
  <si>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</si>
  <si>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</si>
  <si>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</si>
  <si>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</si>
  <si>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</si>
  <si>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</si>
  <si>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</si>
  <si>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</si>
  <si>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</si>
  <si>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</si>
  <si>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</si>
  <si>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</si>
  <si>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</si>
  <si>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</si>
  <si>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</si>
  <si>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</si>
  <si>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</si>
  <si>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</si>
  <si>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</si>
  <si>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</si>
  <si>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</si>
  <si>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</si>
  <si>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</si>
  <si>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</si>
  <si>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</si>
  <si>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</si>
  <si>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</si>
  <si>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</si>
  <si>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</si>
  <si>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</si>
  <si>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</si>
  <si>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</si>
  <si>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</si>
  <si>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</si>
  <si>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</si>
  <si>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</si>
  <si>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</si>
  <si>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</si>
  <si>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</si>
  <si>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</si>
  <si>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</si>
  <si>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</si>
  <si>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</si>
  <si>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</si>
  <si>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</si>
  <si>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</si>
  <si>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</si>
  <si>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</si>
  <si>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</si>
  <si>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</si>
  <si>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</si>
  <si>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</si>
  <si>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</si>
  <si>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</si>
  <si>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</si>
  <si>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</si>
  <si>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</si>
  <si>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</si>
  <si>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</si>
  <si>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</si>
  <si>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</si>
  <si>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</si>
  <si>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</si>
  <si>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</si>
  <si>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</si>
  <si>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</si>
  <si>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</si>
  <si>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</si>
  <si>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</si>
  <si>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</si>
  <si>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</si>
  <si>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</si>
  <si>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</si>
  <si>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</si>
  <si>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</si>
  <si>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</si>
  <si>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</si>
  <si>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</si>
  <si>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</si>
  <si>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</si>
  <si>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</si>
  <si>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</si>
  <si>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</si>
  <si>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</si>
  <si>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</si>
  <si>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</si>
  <si>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</si>
  <si>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</si>
  <si>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</si>
  <si>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</si>
  <si>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</si>
  <si>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</si>
  <si>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</si>
  <si>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</si>
  <si>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</si>
  <si>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</si>
  <si>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</si>
  <si>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</si>
  <si>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</si>
  <si>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</si>
  <si>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</si>
  <si>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</si>
  <si>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</si>
  <si>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</si>
  <si>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</si>
  <si>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</si>
  <si>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</si>
  <si>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</si>
  <si>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</si>
  <si>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</si>
  <si>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</si>
  <si>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</si>
  <si>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</si>
  <si>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</si>
  <si>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</si>
  <si>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</si>
  <si>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</si>
  <si>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</si>
  <si>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</si>
  <si>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</si>
  <si>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</si>
  <si>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</si>
  <si>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</si>
  <si>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</si>
  <si>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</si>
  <si>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</si>
  <si>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</si>
  <si>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</si>
  <si>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</si>
  <si>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</si>
  <si>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</si>
  <si>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</si>
  <si>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</si>
  <si>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</si>
  <si>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</si>
  <si>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</si>
  <si>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</si>
  <si>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</si>
  <si>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</si>
  <si>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</si>
  <si>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</si>
  <si>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</si>
  <si>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</si>
  <si>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</si>
  <si>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</si>
  <si>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</si>
  <si>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</si>
  <si>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</si>
  <si>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</si>
  <si>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</si>
  <si>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</si>
  <si>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</si>
  <si>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</si>
  <si>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</si>
  <si>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</si>
  <si>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</si>
  <si>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</si>
  <si>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</si>
  <si>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</si>
  <si>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</si>
  <si>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</si>
  <si>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</si>
  <si>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</si>
  <si>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</si>
  <si>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</si>
  <si>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</si>
  <si>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</si>
  <si>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</si>
  <si>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</si>
  <si>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</si>
  <si>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</si>
  <si>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</si>
  <si>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</si>
  <si>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</si>
  <si>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</si>
  <si>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</si>
  <si>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</si>
  <si>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</si>
  <si>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</si>
  <si>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</si>
  <si>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</si>
  <si>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</si>
  <si>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</si>
  <si>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</si>
  <si>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</si>
  <si>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</si>
  <si>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</si>
  <si>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</si>
  <si>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</si>
  <si>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</si>
  <si>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</si>
  <si>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</si>
  <si>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</si>
  <si>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</si>
  <si>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</si>
  <si>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</si>
  <si>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</si>
  <si>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</si>
  <si>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</si>
  <si>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</si>
  <si>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</si>
  <si>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</si>
  <si>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</si>
  <si>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</si>
  <si>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</si>
  <si>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</si>
  <si>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</si>
  <si>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</si>
  <si>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</si>
  <si>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</si>
  <si>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</si>
  <si>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</si>
  <si>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</si>
  <si>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</si>
  <si>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</si>
  <si>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</si>
  <si>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</si>
  <si>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</si>
  <si>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</si>
  <si>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</si>
  <si>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</si>
  <si>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</si>
  <si>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</si>
  <si>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</si>
  <si>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</si>
  <si>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</si>
  <si>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</si>
  <si>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</si>
  <si>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</si>
  <si>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</si>
  <si>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</si>
  <si>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</si>
  <si>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</si>
  <si>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</si>
  <si>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</si>
  <si>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</si>
  <si>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</si>
  <si>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</si>
  <si>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</si>
  <si>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</si>
  <si>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</si>
  <si>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</si>
  <si>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</si>
  <si>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</si>
  <si>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</si>
  <si>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</si>
  <si>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</si>
  <si>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</si>
  <si>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</si>
  <si>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</si>
  <si>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</si>
  <si>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</si>
  <si>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</si>
  <si>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</si>
  <si>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</si>
  <si>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</si>
  <si>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</si>
  <si>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</si>
  <si>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</si>
  <si>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</si>
  <si>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</si>
  <si>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</si>
  <si>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</si>
  <si>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</si>
  <si>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</si>
  <si>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</si>
  <si>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</si>
  <si>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</si>
  <si>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</si>
  <si>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</si>
  <si>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</si>
  <si>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</si>
  <si>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</si>
  <si>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</si>
  <si>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</si>
  <si>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</si>
  <si>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</si>
  <si>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</si>
  <si>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</si>
  <si>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</si>
  <si>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</si>
  <si>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</si>
  <si>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</si>
  <si>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</si>
  <si>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</si>
  <si>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</si>
  <si>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</si>
  <si>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</si>
  <si>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</si>
  <si>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</si>
  <si>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</si>
  <si>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</si>
  <si>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</si>
  <si>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</si>
  <si>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</si>
  <si>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</si>
  <si>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</si>
  <si>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</si>
  <si>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</si>
  <si>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</si>
  <si>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</si>
  <si>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</si>
  <si>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</si>
  <si>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</si>
  <si>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</si>
  <si>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</si>
  <si>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</si>
  <si>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</si>
  <si>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</si>
  <si>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</si>
  <si>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</si>
  <si>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</si>
  <si>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</si>
  <si>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</si>
  <si>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</si>
  <si>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</si>
  <si>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</si>
  <si>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</si>
  <si>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</si>
  <si>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</si>
  <si>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</si>
  <si>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</si>
  <si>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</si>
  <si>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</si>
  <si>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</si>
  <si>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</si>
  <si>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</si>
  <si>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</si>
  <si>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</si>
  <si>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</si>
  <si>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</si>
  <si>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</si>
  <si>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</si>
  <si>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</si>
  <si>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</si>
  <si>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</si>
  <si>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</si>
  <si>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</si>
  <si>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</si>
  <si>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</si>
  <si>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</si>
  <si>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</si>
  <si>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</si>
  <si>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</si>
  <si>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</si>
  <si>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</si>
  <si>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</si>
  <si>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</si>
  <si>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</si>
  <si>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</si>
  <si>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</si>
  <si>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</si>
  <si>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</si>
  <si>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</si>
  <si>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</si>
  <si>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</si>
  <si>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</si>
  <si>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</si>
  <si>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</si>
  <si>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</si>
  <si>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</si>
  <si>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</si>
  <si>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</si>
  <si>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</si>
  <si>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</si>
  <si>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</si>
  <si>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</si>
  <si>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</si>
  <si>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</si>
  <si>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</si>
  <si>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</si>
  <si>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</si>
  <si>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</si>
  <si>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</si>
  <si>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</si>
  <si>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</si>
  <si>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</si>
  <si>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</si>
  <si>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</si>
  <si>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</si>
  <si>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</si>
  <si>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</si>
  <si>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</si>
  <si>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</si>
  <si>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</si>
  <si>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</si>
  <si>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</si>
  <si>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</si>
  <si>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</si>
  <si>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</si>
  <si>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</si>
  <si>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</si>
  <si>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</si>
  <si>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</si>
  <si>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</si>
  <si>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</si>
  <si>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</si>
  <si>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</si>
  <si>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</si>
  <si>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</si>
  <si>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</si>
  <si>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</si>
  <si>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</si>
  <si>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</si>
  <si>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</si>
  <si>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</si>
  <si>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</si>
  <si>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</si>
  <si>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</si>
  <si>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</si>
  <si>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</si>
  <si>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</si>
  <si>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</si>
  <si>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</si>
  <si>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</si>
  <si>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</si>
  <si>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</si>
  <si>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</si>
  <si>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</si>
  <si>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</si>
  <si>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</si>
  <si>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</si>
  <si>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</si>
  <si>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</si>
  <si>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</si>
  <si>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</si>
  <si>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</si>
  <si>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</si>
  <si>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</si>
  <si>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</si>
  <si>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</si>
  <si>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</si>
  <si>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</si>
  <si>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</si>
  <si>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</si>
  <si>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</si>
  <si>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</si>
  <si>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</si>
  <si>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</si>
  <si>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</si>
  <si>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</si>
  <si>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</si>
  <si>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</si>
  <si>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</si>
  <si>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</si>
  <si>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</si>
  <si>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</si>
  <si>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</si>
  <si>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</si>
  <si>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</si>
  <si>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</si>
  <si>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</si>
  <si>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</si>
  <si>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</si>
  <si>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</si>
  <si>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</si>
  <si>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</si>
  <si>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</si>
  <si>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</si>
  <si>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</si>
  <si>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</si>
  <si>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</si>
  <si>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</si>
  <si>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</si>
  <si>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</si>
  <si>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</si>
  <si>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</si>
  <si>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</si>
  <si>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</si>
  <si>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</si>
  <si>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</si>
  <si>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</si>
  <si>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</si>
  <si>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Column Labels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</si>
  <si>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</si>
  <si>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</si>
  <si>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</si>
  <si>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</si>
  <si>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</si>
  <si>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</si>
  <si>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</si>
  <si>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</si>
  <si>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</si>
  <si>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</si>
  <si>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</si>
  <si>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</si>
  <si>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</si>
  <si>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</si>
  <si>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</si>
  <si>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</si>
  <si>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</si>
  <si>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</si>
  <si>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</si>
  <si>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</si>
  <si>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</si>
  <si>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</si>
  <si>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</si>
  <si>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</si>
  <si>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</si>
  <si>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</si>
  <si>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</si>
  <si>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</si>
  <si>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</si>
  <si>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</si>
  <si>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</si>
  <si>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</si>
  <si>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</si>
  <si>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</si>
  <si>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</si>
  <si>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</si>
  <si>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</si>
  <si>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</si>
  <si>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</si>
  <si>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</si>
  <si>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</si>
  <si>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</si>
  <si>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</si>
  <si>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</si>
  <si>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</si>
  <si>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</si>
  <si>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</si>
  <si>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</si>
  <si>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</si>
  <si>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</si>
  <si>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</si>
  <si>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</si>
  <si>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</si>
  <si>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</si>
  <si>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</si>
  <si>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</si>
  <si>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</si>
  <si>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</si>
  <si>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</si>
  <si>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</si>
  <si>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</si>
  <si>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</si>
  <si>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</si>
  <si>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</si>
  <si>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</si>
  <si>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</si>
  <si>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</si>
  <si>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</si>
  <si>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</si>
  <si>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</si>
  <si>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</si>
  <si>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</si>
  <si>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</si>
  <si>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</si>
  <si>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</si>
  <si>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</si>
  <si>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</si>
  <si>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</si>
  <si>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</si>
  <si>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</si>
  <si>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</si>
  <si>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</si>
  <si>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</si>
  <si>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</si>
  <si>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</si>
  <si>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r>
      <t xml:space="preserve">50000 </t>
    </r>
    <r>
      <rPr>
        <sz val="11"/>
        <color theme="1"/>
        <rFont val="Calibri"/>
        <family val="2"/>
      </rPr>
      <t xml:space="preserve">≤ </t>
    </r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</si>
  <si>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</si>
  <si>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</si>
  <si>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</si>
  <si>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</si>
  <si>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</si>
  <si>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</si>
  <si>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</si>
  <si>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</si>
  <si>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</si>
  <si>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No. Of Backers</t>
  </si>
  <si>
    <t>Backers_count</t>
  </si>
  <si>
    <t>Outcome</t>
  </si>
  <si>
    <t>No</t>
  </si>
  <si>
    <t>Statistical Parameters</t>
  </si>
  <si>
    <t>Value</t>
  </si>
  <si>
    <t>Mean</t>
  </si>
  <si>
    <t>Median</t>
  </si>
  <si>
    <t>Mode</t>
  </si>
  <si>
    <t>Q1</t>
  </si>
  <si>
    <t>Q3</t>
  </si>
  <si>
    <t>IQT</t>
  </si>
  <si>
    <t>Lower Bound</t>
  </si>
  <si>
    <t>Upper Bound</t>
  </si>
  <si>
    <t>Max</t>
  </si>
  <si>
    <t>Min</t>
  </si>
  <si>
    <t>Std. Dev</t>
  </si>
  <si>
    <t>&lt; 50</t>
  </si>
  <si>
    <t>400 &gt;</t>
  </si>
  <si>
    <t>50 to 99</t>
  </si>
  <si>
    <t>100 to 149</t>
  </si>
  <si>
    <t>150 to 199</t>
  </si>
  <si>
    <t>200 to 249</t>
  </si>
  <si>
    <t>250 to 299</t>
  </si>
  <si>
    <t>300 to 349</t>
  </si>
  <si>
    <t>350 to 399</t>
  </si>
  <si>
    <t>Total</t>
  </si>
  <si>
    <t>Variance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</si>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</sst>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Campaign</a:t>
            </a:r>
            <a:r>
              <a:rPr lang="en-MY" baseline="0"/>
              <a:t> Outcome per Parent-Category</a:t>
            </a:r>
            <a:endParaRPr lang="en-MY"/>
          </a:p>
        </c:rich>
      </c:tx>
      <c:layout>
        <c:manualLayout>
          <c:xMode val="edge"/>
          <c:yMode val="edge"/>
          <c:x val="0.16400000000000001"/>
          <c:y val="0.14610673665791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3-4C72-B2A3-545EB95F061A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3-4C72-B2A3-545EB95F061A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D3-4C72-B2A3-545EB95F061A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D3-4C72-B2A3-545EB95F0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826879"/>
        <c:axId val="981603167"/>
      </c:barChart>
      <c:catAx>
        <c:axId val="957826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603167"/>
        <c:crosses val="autoZero"/>
        <c:auto val="1"/>
        <c:lblAlgn val="ctr"/>
        <c:lblOffset val="100"/>
        <c:noMultiLvlLbl val="0"/>
      </c:catAx>
      <c:valAx>
        <c:axId val="9816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2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[StarterBook_AMB.xlsx]Per_Sub_Category!PivotTable3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Campaign</a:t>
            </a:r>
            <a:r>
              <a:rPr lang="en-MY" baseline="0"/>
              <a:t> Outcome per Sub-Category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F-4D06-A10D-2A52603D0502}"/>
            </c:ext>
          </c:extLst>
        </c:ser>
        <c:ser>
          <c:idx val="1"/>
          <c:order val="1"/>
          <c:tx>
            <c:strRef>
              <c:f>Per_Sub_Category!$C$4:$C$5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F-4D06-A10D-2A52603D0502}"/>
            </c:ext>
          </c:extLst>
        </c:ser>
        <c:ser>
          <c:idx val="2"/>
          <c:order val="2"/>
          <c:tx>
            <c:strRef>
              <c:f>Per_Sub_Category!$D$4:$D$5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F-4D06-A10D-2A52603D0502}"/>
            </c:ext>
          </c:extLst>
        </c:ser>
        <c:ser>
          <c:idx val="3"/>
          <c:order val="3"/>
          <c:tx>
            <c:strRef>
              <c:f>Per_Sub_Category!$E$4:$E$5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F-4D06-A10D-2A52603D0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594479"/>
        <c:axId val="981591935"/>
      </c:barChart>
      <c:catAx>
        <c:axId val="84859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91935"/>
        <c:crosses val="autoZero"/>
        <c:auto val="1"/>
        <c:lblAlgn val="ctr"/>
        <c:lblOffset val="100"/>
        <c:noMultiLvlLbl val="0"/>
      </c:catAx>
      <c:valAx>
        <c:axId val="98159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59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[StarterBook_AMB.xlsx]Per_Year_Launched!PivotTable5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Per_Year_Launched!$B$4:$B$5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C-4180-A45A-13318F56CDA1}"/>
            </c:ext>
          </c:extLst>
        </c:ser>
        <c:ser>
          <c:idx val="1"/>
          <c:order val="1"/>
          <c:tx>
            <c:strRef>
              <c:f>Per_Year_Launched!$C$4:$C$5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C-4180-A45A-13318F56CDA1}"/>
            </c:ext>
          </c:extLst>
        </c:ser>
        <c:ser>
          <c:idx val="2"/>
          <c:order val="2"/>
          <c:tx>
            <c:strRef>
              <c:f>Per_Year_Launched!$D$4:$D$5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C-4180-A45A-13318F56CDA1}"/>
            </c:ext>
          </c:extLst>
        </c:ser>
        <c:ser>
          <c:idx val="3"/>
          <c:order val="3"/>
          <c:tx>
            <c:strRef>
              <c:f>Per_Year_Launched!$E$4:$E$5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3C-4180-A45A-13318F56C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285327"/>
        <c:axId val="1568394511"/>
      </c:lineChart>
      <c:catAx>
        <c:axId val="135628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4511"/>
        <c:crosses val="autoZero"/>
        <c:auto val="1"/>
        <c:lblAlgn val="ctr"/>
        <c:lblOffset val="100"/>
        <c:noMultiLvlLbl val="0"/>
      </c:catAx>
      <c:valAx>
        <c:axId val="156839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28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[StarterBook_AMB.xlsx]Per_Month_Launched!PivotTable7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Per_Month_Launched!$B$4:$B$5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C-43A3-9CFE-2D70CCD6F77E}"/>
            </c:ext>
          </c:extLst>
        </c:ser>
        <c:ser>
          <c:idx val="1"/>
          <c:order val="1"/>
          <c:tx>
            <c:strRef>
              <c:f>Per_Month_Launched!$C$4:$C$5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C-43A3-9CFE-2D70CCD6F77E}"/>
            </c:ext>
          </c:extLst>
        </c:ser>
        <c:ser>
          <c:idx val="2"/>
          <c:order val="2"/>
          <c:tx>
            <c:strRef>
              <c:f>Per_Month_Launched!$D$4:$D$5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C-43A3-9CFE-2D70CCD6F77E}"/>
            </c:ext>
          </c:extLst>
        </c:ser>
        <c:ser>
          <c:idx val="3"/>
          <c:order val="3"/>
          <c:tx>
            <c:strRef>
              <c:f>Per_Month_Launched!$E$4:$E$5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6-49F9-AD96-238CE6BD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991471"/>
        <c:axId val="990866591"/>
      </c:barChart>
      <c:catAx>
        <c:axId val="77599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66591"/>
        <c:crosses val="autoZero"/>
        <c:auto val="1"/>
        <c:lblAlgn val="ctr"/>
        <c:lblOffset val="100"/>
        <c:noMultiLvlLbl val="0"/>
      </c:catAx>
      <c:valAx>
        <c:axId val="99086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9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[StarterBook_AMB.xlsx]Per_Month_Launched!PivotTable7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Outcome Frequency</a:t>
            </a:r>
            <a:r>
              <a:rPr lang="en-MY" baseline="0"/>
              <a:t> Per Month (2009 - 2017)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Per_Month_Launched!$B$4:$B$5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0-4256-BCDF-00FEEDF73BB0}"/>
            </c:ext>
          </c:extLst>
        </c:ser>
        <c:ser>
          <c:idx val="1"/>
          <c:order val="1"/>
          <c:tx>
            <c:strRef>
              <c:f>Per_Month_Launched!$C$4:$C$5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0-4256-BCDF-00FEEDF73BB0}"/>
            </c:ext>
          </c:extLst>
        </c:ser>
        <c:ser>
          <c:idx val="2"/>
          <c:order val="2"/>
          <c:tx>
            <c:strRef>
              <c:f>Per_Month_Launched!$D$4:$D$5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0-4256-BCDF-00FEEDF73BB0}"/>
            </c:ext>
          </c:extLst>
        </c:ser>
        <c:ser>
          <c:idx val="3"/>
          <c:order val="3"/>
          <c:tx>
            <c:strRef>
              <c:f>Per_Month_Launched!$E$4:$E$5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0-4256-BCDF-00FEEDF73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537311"/>
        <c:axId val="331884543"/>
      </c:lineChart>
      <c:catAx>
        <c:axId val="1523537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84543"/>
        <c:crosses val="autoZero"/>
        <c:auto val="1"/>
        <c:lblAlgn val="ctr"/>
        <c:lblOffset val="100"/>
        <c:noMultiLvlLbl val="0"/>
      </c:catAx>
      <c:valAx>
        <c:axId val="3318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3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Percentage Rate of Outcome vs Target</a:t>
            </a:r>
            <a:r>
              <a:rPr lang="en-MY" baseline="0"/>
              <a:t> </a:t>
            </a:r>
            <a:r>
              <a:rPr lang="en-MY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≤ 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0.53426573426573432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C-418B-AC67-1D9C50880B5A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≤ 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C-418B-AC67-1D9C50880B5A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≤ 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7.1328671328671323E-2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C-418B-AC67-1D9C5088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118975"/>
        <c:axId val="1003075839"/>
      </c:lineChart>
      <c:catAx>
        <c:axId val="978118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Target Goal</a:t>
                </a:r>
                <a:r>
                  <a:rPr lang="en-MY" baseline="0"/>
                  <a:t> ($)</a:t>
                </a:r>
                <a:endParaRPr lang="en-MY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75839"/>
        <c:crosses val="autoZero"/>
        <c:auto val="1"/>
        <c:lblAlgn val="ctr"/>
        <c:lblOffset val="100"/>
        <c:noMultiLvlLbl val="0"/>
      </c:catAx>
      <c:valAx>
        <c:axId val="100307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Percentage Rate</a:t>
                </a:r>
              </a:p>
            </c:rich>
          </c:tx>
          <c:layout>
            <c:manualLayout>
              <c:xMode val="edge"/>
              <c:yMode val="edge"/>
              <c:x val="1.3314310892304448E-2"/>
              <c:y val="0.295081572359871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1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Histogram of No. Successful Backers</a:t>
            </a:r>
          </a:p>
        </c:rich>
      </c:tx>
      <c:layout>
        <c:manualLayout>
          <c:xMode val="edge"/>
          <c:yMode val="edge"/>
          <c:x val="0.1446473795477011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Bonus_Statistical_Analysis!$F$2:$F$10</c:f>
              <c:strCache>
                <c:ptCount val="9"/>
                <c:pt idx="0">
                  <c:v>&lt; 50</c:v>
                </c:pt>
                <c:pt idx="1">
                  <c:v>50 to 99</c:v>
                </c:pt>
                <c:pt idx="2">
                  <c:v>100 to 149</c:v>
                </c:pt>
                <c:pt idx="3">
                  <c:v>150 to 199</c:v>
                </c:pt>
                <c:pt idx="4">
                  <c:v>200 to 249</c:v>
                </c:pt>
                <c:pt idx="5">
                  <c:v>250 to 299</c:v>
                </c:pt>
                <c:pt idx="6">
                  <c:v>300 to 349</c:v>
                </c:pt>
                <c:pt idx="7">
                  <c:v>350 to 399</c:v>
                </c:pt>
                <c:pt idx="8">
                  <c:v>400 &gt;</c:v>
                </c:pt>
              </c:strCache>
            </c:strRef>
          </c:cat>
          <c:val>
            <c:numRef>
              <c:f>Bonus_Statistical_Analysis!$G$2:$G$10</c:f>
              <c:numCache>
                <c:formatCode>General</c:formatCode>
                <c:ptCount val="9"/>
                <c:pt idx="0">
                  <c:v>924</c:v>
                </c:pt>
                <c:pt idx="1">
                  <c:v>528</c:v>
                </c:pt>
                <c:pt idx="2">
                  <c:v>219</c:v>
                </c:pt>
                <c:pt idx="3">
                  <c:v>126</c:v>
                </c:pt>
                <c:pt idx="4">
                  <c:v>75</c:v>
                </c:pt>
                <c:pt idx="5">
                  <c:v>58</c:v>
                </c:pt>
                <c:pt idx="6">
                  <c:v>41</c:v>
                </c:pt>
                <c:pt idx="7">
                  <c:v>30</c:v>
                </c:pt>
                <c:pt idx="8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7-416A-B6CE-931E452403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4130607"/>
        <c:axId val="1542611743"/>
      </c:barChart>
      <c:catAx>
        <c:axId val="19413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No. Of Backers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11743"/>
        <c:crosses val="autoZero"/>
        <c:auto val="1"/>
        <c:lblAlgn val="ctr"/>
        <c:lblOffset val="100"/>
        <c:noMultiLvlLbl val="0"/>
      </c:catAx>
      <c:valAx>
        <c:axId val="15426117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Total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413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Histogram of No. Failed Backers</a:t>
            </a:r>
          </a:p>
        </c:rich>
      </c:tx>
      <c:layout>
        <c:manualLayout>
          <c:xMode val="edge"/>
          <c:yMode val="edge"/>
          <c:x val="0.1446473795477011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Bonus_Statistical_Analysis!$F$2:$F$10</c:f>
              <c:strCache>
                <c:ptCount val="9"/>
                <c:pt idx="0">
                  <c:v>&lt; 50</c:v>
                </c:pt>
                <c:pt idx="1">
                  <c:v>50 to 99</c:v>
                </c:pt>
                <c:pt idx="2">
                  <c:v>100 to 149</c:v>
                </c:pt>
                <c:pt idx="3">
                  <c:v>150 to 199</c:v>
                </c:pt>
                <c:pt idx="4">
                  <c:v>200 to 249</c:v>
                </c:pt>
                <c:pt idx="5">
                  <c:v>250 to 299</c:v>
                </c:pt>
                <c:pt idx="6">
                  <c:v>300 to 349</c:v>
                </c:pt>
                <c:pt idx="7">
                  <c:v>350 to 399</c:v>
                </c:pt>
                <c:pt idx="8">
                  <c:v>400 &gt;</c:v>
                </c:pt>
              </c:strCache>
            </c:strRef>
          </c:cat>
          <c:val>
            <c:numRef>
              <c:f>Bonus_Statistical_Analysis!$U$2:$U$10</c:f>
              <c:numCache>
                <c:formatCode>General</c:formatCode>
                <c:ptCount val="9"/>
                <c:pt idx="0">
                  <c:v>1422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B-4552-B701-17CDC18012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4130607"/>
        <c:axId val="1542611743"/>
      </c:barChart>
      <c:catAx>
        <c:axId val="19413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No. Of Backers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11743"/>
        <c:crosses val="autoZero"/>
        <c:auto val="1"/>
        <c:lblAlgn val="ctr"/>
        <c:lblOffset val="100"/>
        <c:noMultiLvlLbl val="0"/>
      </c:catAx>
      <c:valAx>
        <c:axId val="15426117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Total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413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[StarterBook_AMB.xlsx]Count_of_Country!PivotTable13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Count_of_Country!$B$3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Count_of_Country!$A$4:$A$25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Count_of_Country!$B$4:$B$25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2-4366-ACD9-4B6C284B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2862015"/>
        <c:axId val="1881304063"/>
      </c:barChart>
      <c:catAx>
        <c:axId val="19128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04063"/>
        <c:crosses val="autoZero"/>
        <c:auto val="1"/>
        <c:lblAlgn val="ctr"/>
        <c:lblOffset val="100"/>
        <c:noMultiLvlLbl val="0"/>
      </c:catAx>
      <c:valAx>
        <c:axId val="188130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 Campaign Data Spread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 Data Spread</a:t>
          </a:r>
        </a:p>
      </cx:txPr>
    </cx:title>
    <cx:plotArea>
      <cx:plotAreaRegion>
        <cx:series layoutId="boxWhisker" uniqueId="{00000007-99F0-497E-A765-B9C657E58C62}">
          <cx:tx>
            <cx:txData>
              <cx:f/>
              <cx:v>Successful_Campaign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Campaign Data Spread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 Data Spread</a:t>
          </a:r>
        </a:p>
      </cx:txPr>
    </cx:title>
    <cx:plotArea>
      <cx:plotAreaRegion>
        <cx:series layoutId="boxWhisker" uniqueId="{96E0840A-3BE6-4BF4-9DC6-CB857BBC097E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119062</xdr:rowOff>
    </xdr:from>
    <xdr:to>
      <xdr:col>14</xdr:col>
      <xdr:colOff>323850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CE381-4102-467F-9ED2-C950083C7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419099</xdr:colOff>
      <xdr:row>2</xdr:row>
      <xdr:rowOff>100011</xdr:rowOff>
    </xdr:from>
    <xdr:to>
      <xdr:col>17</xdr:col>
      <xdr:colOff>371474</xdr:colOff>
      <xdr:row>20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E1762-13DC-40AE-8906-038613F24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1</xdr:row>
      <xdr:rowOff>166687</xdr:rowOff>
    </xdr:from>
    <xdr:to>
      <xdr:col>15</xdr:col>
      <xdr:colOff>28575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153A0-61FD-46BE-8982-60561CA9F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18</xdr:row>
      <xdr:rowOff>71437</xdr:rowOff>
    </xdr:from>
    <xdr:to>
      <xdr:col>14</xdr:col>
      <xdr:colOff>66675</xdr:colOff>
      <xdr:row>32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A92BE-3290-4A7C-B257-221AE107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409575</xdr:colOff>
      <xdr:row>3</xdr:row>
      <xdr:rowOff>33337</xdr:rowOff>
    </xdr:from>
    <xdr:to>
      <xdr:col>14</xdr:col>
      <xdr:colOff>104775</xdr:colOff>
      <xdr:row>17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A6E17-747E-4EBB-A269-F6CE1F288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13</xdr:row>
      <xdr:rowOff>52386</xdr:rowOff>
    </xdr:from>
    <xdr:to>
      <xdr:col>7</xdr:col>
      <xdr:colOff>552450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26AB1-81E4-4BE1-8219-E4AE67CDB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77103</xdr:colOff>
      <xdr:row>15</xdr:row>
      <xdr:rowOff>63493</xdr:rowOff>
    </xdr:from>
    <xdr:to>
      <xdr:col>12</xdr:col>
      <xdr:colOff>641676</xdr:colOff>
      <xdr:row>29</xdr:row>
      <xdr:rowOff>139693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4D9BC5-F6C3-4D3A-AA6A-7689A2AA50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3453" y="3111493"/>
              <a:ext cx="456507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16</xdr:row>
      <xdr:rowOff>0</xdr:rowOff>
    </xdr:from>
    <xdr:to>
      <xdr:col>26</xdr:col>
      <xdr:colOff>304800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D78A2B0-8371-4E10-9834-F53973D2A0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6625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459270</xdr:colOff>
      <xdr:row>0</xdr:row>
      <xdr:rowOff>69574</xdr:rowOff>
    </xdr:from>
    <xdr:to>
      <xdr:col>12</xdr:col>
      <xdr:colOff>600075</xdr:colOff>
      <xdr:row>13</xdr:row>
      <xdr:rowOff>145774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762959-04D1-4966-BC09-AAFD33BC4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219075</xdr:colOff>
      <xdr:row>1</xdr:row>
      <xdr:rowOff>28575</xdr:rowOff>
    </xdr:from>
    <xdr:to>
      <xdr:col>28</xdr:col>
      <xdr:colOff>93180</xdr:colOff>
      <xdr:row>15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B10B67-EFA9-4987-9F86-6B6762147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3</xdr:row>
      <xdr:rowOff>42862</xdr:rowOff>
    </xdr:from>
    <xdr:to>
      <xdr:col>11</xdr:col>
      <xdr:colOff>85725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5C289-6101-4413-92EB-B8F9820F3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Makintha Brany" refreshedDate="44265.334305555552" createdVersion="6" refreshedVersion="6" minRefreshableVersion="3" recordCount="4114" xr:uid="{3238A335-C26B-4DB2-A651-EA3691680638}">
  <cacheSource type="worksheet">
    <worksheetSource ref="A1:R4115" sheet="Main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Makintha Brany" refreshedDate="44265.400174768518" createdVersion="6" refreshedVersion="6" minRefreshableVersion="3" recordCount="4114" xr:uid="{277CA27E-D63A-4A9A-BB08-7E5CF85EF189}">
  <cacheSource type="worksheet">
    <worksheetSource ref="A1:T4115" sheet="Main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Makintha Brany" refreshedDate="44270.329633796297" createdVersion="6" refreshedVersion="6" minRefreshableVersion="3" recordCount="4114" xr:uid="{60B2243B-B396-4291-8E1E-DF1951B64514}">
  <cacheSource type="worksheet">
    <worksheetSource ref="B1:T4115" sheet="Main_Data"/>
  </cacheSource>
  <cacheFields count="19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</r>
  <r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</r>
  <r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</r>
  <r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</r>
  <r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</r>
  <r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</r>
  <r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</r>
  <r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</r>
  <r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</r>
  <r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</r>
  <r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</r>
  <r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</r>
  <r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</r>
  <r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</r>
  <r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</r>
  <r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</r>
  <r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</r>
  <r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</r>
  <r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</r>
  <r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</r>
  <r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</r>
  <r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</r>
  <r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</r>
  <r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</r>
  <r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</r>
  <r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</r>
  <r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</r>
  <r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</r>
  <r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</r>
  <r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</r>
  <r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</r>
  <r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</r>
  <r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</r>
  <r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</r>
  <r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</r>
  <r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</r>
  <r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</r>
  <r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</r>
  <r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</r>
  <r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</r>
  <r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</r>
  <r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</r>
  <r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</r>
  <r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</r>
  <r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</r>
  <r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</r>
  <r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</r>
  <r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</r>
  <r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</r>
  <r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</r>
  <r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</r>
  <r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</r>
  <r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</r>
  <r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</r>
  <r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</r>
  <r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</r>
  <r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</r>
  <r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</r>
  <r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</r>
  <r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</r>
  <r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</r>
  <r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</r>
  <r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</r>
  <r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</r>
  <r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</r>
  <r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</r>
  <r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</r>
  <r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</r>
  <r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</r>
  <r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</r>
  <r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</r>
  <r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</r>
  <r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</r>
  <r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</r>
  <r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</r>
  <r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</r>
  <r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</r>
  <r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</r>
  <r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</r>
  <r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</r>
  <r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</r>
  <r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</r>
  <r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</r>
  <r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</r>
  <r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</r>
  <r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</r>
  <r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</r>
  <r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</r>
  <r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</r>
  <r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</r>
  <r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</r>
  <r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</r>
  <r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</r>
  <r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</r>
  <r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</r>
  <r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</r>
  <r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</r>
  <r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</r>
  <r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</r>
  <r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</r>
  <r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</r>
  <r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</r>
  <r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</r>
  <r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</r>
  <r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</r>
  <r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</r>
  <r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</r>
  <r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</r>
  <r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</r>
  <r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</r>
  <r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</r>
  <r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</r>
  <r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</r>
  <r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</r>
  <r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</r>
  <r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</r>
  <r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</r>
  <r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</r>
  <r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</r>
  <r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</r>
  <r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</r>
  <r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</r>
  <r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</r>
  <r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</r>
  <r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</r>
  <r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</r>
  <r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</r>
  <r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</r>
  <r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</r>
  <r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</r>
  <r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</r>
  <r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</r>
  <r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</r>
  <r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</r>
  <r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</r>
  <r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</r>
  <r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</r>
  <r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</r>
  <r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</r>
  <r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</r>
  <r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</r>
  <r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</r>
  <r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</r>
  <r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</r>
  <r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</r>
  <r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</r>
  <r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</r>
  <r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</r>
  <r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</r>
  <r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</r>
  <r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</r>
  <r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</r>
  <r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</r>
  <r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</r>
  <r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</r>
  <r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</r>
  <r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</r>
  <r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</r>
  <r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</r>
  <r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</r>
  <r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</r>
  <r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</r>
  <r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</r>
  <r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</r>
  <r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</r>
  <r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</r>
  <r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</r>
  <r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</r>
  <r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</r>
  <r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</r>
  <r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</r>
  <r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</r>
  <r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</r>
  <r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</r>
  <r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</r>
  <r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</r>
  <r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</r>
  <r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</r>
  <r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</r>
  <r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</r>
  <r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</r>
  <r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</r>
  <r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</r>
  <r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</r>
  <r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</r>
  <r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</r>
  <r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</r>
  <r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</r>
  <r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</r>
  <r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</r>
  <r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</r>
  <r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</r>
  <r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</r>
  <r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</r>
  <r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</r>
  <r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</r>
  <r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</r>
  <r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</r>
  <r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</r>
  <r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</r>
  <r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</r>
  <r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</r>
  <r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</r>
  <r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</r>
  <r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</r>
  <r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</r>
  <r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</r>
  <r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</r>
  <r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</r>
  <r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</r>
  <r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</r>
  <r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</r>
  <r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</r>
  <r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</r>
  <r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</r>
  <r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</r>
  <r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</r>
  <r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</r>
  <r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</r>
  <r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</r>
  <r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</r>
  <r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</r>
  <r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</r>
  <r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</r>
  <r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</r>
  <r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</r>
  <r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</r>
  <r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</r>
  <r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</r>
  <r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</r>
  <r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</r>
  <r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</r>
  <r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</r>
  <r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</r>
  <r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</r>
  <r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</r>
  <r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</r>
  <r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</r>
  <r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</r>
  <r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</r>
  <r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</r>
  <r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</r>
  <r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</r>
  <r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</r>
  <r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</r>
  <r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</r>
  <r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</r>
  <r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</r>
  <r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</r>
  <r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</r>
  <r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</r>
  <r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</r>
  <r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</r>
  <r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</r>
  <r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</r>
  <r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</r>
  <r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</r>
  <r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</r>
  <r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</r>
  <r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</r>
  <r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</r>
  <r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</r>
  <r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</r>
  <r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</r>
  <r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</r>
  <r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</r>
  <r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</r>
  <r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</r>
  <r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</r>
  <r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</r>
  <r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</r>
  <r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</r>
  <r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</r>
  <r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</r>
  <r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</r>
  <r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</r>
  <r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</r>
  <r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</r>
  <r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</r>
  <r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</r>
  <r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</r>
  <r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</r>
  <r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</r>
  <r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</r>
  <r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</r>
  <r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</r>
  <r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</r>
  <r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</r>
  <r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</r>
  <r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</r>
  <r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</r>
  <r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</r>
  <r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</r>
  <r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</r>
  <r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</r>
  <r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</r>
  <r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</r>
  <r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</r>
  <r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</r>
  <r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</r>
  <r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</r>
  <r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</r>
  <r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</r>
  <r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</r>
  <r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</r>
  <r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</r>
  <r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</r>
  <r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</r>
  <r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</r>
  <r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</r>
  <r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</r>
  <r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</r>
  <r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</r>
  <r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</r>
  <r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</r>
  <r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</r>
  <r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</r>
  <r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</r>
  <r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</r>
  <r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  <d v="2014-07-30T09:37:21"/>
    <d v="2014-09-13T09:37:21"/>
  </r>
  <r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</r>
  <r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</r>
  <r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</r>
  <r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</r>
  <r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</r>
  <r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</r>
  <r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</r>
  <r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  <d v="2016-06-04T15:46:00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</r>
  <r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</r>
  <r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</r>
  <r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</r>
  <r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  <d v="2014-11-17T18:30:45"/>
    <d v="2014-12-17T18:30:45"/>
  </r>
  <r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</r>
  <r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</r>
  <r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  <d v="2015-12-10T22:07:03"/>
    <d v="2016-01-16T11:00:00"/>
  </r>
  <r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</r>
  <r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</r>
  <r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</r>
  <r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</r>
  <r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  <d v="2016-03-21T14:08:22"/>
    <d v="2016-05-20T14:08:22"/>
  </r>
  <r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  <d v="2015-08-14T13:53:13"/>
    <d v="2015-09-07T13:53:13"/>
  </r>
  <r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</r>
  <r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</r>
  <r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</r>
  <r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</r>
  <r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</r>
  <r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  <d v="2015-02-14T17:11:56"/>
    <d v="2015-03-16T16:11:56"/>
  </r>
  <r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</r>
  <r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</r>
  <r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</r>
  <r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</r>
  <r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</r>
  <r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</r>
  <r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</r>
  <r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</r>
  <r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</r>
  <r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</r>
  <r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</r>
  <r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  <d v="2015-03-10T19:09:22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</r>
  <r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  <d v="2015-04-08T15:36:49"/>
    <d v="2015-05-24T15:00:00"/>
  </r>
  <r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</r>
  <r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</r>
  <r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</r>
  <r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  <d v="2015-03-24T08:14:03"/>
    <d v="2015-05-08T08:14:03"/>
  </r>
  <r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</r>
  <r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  <d v="2014-07-11T17:12:18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</r>
  <r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</r>
  <r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</r>
  <r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</r>
  <r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</r>
  <r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</r>
  <r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</r>
  <r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  <d v="2015-05-07T10:55:50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</r>
  <r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</r>
  <r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</r>
  <r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</r>
  <r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</r>
  <r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</r>
  <r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</r>
  <r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</r>
  <r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</r>
  <r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</r>
  <r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</r>
  <r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</r>
  <r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</r>
  <r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</r>
  <r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</r>
  <r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</r>
  <r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</r>
  <r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</r>
  <r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</r>
  <r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</r>
  <r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</r>
  <r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</r>
  <r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</r>
  <r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</r>
  <r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</r>
  <r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</r>
  <r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</r>
  <r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</r>
  <r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</r>
  <r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</r>
  <r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</r>
  <r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</r>
  <r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</r>
  <r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</r>
  <r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</r>
  <r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</r>
  <r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</r>
  <r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</r>
  <r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</r>
  <r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</r>
  <r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</r>
  <r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</r>
  <r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</r>
  <r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</r>
  <r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</r>
  <r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</r>
  <r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</r>
  <r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</r>
  <r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</r>
  <r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</r>
  <r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</r>
  <r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</r>
  <r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</r>
  <r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</r>
  <r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</r>
  <r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</r>
  <r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</r>
  <r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</r>
  <r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</r>
  <r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</r>
  <r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</r>
  <r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</r>
  <r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</r>
  <r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  <d v="2012-07-26T18:11:4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</r>
  <r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</r>
  <r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</r>
  <r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</r>
  <r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</r>
  <r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</r>
  <r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</r>
  <r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</r>
  <r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</r>
  <r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</r>
  <r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</r>
  <r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</r>
  <r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</r>
  <r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</r>
  <r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</r>
  <r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</r>
  <r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</r>
  <r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</r>
  <r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</r>
  <r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</r>
  <r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</r>
  <r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</r>
  <r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</r>
  <r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</r>
  <r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  <d v="2016-05-14T19:14:00"/>
    <d v="2016-07-13T19:14:00"/>
  </r>
  <r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</r>
  <r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</r>
  <r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</r>
  <r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</r>
  <r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</r>
  <r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</r>
  <r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</r>
  <r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</r>
  <r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</r>
  <r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  <d v="2015-06-10T19:09:36"/>
    <d v="2015-07-10T19:09:36"/>
  </r>
  <r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  <d v="2015-03-15T19:00:33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</r>
  <r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</r>
  <r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</r>
  <r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</r>
  <r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  <d v="2015-01-17T19:58:29"/>
    <d v="2015-02-16T19:58:29"/>
  </r>
  <r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</r>
  <r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</r>
  <r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  <d v="2015-10-14T13:57:11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</r>
  <r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</r>
  <r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</r>
  <r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</r>
  <r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</r>
  <r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</r>
  <r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</r>
  <r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</r>
  <r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</r>
  <r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</r>
  <r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</r>
  <r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</r>
  <r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</r>
  <r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</r>
  <r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</r>
  <r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</r>
  <r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</r>
  <r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</r>
  <r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</r>
  <r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</r>
  <r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</r>
  <r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</r>
  <r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</r>
  <r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</r>
  <r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</r>
  <r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</r>
  <r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</r>
  <r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  <d v="2011-10-31T04:06:16"/>
    <d v="2011-12-12T05:06:16"/>
  </r>
  <r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  <d v="2013-01-14T22:37:49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</r>
  <r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</r>
  <r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</r>
  <r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</r>
  <r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  <d v="2014-03-13T04:03:29"/>
    <d v="2014-05-12T04:03:29"/>
  </r>
  <r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</r>
  <r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</r>
  <r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</r>
  <r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</r>
  <r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</r>
  <r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</r>
  <r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</r>
  <r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</r>
  <r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</r>
  <r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</r>
  <r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</r>
  <r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</r>
  <r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</r>
  <r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</r>
  <r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</r>
  <r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</r>
  <r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</r>
  <r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</r>
  <r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</r>
  <r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</r>
  <r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</r>
  <r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</r>
  <r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</r>
  <r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</r>
  <r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</r>
  <r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</r>
  <r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</r>
  <r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</r>
  <r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</r>
  <r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</r>
  <r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</r>
  <r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</r>
  <r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</r>
  <r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</r>
  <r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</r>
  <r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</r>
  <r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</r>
  <r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</r>
  <r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</r>
  <r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</r>
  <r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</r>
  <r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</r>
  <r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</r>
  <r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</r>
  <r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</r>
  <r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</r>
  <r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</r>
  <r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</r>
  <r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</r>
  <r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</r>
  <r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</r>
  <r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</r>
  <r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</r>
  <r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</r>
  <r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</r>
  <r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</r>
  <r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</r>
  <r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</r>
  <r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</r>
  <r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</r>
  <r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</r>
  <r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</r>
  <r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</r>
  <r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</r>
  <r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</r>
  <r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</r>
  <r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</r>
  <r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</r>
  <r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</r>
  <r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</r>
  <r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</r>
  <r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</r>
  <r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</r>
  <r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</r>
  <r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</r>
  <r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</r>
  <r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</r>
  <r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</r>
  <r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</r>
  <r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</r>
  <r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</r>
  <r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</r>
  <r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</r>
  <r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</r>
  <r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</r>
  <r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</r>
  <r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</r>
  <r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</r>
  <r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</r>
  <r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</r>
  <r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</r>
  <r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</r>
  <r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</r>
  <r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</r>
  <r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</r>
  <r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</r>
  <r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</r>
  <r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</r>
  <r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</r>
  <r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</r>
  <r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</r>
  <r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</r>
  <r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</r>
  <r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</r>
  <r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</r>
  <r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</r>
  <r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</r>
  <r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</r>
  <r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</r>
  <r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</r>
  <r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</r>
  <r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</r>
  <r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</r>
  <r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</r>
  <r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</r>
  <r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</r>
  <r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</r>
  <r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</r>
  <r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</r>
  <r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</r>
  <r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</r>
  <r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</r>
  <r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</r>
  <r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</r>
  <r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</r>
  <r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</r>
  <r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</r>
  <r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</r>
  <r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</r>
  <r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</r>
  <r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</r>
  <r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</r>
  <r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</r>
  <r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</r>
  <r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</r>
  <r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</r>
  <r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</r>
  <r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</r>
  <r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</r>
  <r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</r>
  <r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</r>
  <r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</r>
  <r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</r>
  <r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</r>
  <r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</r>
  <r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</r>
  <r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</r>
  <r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</r>
  <r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</r>
  <r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</r>
  <r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</r>
  <r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</r>
  <r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</r>
  <r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</r>
  <r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</r>
  <r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</r>
  <r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</r>
  <r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</r>
  <r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</r>
  <r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</r>
  <r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</r>
  <r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</r>
  <r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</r>
  <r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</r>
  <r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</r>
  <r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</r>
  <r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</r>
  <r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</r>
  <r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</r>
  <r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</r>
  <r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</r>
  <r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</r>
  <r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</r>
  <r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</r>
  <r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</r>
  <r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</r>
  <r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</r>
  <r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</r>
  <r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</r>
  <r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</r>
  <r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</r>
  <r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</r>
  <r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</r>
  <r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</r>
  <r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</r>
  <r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</r>
  <r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</r>
  <r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</r>
  <r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</r>
  <r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</r>
  <r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</r>
  <r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</r>
  <r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  <d v="2016-11-01T01:23:31"/>
    <d v="2016-12-01T02:23:31"/>
  </r>
  <r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</r>
  <r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</r>
  <r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</r>
  <r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</r>
  <r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</r>
  <r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</r>
  <r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</r>
  <r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</r>
  <r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</r>
  <r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</r>
  <r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</r>
  <r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</r>
  <r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</r>
  <r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</r>
  <r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</r>
  <r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</r>
  <r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</r>
  <r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</r>
  <r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</r>
  <r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</r>
  <r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</r>
  <r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</r>
  <r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  <d v="2012-06-12T17:45:32"/>
    <d v="2012-07-12T17:45:32"/>
  </r>
  <r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</r>
  <r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</r>
  <r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</r>
  <r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</r>
  <r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  <d v="2015-05-17T18:18:26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</r>
  <r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</r>
  <r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</r>
  <r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  <d v="2015-06-29T15:31:29"/>
    <d v="2015-07-29T15:31:29"/>
  </r>
  <r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</r>
  <r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</r>
  <r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</r>
  <r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</r>
  <r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</r>
  <r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</r>
  <r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</r>
  <r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</r>
  <r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</r>
  <r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</r>
  <r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</r>
  <r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</r>
  <r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</r>
  <r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</r>
  <r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</r>
  <r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</r>
  <r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</r>
  <r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</r>
  <r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</r>
  <r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</r>
  <r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</r>
  <r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</r>
  <r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</r>
  <r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</r>
  <r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</r>
  <r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</r>
  <r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</r>
  <r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</r>
  <r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</r>
  <r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</r>
  <r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</r>
  <r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</r>
  <r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</r>
  <r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</r>
  <r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</r>
  <r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</r>
  <r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</r>
  <r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</r>
  <r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</r>
  <r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</r>
  <r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</r>
  <r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</r>
  <r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</r>
  <r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</r>
  <r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</r>
  <r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</r>
  <r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</r>
  <r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</r>
  <r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</r>
  <r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</r>
  <r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</r>
  <r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</r>
  <r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</r>
  <r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</r>
  <r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</r>
  <r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</r>
  <r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</r>
  <r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</r>
  <r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</r>
  <r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</r>
  <r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</r>
  <r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</r>
  <r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</r>
  <r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</r>
  <r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</r>
  <r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</r>
  <r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</r>
  <r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</r>
  <r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</r>
  <r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</r>
  <r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</r>
  <r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</r>
  <r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</r>
  <r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</r>
  <r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</r>
  <r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</r>
  <r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</r>
  <r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</r>
  <r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</r>
  <r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</r>
  <r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</r>
  <r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</r>
  <r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</r>
  <r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</r>
  <r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</r>
  <r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</r>
  <r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</r>
  <r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</r>
  <r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</r>
  <r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</r>
  <r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</r>
  <r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</r>
  <r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</r>
  <r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</r>
  <r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</r>
  <r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</r>
  <r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</r>
  <r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</r>
  <r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</r>
  <r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</r>
  <r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</r>
  <r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</r>
  <r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</r>
  <r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</r>
  <r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</r>
  <r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</r>
  <r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</r>
  <r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</r>
  <r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</r>
  <r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</r>
  <r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</r>
  <r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</r>
  <r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</r>
  <r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</r>
  <r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</r>
  <r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</r>
  <r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</r>
  <r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</r>
  <r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</r>
  <r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</r>
  <r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</r>
  <r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</r>
  <r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</r>
  <r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</r>
  <r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  <d v="2012-11-30T08:48:55"/>
    <d v="2013-01-09T08:48:55"/>
  </r>
  <r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</r>
  <r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</r>
  <r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</r>
  <r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</r>
  <r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</r>
  <r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</r>
  <r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  <d v="2009-11-05T18:02:20"/>
    <d v="2009-12-31T23:39:00"/>
  </r>
  <r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</r>
  <r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  <d v="2014-11-19T14:19:04"/>
    <d v="2014-12-19T14:19:04"/>
  </r>
  <r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</r>
  <r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</r>
  <r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</r>
  <r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</r>
  <r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</r>
  <r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</r>
  <r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</r>
  <r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</r>
  <r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</r>
  <r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</r>
  <r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  <d v="2015-01-02T00:31:47"/>
    <d v="2015-02-01T00:31:47"/>
  </r>
  <r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</r>
  <r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  <d v="2016-04-01T21:14:36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</r>
  <r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</r>
  <r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</r>
  <r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</r>
  <r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</r>
  <r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</r>
  <r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  <d v="2011-06-29T01:39:05"/>
    <d v="2011-07-22T01:39:05"/>
  </r>
  <r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  <d v="2014-06-12T18:11:07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</r>
  <r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</r>
  <r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</r>
  <r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</r>
  <r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</r>
  <r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</r>
  <r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</r>
  <r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</r>
  <r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</r>
  <r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</r>
  <r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</r>
  <r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</r>
  <r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</r>
  <r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</r>
  <r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</r>
  <r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</r>
  <r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</r>
  <r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</r>
  <r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  <d v="2014-08-01T15:30:34"/>
    <d v="2014-09-01T15:30:34"/>
  </r>
  <r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</r>
  <r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</r>
  <r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</r>
  <r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</r>
  <r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</r>
  <r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</r>
  <r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</r>
  <r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</r>
  <r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</r>
  <r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</r>
  <r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</r>
  <r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</r>
  <r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</r>
  <r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</r>
  <r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  <d v="2016-07-08T19:32:25"/>
    <d v="2016-08-07T19:32:25"/>
  </r>
  <r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</r>
  <r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</r>
  <r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  <d v="2016-03-06T20:58:52"/>
    <d v="2016-05-04T19:58:52"/>
  </r>
  <r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</r>
  <r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</r>
  <r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</r>
  <r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</r>
  <r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</r>
  <r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</r>
  <r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</r>
  <r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</r>
  <r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</r>
  <r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</r>
  <r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</r>
  <r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</r>
  <r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</r>
  <r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</r>
  <r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</r>
  <r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</r>
  <r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</r>
  <r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</r>
  <r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</r>
  <r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</r>
  <r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</r>
  <r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</r>
  <r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</r>
  <r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</r>
  <r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</r>
  <r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</r>
  <r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</r>
  <r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</r>
  <r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</r>
  <r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</r>
  <r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</r>
  <r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</r>
  <r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</r>
  <r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</r>
  <r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</r>
  <r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</r>
  <r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</r>
  <r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</r>
  <r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</r>
  <r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</r>
  <r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</r>
  <r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</r>
  <r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</r>
  <r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</r>
  <r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</r>
  <r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</r>
  <r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</r>
  <r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</r>
  <r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</r>
  <r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</r>
  <r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</r>
  <r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  <d v="2013-06-18T20:01:43"/>
    <d v="2013-07-11T20:01:43"/>
  </r>
  <r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</r>
  <r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</r>
  <r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</r>
  <r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  <d v="2013-01-29T01:03:23"/>
    <d v="2013-03-02T07:59:00"/>
  </r>
  <r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</r>
  <r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</r>
  <r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</r>
  <r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</r>
  <r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  <d v="2011-05-03T23:21:5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</r>
  <r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</r>
  <r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</r>
  <r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</r>
  <r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</r>
  <r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</r>
  <r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</r>
  <r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</r>
  <r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</r>
  <r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</r>
  <r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</r>
  <r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</r>
  <r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</r>
  <r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</r>
  <r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</r>
  <r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</r>
  <r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</r>
  <r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</r>
  <r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</r>
  <r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</r>
  <r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</r>
  <r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</r>
  <r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</r>
  <r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</r>
  <r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</r>
  <r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</r>
  <r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</r>
  <r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</r>
  <r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</r>
  <r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</r>
  <r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</r>
  <r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</r>
  <r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</r>
  <r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</r>
  <r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</r>
  <r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</r>
  <r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</r>
  <r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</r>
  <r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</r>
  <r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</r>
  <r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</r>
  <r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</r>
  <r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</r>
  <r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</r>
  <r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</r>
  <r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</r>
  <r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</r>
  <r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</r>
  <r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</r>
  <r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</r>
  <r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</r>
  <r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</r>
  <r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</r>
  <r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</r>
  <r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</r>
  <r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</r>
  <r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</r>
  <r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</r>
  <r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</r>
  <r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</r>
  <r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</r>
  <r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</r>
  <r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</r>
  <r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</r>
  <r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</r>
  <r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</r>
  <r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</r>
  <r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</r>
  <r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</r>
  <r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</r>
  <r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</r>
  <r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</r>
  <r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</r>
  <r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</r>
  <r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</r>
  <r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</r>
  <r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</r>
  <r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</r>
  <r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</r>
  <r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</r>
  <r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</r>
  <r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</r>
  <r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</r>
  <r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</r>
  <r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</r>
  <r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</r>
  <r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</r>
  <r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</r>
  <r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</r>
  <r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</r>
  <r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</r>
  <r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</r>
  <r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</r>
  <r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</r>
  <r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</r>
  <r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</r>
  <r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</r>
  <r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</r>
  <r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</r>
  <r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</r>
  <r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</r>
  <r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</r>
  <r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</r>
  <r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</r>
  <r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</r>
  <r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</r>
  <r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</r>
  <r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</r>
  <r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</r>
  <r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</r>
  <r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</r>
  <r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</r>
  <r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</r>
  <r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</r>
  <r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</r>
  <r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</r>
  <r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</r>
  <r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</r>
  <r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</r>
  <r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</r>
  <r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</r>
  <r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</r>
  <r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</r>
  <r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</r>
  <r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</r>
  <r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</r>
  <r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</r>
  <r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</r>
  <r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</r>
  <r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</r>
  <r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</r>
  <r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</r>
  <r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</r>
  <r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</r>
  <r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</r>
  <r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</r>
  <r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</r>
  <r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</r>
  <r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</r>
  <r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</r>
  <r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</r>
  <r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</r>
  <r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</r>
  <r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</r>
  <r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</r>
  <r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</r>
  <r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</r>
  <r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</r>
  <r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</r>
  <r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</r>
  <r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</r>
  <r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</r>
  <r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</r>
  <r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</r>
  <r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</r>
  <r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  <d v="2014-10-21T20:06:58"/>
    <d v="2014-12-05T21:06:58"/>
  </r>
  <r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  <d v="2012-09-01T01:35:37"/>
    <d v="2012-09-15T01:35:37"/>
  </r>
  <r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</r>
  <r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</r>
  <r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</r>
  <r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</r>
  <r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</r>
  <r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</r>
  <r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</r>
  <r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</r>
  <r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</r>
  <r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</r>
  <r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</r>
  <r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</r>
  <r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</r>
  <r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</r>
  <r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</r>
  <r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</r>
  <r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</r>
  <r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</r>
  <r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</r>
  <r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</r>
  <r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</r>
  <r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</r>
  <r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</r>
  <r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</r>
  <r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</r>
  <r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</r>
  <r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</r>
  <r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</r>
  <r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</r>
  <r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</r>
  <r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</r>
  <r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</r>
  <r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</r>
  <r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</r>
  <r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</r>
  <r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</r>
  <r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</r>
  <r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</r>
  <r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</r>
  <r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</r>
  <r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</r>
  <r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</r>
  <r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</r>
  <r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</r>
  <r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</r>
  <r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</r>
  <r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</r>
  <r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</r>
  <r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</r>
  <r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</r>
  <r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</r>
  <r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</r>
  <r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</r>
  <r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</r>
  <r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</r>
  <r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</r>
  <r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</r>
  <r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</r>
  <r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</r>
  <r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</r>
  <r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</r>
  <r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</r>
  <r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</r>
  <r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</r>
  <r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</r>
  <r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</r>
  <r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</r>
  <r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</r>
  <r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</r>
  <r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</r>
  <r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</r>
  <r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</r>
  <r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</r>
  <r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</r>
  <r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</r>
  <r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</r>
  <r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</r>
  <r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</r>
  <r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</r>
  <r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</r>
  <r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</r>
  <r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</r>
  <r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</r>
  <r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</r>
  <r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</r>
  <r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</r>
  <r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</r>
  <r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</r>
  <r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</r>
  <r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</r>
  <r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</r>
  <r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  <d v="2015-11-19T19:48:25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  <d v="2016-05-25T17:27:49"/>
    <d v="2016-06-24T17:27:49"/>
  </r>
  <r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</r>
  <r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</r>
  <r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</r>
  <r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</r>
  <r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</r>
  <r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</r>
  <r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</r>
  <r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</r>
  <r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</r>
  <r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</r>
  <r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</r>
  <r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</r>
  <r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</r>
  <r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</r>
  <r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</r>
  <r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</r>
  <r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</r>
  <r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</r>
  <r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</r>
  <r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</r>
  <r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</r>
  <r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</r>
  <r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</r>
  <r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</r>
  <r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  <d v="2015-03-01T19:04:04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</r>
  <r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</r>
  <r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</r>
  <r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  <d v="2015-09-15T20:22:38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</r>
  <r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</r>
  <r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</r>
  <r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</r>
  <r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</r>
  <r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</r>
  <r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</r>
  <r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</r>
  <r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</r>
  <r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</r>
  <r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</r>
  <r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</r>
  <r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</r>
  <r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</r>
  <r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</r>
  <r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</r>
  <r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</r>
  <r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</r>
  <r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</r>
  <r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</r>
  <r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</r>
  <r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</r>
  <r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</r>
  <r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</r>
  <r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</r>
  <r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</r>
  <r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</r>
  <r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</r>
  <r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</r>
  <r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</r>
  <r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</r>
  <r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</r>
  <r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</r>
  <r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</r>
  <r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</r>
  <r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</r>
  <r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</r>
  <r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</r>
  <r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</r>
  <r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</r>
  <r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</r>
  <r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</r>
  <r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</r>
  <r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</r>
  <r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</r>
  <r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</r>
  <r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</r>
  <r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</r>
  <r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</r>
  <r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</r>
  <r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</r>
  <r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</r>
  <r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</r>
  <r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</r>
  <r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</r>
  <r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</r>
  <r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</r>
  <r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</r>
  <r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</r>
  <r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</r>
  <r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</r>
  <r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</r>
  <r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</r>
  <r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</r>
  <r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</r>
  <r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</r>
  <r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</r>
  <r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</r>
  <r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</r>
  <r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</r>
  <r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</r>
  <r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</r>
  <r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</r>
  <r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</r>
  <r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</r>
  <r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</r>
  <r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</r>
  <r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</r>
  <r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</r>
  <r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</r>
  <r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</r>
  <r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</r>
  <r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</r>
  <r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</r>
  <r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</r>
  <r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</r>
  <r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</r>
  <r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</r>
  <r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</r>
  <r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</r>
  <r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</r>
  <r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</r>
  <r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</r>
  <r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</r>
  <r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</r>
  <r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</r>
  <r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</r>
  <r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</r>
  <r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</r>
  <r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</r>
  <r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</r>
  <r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</r>
  <r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</r>
  <r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</r>
  <r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</r>
  <r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</r>
  <r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</r>
  <r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</r>
  <r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</r>
  <r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</r>
  <r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</r>
  <r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</r>
  <r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</r>
  <r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</r>
  <r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</r>
  <r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</r>
  <r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</r>
  <r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</r>
  <r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</r>
  <r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</r>
  <r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</r>
  <r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</r>
  <r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</r>
  <r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</r>
  <r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</r>
  <r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</r>
  <r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</r>
  <r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</r>
  <r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</r>
  <r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</r>
  <r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</r>
  <r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</r>
  <r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</r>
  <r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</r>
  <r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</r>
  <r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</r>
  <r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</r>
  <r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</r>
  <r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</r>
  <r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</r>
  <r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</r>
  <r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</r>
  <r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</r>
  <r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</r>
  <r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</r>
  <r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</r>
  <r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</r>
  <r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</r>
  <r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</r>
  <r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</r>
  <r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</r>
  <r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</r>
  <r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</r>
  <r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</r>
  <r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</r>
  <r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</r>
  <r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</r>
  <r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</r>
  <r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</r>
  <r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</r>
  <r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</r>
  <r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</r>
  <r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</r>
  <r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</r>
  <r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</r>
  <r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</r>
  <r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</r>
  <r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</r>
  <r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</r>
  <r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</r>
  <r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</r>
  <r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</r>
  <r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</r>
  <r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</r>
  <r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</r>
  <r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</r>
  <r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</r>
  <r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</r>
  <r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</r>
  <r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</r>
  <r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</r>
  <r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</r>
  <r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</r>
  <r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</r>
  <r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</r>
  <r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</r>
  <r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</r>
  <r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</r>
  <r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</r>
  <r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</r>
  <r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</r>
  <r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</r>
  <r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</r>
  <r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</r>
  <r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</r>
  <r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  <d v="2016-02-16T16:35:59"/>
    <d v="2016-03-03T19:00:00"/>
  </r>
  <r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</r>
  <r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  <d v="2014-06-05T12:40:28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</r>
  <r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</r>
  <r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</r>
  <r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</r>
  <r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</r>
  <r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</r>
  <r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</r>
  <r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</r>
  <r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</r>
  <r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</r>
  <r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</r>
  <r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</r>
  <r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</r>
  <r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</r>
  <r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</r>
  <r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</r>
  <r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</r>
  <r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</r>
  <r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</r>
  <r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</r>
  <r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</r>
  <r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</r>
  <r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</r>
  <r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  <d v="2015-10-14T17:44:57"/>
    <d v="2015-12-13T18:44:57"/>
  </r>
  <r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</r>
  <r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</r>
  <r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  <d v="2016-03-24T10:16:40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</r>
  <r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</r>
  <r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</r>
  <r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  <d v="2016-01-01T00:11:11"/>
    <d v="2016-01-29T23:34:00"/>
  </r>
  <r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</r>
  <r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</r>
  <r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</r>
  <r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</r>
  <r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</r>
  <r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</r>
  <r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</r>
  <r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</r>
  <r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</r>
  <r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</r>
  <r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</r>
  <r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</r>
  <r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</r>
  <r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</r>
  <r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</r>
  <r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</r>
  <r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</r>
  <r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</r>
  <r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  <d v="2015-09-14T15:11:24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</r>
  <r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</r>
  <r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</r>
  <r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</r>
  <r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</r>
  <r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</r>
  <r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</r>
  <r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</r>
  <r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</r>
  <r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</r>
  <r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</r>
  <r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</r>
  <r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</r>
  <r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</r>
  <r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</r>
  <r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</r>
  <r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</r>
  <r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</r>
  <r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</r>
  <r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</r>
  <r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</r>
  <r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</r>
  <r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</r>
  <r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</r>
  <r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</r>
  <r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  <d v="2015-01-09T03:39:39"/>
    <d v="2015-01-24T03:00:00"/>
  </r>
  <r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</r>
  <r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</r>
  <r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</r>
  <r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</r>
  <r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</r>
  <r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</r>
  <r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</r>
  <r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</r>
  <r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</r>
  <r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</r>
  <r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</r>
  <r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</r>
  <r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</r>
  <r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  <d v="2016-07-16T12:44:52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</r>
  <r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</r>
  <r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</r>
  <r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</r>
  <r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</r>
  <r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</r>
  <r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</r>
  <r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</r>
  <r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</r>
  <r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</r>
  <r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</r>
  <r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</r>
  <r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</r>
  <r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</r>
  <r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</r>
  <r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</r>
  <r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</r>
  <r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</r>
  <r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</r>
  <r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</r>
  <r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</r>
  <r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</r>
  <r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</r>
  <r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</r>
  <r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  <d v="2017-01-17T19:51:1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</r>
  <r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</r>
  <r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</r>
  <r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</r>
  <r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  <d v="2015-04-04T05:11:23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</r>
  <r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</r>
  <r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</r>
  <r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</r>
  <r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</r>
  <r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</r>
  <r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</r>
  <r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</r>
  <r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</r>
  <r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</r>
  <r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</r>
  <r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</r>
  <r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</r>
  <r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</r>
  <r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</r>
  <r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</r>
  <r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</r>
  <r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</r>
  <r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</r>
  <r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</r>
  <r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</r>
  <r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</r>
  <r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</r>
  <r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</r>
  <r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</r>
  <r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</r>
  <r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</r>
  <r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</r>
  <r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</r>
  <r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</r>
  <r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</r>
  <r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</r>
  <r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</r>
  <r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</r>
  <r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</r>
  <r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</r>
  <r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</r>
  <r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</r>
  <r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</r>
  <r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</r>
  <r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</r>
  <r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</r>
  <r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</r>
  <r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</r>
  <r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</r>
  <r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</r>
  <r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</r>
  <r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</r>
  <r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</r>
  <r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</r>
  <r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</r>
  <r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</r>
  <r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</r>
  <r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</r>
  <r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  <d v="2016-05-19T08:59:20"/>
    <d v="2016-05-27T13:12:00"/>
  </r>
  <r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</r>
  <r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</r>
  <r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</r>
  <r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</r>
  <r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</r>
  <r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</r>
  <r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</r>
  <r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</r>
  <r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</r>
  <r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</r>
  <r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</r>
  <r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</r>
  <r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</r>
  <r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</r>
  <r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</r>
  <r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</r>
  <r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</r>
  <r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</r>
  <r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  <d v="2012-11-13T00:25:00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</r>
  <r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</r>
  <r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</r>
  <r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</r>
  <r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</r>
  <r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</r>
  <r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</r>
  <r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</r>
  <r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</r>
  <r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</r>
  <r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</r>
  <r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</r>
  <r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</r>
  <r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</r>
  <r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</r>
  <r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</r>
  <r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</r>
  <r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</r>
  <r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</r>
  <r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</r>
  <r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</r>
  <r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</r>
  <r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</r>
  <r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</r>
  <r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</r>
  <r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</r>
  <r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</r>
  <r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</r>
  <r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</r>
  <r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</r>
  <r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</r>
  <r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</r>
  <r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</r>
  <r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</r>
  <r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</r>
  <r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</r>
  <r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</r>
  <r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</r>
  <r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</r>
  <r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</r>
  <r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  <d v="2016-12-18T21:10:36"/>
    <d v="2017-01-17T21:10:36"/>
  </r>
  <r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</r>
  <r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</r>
  <r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</r>
  <r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</r>
  <r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</r>
  <r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</r>
  <r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</r>
  <r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</r>
  <r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</r>
  <r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</r>
  <r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</r>
  <r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</r>
  <r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</r>
  <r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</r>
  <r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</r>
  <r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</r>
  <r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</r>
  <r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</r>
  <r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</r>
  <r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</r>
  <r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</r>
  <r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</r>
  <r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</r>
  <r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</r>
  <r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</r>
  <r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</r>
  <r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</r>
  <r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</r>
  <r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</r>
  <r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</r>
  <r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</r>
  <r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</r>
  <r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</r>
  <r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</r>
  <r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</r>
  <r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</r>
  <r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</r>
  <r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</r>
  <r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</r>
  <r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</r>
  <r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</r>
  <r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</r>
  <r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</r>
  <r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</r>
  <r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</r>
  <r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</r>
  <r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</r>
  <r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</r>
  <r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  <d v="2015-03-01T18:51:17"/>
    <d v="2015-04-05T17:51:17"/>
  </r>
  <r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</r>
  <r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</r>
  <r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</r>
  <r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</r>
  <r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</r>
  <r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</r>
  <r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</r>
  <r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</r>
  <r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</r>
  <r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</r>
  <r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</r>
  <r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</r>
  <r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  <d v="2015-02-18T02:32:48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</r>
  <r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</r>
  <r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</r>
  <r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</r>
  <r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</r>
  <r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</r>
  <r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</r>
  <r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</r>
  <r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</r>
  <r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</r>
  <r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</r>
  <r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</r>
  <r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</r>
  <r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</r>
  <r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</r>
  <r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</r>
  <r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</r>
  <r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</r>
  <r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</r>
  <r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</r>
  <r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</r>
  <r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</r>
  <r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</r>
  <r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</r>
  <r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</r>
  <r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</r>
  <r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</r>
  <r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</r>
  <r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</r>
  <r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</r>
  <r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</r>
  <r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</r>
  <r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</r>
  <r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</r>
  <r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</r>
  <r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</r>
  <r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</r>
  <r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</r>
  <r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</r>
  <r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</r>
  <r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</r>
  <r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</r>
  <r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</r>
  <r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  <d v="2015-03-25T21:52:21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</r>
  <r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</r>
  <r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</r>
  <r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</r>
  <r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</r>
  <r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</r>
  <r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</r>
  <r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</r>
  <r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</r>
  <r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</r>
  <r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</r>
  <r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  <d v="2015-04-30T20:11:1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</r>
  <r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</r>
  <r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</r>
  <r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</r>
  <r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</r>
  <r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</r>
  <r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</r>
  <r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</r>
  <r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  <d v="2014-08-01T12:39:12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</r>
  <r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</r>
  <r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</r>
  <r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</r>
  <r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</r>
  <r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</r>
  <r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</r>
  <r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</r>
  <r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</r>
  <r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  <d v="2014-10-09T06:43:10"/>
    <d v="2014-10-27T03:00:00"/>
  </r>
  <r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</r>
  <r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</r>
  <r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</r>
  <r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</r>
  <r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</r>
  <r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</r>
  <r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</r>
  <r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</r>
  <r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</r>
  <r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</r>
  <r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</r>
  <r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</r>
  <r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</r>
  <r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  <d v="2015-10-20T17:58:11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</r>
  <r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</r>
  <r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  <d v="2016-04-17T17:30:53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</r>
  <r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</r>
  <r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</r>
  <r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</r>
  <r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</r>
  <r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</r>
  <r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</r>
  <r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</r>
  <r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</r>
  <r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</r>
  <r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</r>
  <r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  <d v="2016-03-31T08:02:51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</r>
  <r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  <d v="2016-03-13T14:57:37"/>
    <d v="2016-04-10T20:00:00"/>
  </r>
  <r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</r>
  <r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</r>
  <r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</r>
  <r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</r>
  <r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</r>
  <r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</r>
  <r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</r>
  <r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</r>
  <r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</r>
  <r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</r>
  <r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  <d v="2014-05-29T14:05:24"/>
    <d v="2014-06-28T14:05:24"/>
  </r>
  <r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</r>
  <r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</r>
  <r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</r>
  <r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</r>
  <r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</r>
  <r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</r>
  <r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</r>
  <r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</r>
  <r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</r>
  <r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</r>
  <r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  <d v="2016-10-06T13:10:54"/>
    <d v="2016-12-05T14:10:54"/>
  </r>
  <r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</r>
  <r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</r>
  <r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</r>
  <r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</r>
  <r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</r>
  <r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</r>
  <r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</r>
  <r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</r>
  <r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</r>
  <r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</r>
  <r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</r>
  <r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</r>
  <r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</r>
  <r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</r>
  <r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</r>
  <r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</r>
  <r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</r>
  <r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  <d v="2016-09-15T20:22:44"/>
    <d v="2016-10-13T20:22:44"/>
  </r>
  <r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</r>
  <r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</r>
  <r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</r>
  <r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</r>
  <r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</r>
  <r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</r>
  <r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  <d v="2014-05-29T14:09:34"/>
    <d v="2014-06-28T14:09:34"/>
  </r>
  <r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</r>
  <r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</r>
  <r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</r>
  <r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</r>
  <r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</r>
  <r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</r>
  <r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</r>
  <r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</r>
  <r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</r>
  <r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</r>
  <r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</r>
  <r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</r>
  <r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</r>
  <r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</r>
  <r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</r>
  <r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</r>
  <r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</r>
  <r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</r>
  <r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</r>
  <r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</r>
  <r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</r>
  <r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</r>
  <r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  <d v="2014-05-21T17:06:34"/>
    <d v="2014-06-16T17:06:34"/>
  </r>
  <r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</r>
  <r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</r>
  <r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</r>
  <r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</r>
  <r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</r>
  <r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  <d v="2016-10-22T10:50:30"/>
    <d v="2016-12-21T11:50:30"/>
  </r>
  <r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</r>
  <r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</r>
  <r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</r>
  <r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</r>
  <r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</r>
  <r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</r>
  <r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</r>
  <r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</r>
  <r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</r>
  <r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</r>
  <r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</r>
  <r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</r>
  <r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</r>
  <r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</r>
  <r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</r>
  <r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</r>
  <r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</r>
  <r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</r>
  <r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  <d v="2016-04-19T11:10:48"/>
    <d v="2016-05-10T11:10:48"/>
  </r>
  <r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</r>
  <r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  <d v="2014-09-15T14:26:56"/>
    <d v="2014-10-15T14:26:56"/>
  </r>
  <r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</r>
  <r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</r>
  <r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</r>
  <r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</r>
  <r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</r>
  <r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</r>
  <r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</r>
  <r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</r>
  <r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</r>
  <r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</r>
  <r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</r>
  <r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</r>
  <r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</r>
  <r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</r>
  <r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</r>
  <r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  <d v="2015-05-23T17:31:06"/>
    <d v="2015-06-22T17:31:06"/>
  </r>
  <r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</r>
  <r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</r>
  <r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</r>
  <r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  <d v="2015-07-18T16:15:59"/>
    <d v="2015-08-17T16:15:59"/>
  </r>
  <r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</r>
  <r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</r>
  <r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</r>
  <r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</r>
  <r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</r>
  <r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</r>
  <r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  <d v="2014-06-23T22:31:45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</r>
  <r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</r>
  <r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  <d v="2014-08-07T05:09:04"/>
    <d v="2014-09-06T05:09:04"/>
  </r>
  <r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</r>
  <r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</r>
  <r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  <d v="2014-07-11T16:45:02"/>
    <d v="2014-08-10T16:45:02"/>
  </r>
  <r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</r>
  <r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  <d v="2015-06-09T07:11:36"/>
    <d v="2015-07-05T22:59:00"/>
  </r>
  <r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</r>
  <r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</r>
  <r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</r>
  <r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</r>
  <r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</r>
  <r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</r>
  <r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</r>
  <r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</r>
  <r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</r>
  <r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</r>
  <r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</r>
  <r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</r>
  <r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</r>
  <r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</r>
  <r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</r>
  <r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</r>
  <r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</r>
  <r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</r>
  <r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</r>
  <r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</r>
  <r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</r>
  <r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</r>
  <r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</r>
  <r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</r>
  <r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</r>
  <r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</r>
  <r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</r>
  <r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</r>
  <r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</r>
  <r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</r>
  <r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</r>
  <r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</r>
  <r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</r>
  <r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</r>
  <r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</r>
  <r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</r>
  <r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</r>
  <r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</r>
  <r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</r>
  <r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</r>
  <r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</r>
  <r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  <d v="2016-05-13T17:46:51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  <d v="2016-03-31T22:36:48"/>
    <d v="2016-04-21T22:36:48"/>
  </r>
  <r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</r>
  <r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</r>
  <r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</r>
  <r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</r>
  <r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</r>
  <r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</r>
  <r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</r>
  <r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  <d v="2015-03-02T04:34:36"/>
    <d v="2015-03-27T03:34:36"/>
  </r>
  <r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</r>
  <r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</r>
  <r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  <d v="2015-05-04T10:20:44"/>
    <d v="2015-05-22T21:00:00"/>
  </r>
  <r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</r>
  <r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  <d v="2014-10-02T14:09:37"/>
    <d v="2014-11-12T21:47:00"/>
  </r>
  <r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</r>
  <r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</r>
  <r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  <d v="2015-10-18T21:24:14"/>
    <d v="2015-11-17T22:24:14"/>
  </r>
  <r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</r>
  <r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</r>
  <r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</r>
  <r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</r>
  <r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</r>
  <r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</r>
  <r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</r>
  <r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</r>
  <r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</r>
  <r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</r>
  <r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</r>
  <r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</r>
  <r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</r>
  <r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  <d v="2015-01-28T06:00:18"/>
    <d v="2015-02-28T06:00:18"/>
  </r>
  <r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</r>
  <r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</r>
  <r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</r>
  <r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</r>
  <r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</r>
  <r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</r>
  <r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</r>
  <r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</r>
  <r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</r>
  <r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</r>
  <r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</r>
  <r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</r>
  <r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</r>
  <r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  <d v="2014-07-23T15:57:03"/>
    <d v="2014-08-04T16:00:00"/>
  </r>
  <r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</r>
  <r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  <d v="2014-06-30T20:53:59"/>
    <d v="2014-07-30T20:53:59"/>
  </r>
  <r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  <d v="2014-07-10T06:25:04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</r>
  <r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</r>
  <r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</r>
  <r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</r>
  <r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</r>
  <r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</r>
  <r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</r>
  <r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  <d v="2014-10-03T09:36:19"/>
    <d v="2014-10-07T04:30:00"/>
  </r>
  <r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</r>
  <r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</r>
  <r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</r>
  <r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</r>
  <r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</r>
  <r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</r>
  <r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</r>
  <r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</r>
  <r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</r>
  <r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  <d v="2015-02-18T17:19:46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</r>
  <r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</r>
  <r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</r>
  <r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</r>
  <r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</r>
  <r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  <d v="2015-05-08T19:26:20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</r>
  <r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</r>
  <r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</r>
  <r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</r>
  <r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</r>
  <r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</r>
  <r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  <d v="2015-05-01T15:28:02"/>
    <d v="2015-05-31T15:28:02"/>
  </r>
  <r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</r>
  <r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</r>
  <r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  <d v="2015-01-15T16:24:37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</r>
  <r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</r>
  <r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</r>
  <r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</r>
  <r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</r>
  <r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</r>
  <r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  <d v="2014-09-08T03:54:17"/>
    <d v="2014-10-08T03:54:17"/>
  </r>
  <r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</r>
  <r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  <d v="2015-06-22T23:08:27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</r>
  <r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</r>
  <r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</r>
  <r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</r>
  <r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</r>
  <r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</r>
  <r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</r>
  <r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</r>
  <r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</r>
  <r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</r>
  <r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</r>
  <r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</r>
  <r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  <d v="2015-05-27T05:42:16"/>
    <d v="2015-07-26T05:42:16"/>
  </r>
  <r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</r>
  <r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</r>
  <r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</r>
  <r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</r>
  <r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  <d v="2015-10-28T16:06:07"/>
    <d v="2015-12-01T05:59:00"/>
  </r>
  <r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</r>
  <r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</r>
  <r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</r>
  <r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</r>
  <r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</r>
  <r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</r>
  <r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</r>
  <r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  <d v="2014-10-16T16:33:48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</r>
  <r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</r>
  <r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</r>
  <r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</r>
  <r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</r>
  <r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</r>
  <r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</r>
  <r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</r>
  <r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</r>
  <r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</r>
  <r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</r>
  <r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</r>
  <r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  <d v="2015-10-30T04:32:33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</r>
  <r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</r>
  <r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</r>
  <r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</r>
  <r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  <d v="2014-12-17T14:42:04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</r>
  <r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</r>
  <r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  <d v="2015-06-23T19:34:5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</r>
  <r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</r>
  <r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</r>
  <r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</r>
  <r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</r>
  <r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</r>
  <r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</r>
  <r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</r>
  <r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</r>
  <r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</r>
  <r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B0B90-BD23-4C5C-BAD7-157314C7EA1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72916-B6E8-4A45-81C5-537598B7B7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26BD4-1737-4199-A6FD-DDA6225FCA7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0952E-111B-4DCC-A519-402B89AA511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97D08-115C-4FB1-9D96-FCF9F730C8D8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5" firstHeaderRow="1" firstDataRow="1" firstDataCol="1"/>
  <pivotFields count="19">
    <pivotField showAll="0"/>
    <pivotField showAll="0"/>
    <pivotField showAll="0"/>
    <pivotField showAll="0"/>
    <pivotField showAll="0"/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country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0" zoomScaleNormal="70" workbookViewId="0">
      <pane ySplit="1" topLeftCell="A2" activePane="bottomLeft" state="frozen"/>
      <selection activeCell="H1" sqref="H1"/>
      <selection pane="bottomLeft" activeCell="F4" sqref="F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15.28515625" customWidth="1"/>
    <col min="20" max="20" width="16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 SEARCH("/",N2,1)-1)</f>
        <v>film &amp; video</v>
      </c>
      <c r="R2" t="str">
        <f t="shared" ref="R2:R65" si="0">RIGHT(N2,(LEN(N2)-SEARCH("/",N2)))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>
        <f t="shared" ref="P3:P66" si="2">E3/L3</f>
        <v>185.48101265822785</v>
      </c>
      <c r="Q3" t="str">
        <f t="shared" ref="Q3:Q66" si="3">LEFT(N3, SEARCH("/",N3,1)-1)</f>
        <v>film &amp; video</v>
      </c>
      <c r="R3" t="str">
        <f t="shared" si="0"/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0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0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ref="R66:R129" si="6">RIGHT(N66,(LEN(N66)-SEARCH("/",N66)))</f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>
        <f t="shared" ref="P67:P130" si="8">E67/L67</f>
        <v>132.05263157894737</v>
      </c>
      <c r="Q67" t="str">
        <f t="shared" ref="Q67:Q130" si="9">LEFT(N67, SEARCH("/",N67,1)-1)</f>
        <v>film &amp; video</v>
      </c>
      <c r="R67" t="str">
        <f t="shared" si="6"/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9">
        <f t="shared" si="10"/>
        <v>42485.724768518514</v>
      </c>
      <c r="T107" s="9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6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6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6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6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6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ref="R130:R193" si="12">RIGHT(N130,(LEN(N130)-SEARCH("/",N130)))</f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E131/D131</f>
        <v>0</v>
      </c>
      <c r="P131" t="e">
        <f t="shared" ref="P131:P194" si="14">E131/L131</f>
        <v>#DIV/0!</v>
      </c>
      <c r="Q131" t="str">
        <f t="shared" ref="Q131:Q194" si="15">LEFT(N131, SEARCH("/",N131,1)-1)</f>
        <v>film &amp; video</v>
      </c>
      <c r="R131" t="str">
        <f t="shared" si="12"/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9.5687499999999995E-2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0.13433333333333333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3.1413333333333335E-2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0.10775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3.3333333333333335E-3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0.27600000000000002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7.5111111111111115E-2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5.7499999999999999E-3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8.0000000000000004E-4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9.1999999999999998E-3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0.23163076923076922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5.5999999999999995E-4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7.8947368421052633E-5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7.1799999999999998E-3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2.6666666666666668E-2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6.0000000000000002E-5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5.0999999999999997E-2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t="e">
        <f t="shared" si="14"/>
        <v>#DIV/0!</v>
      </c>
      <c r="Q162" t="str">
        <f t="shared" si="15"/>
        <v>film &amp; video</v>
      </c>
      <c r="R162" t="str">
        <f t="shared" si="12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>
        <f t="shared" si="14"/>
        <v>5</v>
      </c>
      <c r="Q163" t="str">
        <f t="shared" si="15"/>
        <v>film &amp; video</v>
      </c>
      <c r="R163" t="str">
        <f t="shared" si="12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t="e">
        <f t="shared" si="14"/>
        <v>#DIV/0!</v>
      </c>
      <c r="Q165" t="str">
        <f t="shared" si="15"/>
        <v>film &amp; video</v>
      </c>
      <c r="R165" t="str">
        <f t="shared" si="12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t="e">
        <f t="shared" si="14"/>
        <v>#DIV/0!</v>
      </c>
      <c r="Q167" t="str">
        <f t="shared" si="15"/>
        <v>film &amp; video</v>
      </c>
      <c r="R167" t="str">
        <f t="shared" si="12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>
        <f t="shared" si="14"/>
        <v>5.5</v>
      </c>
      <c r="Q169" t="str">
        <f t="shared" si="15"/>
        <v>film &amp; video</v>
      </c>
      <c r="R169" t="str">
        <f t="shared" si="12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>
        <f t="shared" si="14"/>
        <v>56</v>
      </c>
      <c r="Q171" t="str">
        <f t="shared" si="15"/>
        <v>film &amp; video</v>
      </c>
      <c r="R171" t="str">
        <f t="shared" si="12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2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t="e">
        <f t="shared" si="14"/>
        <v>#DIV/0!</v>
      </c>
      <c r="Q174" t="str">
        <f t="shared" si="15"/>
        <v>film &amp; video</v>
      </c>
      <c r="R174" t="str">
        <f t="shared" si="12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t="e">
        <f t="shared" si="14"/>
        <v>#DIV/0!</v>
      </c>
      <c r="Q175" t="str">
        <f t="shared" si="15"/>
        <v>film &amp; video</v>
      </c>
      <c r="R175" t="str">
        <f t="shared" si="12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t="e">
        <f t="shared" si="14"/>
        <v>#DIV/0!</v>
      </c>
      <c r="Q176" t="str">
        <f t="shared" si="15"/>
        <v>film &amp; video</v>
      </c>
      <c r="R176" t="str">
        <f t="shared" si="12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t="e">
        <f t="shared" si="14"/>
        <v>#DIV/0!</v>
      </c>
      <c r="Q178" t="str">
        <f t="shared" si="15"/>
        <v>film &amp; video</v>
      </c>
      <c r="R178" t="str">
        <f t="shared" si="12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t="e">
        <f t="shared" si="14"/>
        <v>#DIV/0!</v>
      </c>
      <c r="Q180" t="str">
        <f t="shared" si="15"/>
        <v>film &amp; video</v>
      </c>
      <c r="R180" t="str">
        <f t="shared" si="12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>
        <f t="shared" si="14"/>
        <v>100</v>
      </c>
      <c r="Q181" t="str">
        <f t="shared" si="15"/>
        <v>film &amp; video</v>
      </c>
      <c r="R181" t="str">
        <f t="shared" si="12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t="e">
        <f t="shared" si="14"/>
        <v>#DIV/0!</v>
      </c>
      <c r="Q184" t="str">
        <f t="shared" si="15"/>
        <v>film &amp; video</v>
      </c>
      <c r="R184" t="str">
        <f t="shared" si="12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>
        <f t="shared" si="14"/>
        <v>220</v>
      </c>
      <c r="Q187" t="str">
        <f t="shared" si="15"/>
        <v>film &amp; video</v>
      </c>
      <c r="R187" t="str">
        <f t="shared" si="12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t="e">
        <f t="shared" si="14"/>
        <v>#DIV/0!</v>
      </c>
      <c r="Q188" t="str">
        <f t="shared" si="15"/>
        <v>film &amp; video</v>
      </c>
      <c r="R188" t="str">
        <f t="shared" si="12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>
        <f t="shared" si="14"/>
        <v>160</v>
      </c>
      <c r="Q189" t="str">
        <f t="shared" si="15"/>
        <v>film &amp; video</v>
      </c>
      <c r="R189" t="str">
        <f t="shared" si="12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t="e">
        <f t="shared" si="14"/>
        <v>#DIV/0!</v>
      </c>
      <c r="Q190" t="str">
        <f t="shared" si="15"/>
        <v>film &amp; video</v>
      </c>
      <c r="R190" t="str">
        <f t="shared" si="12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>
        <f t="shared" si="14"/>
        <v>69</v>
      </c>
      <c r="Q191" t="str">
        <f t="shared" si="15"/>
        <v>film &amp; video</v>
      </c>
      <c r="R191" t="str">
        <f t="shared" si="12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>
        <f t="shared" si="14"/>
        <v>50</v>
      </c>
      <c r="Q192" t="str">
        <f t="shared" si="15"/>
        <v>film &amp; video</v>
      </c>
      <c r="R192" t="str">
        <f t="shared" si="12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>
        <f t="shared" si="14"/>
        <v>83.333333333333329</v>
      </c>
      <c r="Q193" t="str">
        <f t="shared" si="15"/>
        <v>film &amp; video</v>
      </c>
      <c r="R193" t="str">
        <f t="shared" si="12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>
        <f t="shared" si="14"/>
        <v>5.666666666666667</v>
      </c>
      <c r="Q194" t="str">
        <f t="shared" si="15"/>
        <v>film &amp; video</v>
      </c>
      <c r="R194" t="str">
        <f t="shared" ref="R194:R257" si="18">RIGHT(N194,(LEN(N194)-SEARCH("/",N194)))</f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E195/D195</f>
        <v>0</v>
      </c>
      <c r="P195" t="e">
        <f t="shared" ref="P195:P258" si="20">E195/L195</f>
        <v>#DIV/0!</v>
      </c>
      <c r="Q195" t="str">
        <f t="shared" ref="Q195:Q258" si="21">LEFT(N195, SEARCH("/",N195,1)-1)</f>
        <v>film &amp; video</v>
      </c>
      <c r="R195" t="str">
        <f t="shared" si="18"/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si="18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18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18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18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18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18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18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18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18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18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18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18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18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18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18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18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ref="R258:R321" si="24">RIGHT(N258,(LEN(N258)-SEARCH("/",N258)))</f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E259/D259</f>
        <v>1.0672648571428571</v>
      </c>
      <c r="P259">
        <f t="shared" ref="P259:P322" si="26">E259/L259</f>
        <v>66.70405357142856</v>
      </c>
      <c r="Q259" t="str">
        <f t="shared" ref="Q259:Q322" si="27">LEFT(N259, SEARCH("/",N259,1)-1)</f>
        <v>film &amp; video</v>
      </c>
      <c r="R259" t="str">
        <f t="shared" si="24"/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1.9114</v>
      </c>
      <c r="P260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1.3193789333333332</v>
      </c>
      <c r="P261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1.0640000000000001</v>
      </c>
      <c r="P262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1.0740000000000001</v>
      </c>
      <c r="P263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2.4</v>
      </c>
      <c r="P264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1.1808107999999999</v>
      </c>
      <c r="P265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1.1819999999999999</v>
      </c>
      <c r="P26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1.111</v>
      </c>
      <c r="P267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1.4550000000000001</v>
      </c>
      <c r="P268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1.3162883248730965</v>
      </c>
      <c r="P269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1.1140000000000001</v>
      </c>
      <c r="P270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1.4723377</v>
      </c>
      <c r="P271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1.5260869565217392</v>
      </c>
      <c r="P272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1.0468</v>
      </c>
      <c r="P273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1.7743366666666667</v>
      </c>
      <c r="P274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1.077758</v>
      </c>
      <c r="P275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1.56</v>
      </c>
      <c r="P27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1.08395</v>
      </c>
      <c r="P277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1.476</v>
      </c>
      <c r="P278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1.1038153846153846</v>
      </c>
      <c r="P279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1.5034814814814814</v>
      </c>
      <c r="P280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1.5731829411764706</v>
      </c>
      <c r="P281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1.5614399999999999</v>
      </c>
      <c r="P282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1.2058763636363636</v>
      </c>
      <c r="P283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1.0118888888888888</v>
      </c>
      <c r="P284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1.142725</v>
      </c>
      <c r="P285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1.0462615</v>
      </c>
      <c r="P28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2.2882507142857142</v>
      </c>
      <c r="P287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1.0915333333333332</v>
      </c>
      <c r="P288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1.7629999999999999</v>
      </c>
      <c r="P289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1.0321061999999999</v>
      </c>
      <c r="P290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1.0482</v>
      </c>
      <c r="P291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1.0668444444444445</v>
      </c>
      <c r="P292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1.2001999999999999</v>
      </c>
      <c r="P293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1.0150693333333334</v>
      </c>
      <c r="P294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1.0138461538461538</v>
      </c>
      <c r="P295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</v>
      </c>
      <c r="P29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1.3310911999999999</v>
      </c>
      <c r="P297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1.187262</v>
      </c>
      <c r="P298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1.0064</v>
      </c>
      <c r="P299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1.089324126984127</v>
      </c>
      <c r="P300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1.789525</v>
      </c>
      <c r="P301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1.0172264</v>
      </c>
      <c r="P302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1.1873499999999999</v>
      </c>
      <c r="P303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1.0045999999999999</v>
      </c>
      <c r="P304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1.3746666666666667</v>
      </c>
      <c r="P305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2.3164705882352941</v>
      </c>
      <c r="P30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1.3033333333333332</v>
      </c>
      <c r="P307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2.9289999999999998</v>
      </c>
      <c r="P308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1.1131818181818183</v>
      </c>
      <c r="P309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1.0556666666666668</v>
      </c>
      <c r="P310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1.1894444444444445</v>
      </c>
      <c r="P311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1.04129</v>
      </c>
      <c r="P312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1.0410165</v>
      </c>
      <c r="P313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1.1187499999999999</v>
      </c>
      <c r="P314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1.0473529411764706</v>
      </c>
      <c r="P315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3.8515000000000001</v>
      </c>
      <c r="P316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1.01248</v>
      </c>
      <c r="P317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1.1377333333333333</v>
      </c>
      <c r="P318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1.0080333333333333</v>
      </c>
      <c r="P319">
        <f t="shared" si="26"/>
        <v>95.699367088607602</v>
      </c>
      <c r="Q319" t="str">
        <f t="shared" si="27"/>
        <v>film &amp; video</v>
      </c>
      <c r="R319" t="str">
        <f t="shared" si="24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2.8332000000000002</v>
      </c>
      <c r="P320">
        <f t="shared" si="26"/>
        <v>49.880281690140848</v>
      </c>
      <c r="Q320" t="str">
        <f t="shared" si="27"/>
        <v>film &amp; video</v>
      </c>
      <c r="R320" t="str">
        <f t="shared" si="24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1.1268</v>
      </c>
      <c r="P321">
        <f t="shared" si="26"/>
        <v>110.47058823529412</v>
      </c>
      <c r="Q321" t="str">
        <f t="shared" si="27"/>
        <v>film &amp; video</v>
      </c>
      <c r="R321" t="str">
        <f t="shared" si="24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1.0658000000000001</v>
      </c>
      <c r="P322">
        <f t="shared" si="26"/>
        <v>134.91139240506328</v>
      </c>
      <c r="Q322" t="str">
        <f t="shared" si="27"/>
        <v>film &amp; video</v>
      </c>
      <c r="R322" t="str">
        <f t="shared" ref="R322:R385" si="30">RIGHT(N322,(LEN(N322)-SEARCH("/",N322)))</f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E323/D323</f>
        <v>1.0266285714285714</v>
      </c>
      <c r="P323">
        <f t="shared" ref="P323:P386" si="32">E323/L323</f>
        <v>106.62314540059347</v>
      </c>
      <c r="Q323" t="str">
        <f t="shared" ref="Q323:Q386" si="33">LEFT(N323, SEARCH("/",N323,1)-1)</f>
        <v>film &amp; video</v>
      </c>
      <c r="R323" t="str">
        <f t="shared" si="30"/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1.0791200000000001</v>
      </c>
      <c r="P324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1.2307407407407407</v>
      </c>
      <c r="P325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1.016</v>
      </c>
      <c r="P32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1.04396</v>
      </c>
      <c r="P327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1.1292973333333334</v>
      </c>
      <c r="P328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1.3640000000000001</v>
      </c>
      <c r="P329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1.036144</v>
      </c>
      <c r="P330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1.0549999999999999</v>
      </c>
      <c r="P331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1.0182857142857142</v>
      </c>
      <c r="P332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1.0660499999999999</v>
      </c>
      <c r="P333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1.13015</v>
      </c>
      <c r="P334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1.252275</v>
      </c>
      <c r="P335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1.0119</v>
      </c>
      <c r="P33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1.0276470588235294</v>
      </c>
      <c r="P337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1.1683911999999999</v>
      </c>
      <c r="P338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1.0116833333333335</v>
      </c>
      <c r="P339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1.1013360000000001</v>
      </c>
      <c r="P340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1.0808333333333333</v>
      </c>
      <c r="P341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1.2502285714285715</v>
      </c>
      <c r="P342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1.0671428571428572</v>
      </c>
      <c r="P343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1.0036639999999999</v>
      </c>
      <c r="P344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1.0202863333333334</v>
      </c>
      <c r="P345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1.0208358208955224</v>
      </c>
      <c r="P34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1.2327586206896552</v>
      </c>
      <c r="P347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1.7028880000000002</v>
      </c>
      <c r="P348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1.1159049999999999</v>
      </c>
      <c r="P349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1.03</v>
      </c>
      <c r="P350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1.0663570159857905</v>
      </c>
      <c r="P351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1.1476</v>
      </c>
      <c r="P352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1.2734117647058822</v>
      </c>
      <c r="P353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1.1656</v>
      </c>
      <c r="P354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1.0861819426615318</v>
      </c>
      <c r="P355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1.0394285714285714</v>
      </c>
      <c r="P35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1.1625714285714286</v>
      </c>
      <c r="P357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1.0269239999999999</v>
      </c>
      <c r="P358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1.74</v>
      </c>
      <c r="P359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1.03088</v>
      </c>
      <c r="P360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1.0485537190082646</v>
      </c>
      <c r="P361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1.0137499999999999</v>
      </c>
      <c r="P362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1.1107699999999998</v>
      </c>
      <c r="P363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1.2415933781686497</v>
      </c>
      <c r="P364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1.0133333333333334</v>
      </c>
      <c r="P365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1.1016142857142857</v>
      </c>
      <c r="P36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1.0397333333333334</v>
      </c>
      <c r="P367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1.013157894736842</v>
      </c>
      <c r="P368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1.033501</v>
      </c>
      <c r="P369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1.04112</v>
      </c>
      <c r="P370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1.1015569230769231</v>
      </c>
      <c r="P371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1.2202</v>
      </c>
      <c r="P372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1.1416866666666667</v>
      </c>
      <c r="P373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1.2533333333333334</v>
      </c>
      <c r="P374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1.0666666666666667</v>
      </c>
      <c r="P375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1.3065</v>
      </c>
      <c r="P37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1.2</v>
      </c>
      <c r="P377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1.0595918367346939</v>
      </c>
      <c r="P378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1.1439999999999999</v>
      </c>
      <c r="P379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1.1176666666666666</v>
      </c>
      <c r="P380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1.1608000000000001</v>
      </c>
      <c r="P381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1.415</v>
      </c>
      <c r="P382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1.0472999999999999</v>
      </c>
      <c r="P383">
        <f t="shared" si="32"/>
        <v>104.31274900398407</v>
      </c>
      <c r="Q383" t="str">
        <f t="shared" si="33"/>
        <v>film &amp; video</v>
      </c>
      <c r="R383" t="str">
        <f t="shared" si="30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2.5583333333333331</v>
      </c>
      <c r="P384">
        <f t="shared" si="32"/>
        <v>69.772727272727266</v>
      </c>
      <c r="Q384" t="str">
        <f t="shared" si="33"/>
        <v>film &amp; video</v>
      </c>
      <c r="R384" t="str">
        <f t="shared" si="30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2.0670670670670672</v>
      </c>
      <c r="P385">
        <f t="shared" si="32"/>
        <v>43.020833333333336</v>
      </c>
      <c r="Q385" t="str">
        <f t="shared" si="33"/>
        <v>film &amp; video</v>
      </c>
      <c r="R385" t="str">
        <f t="shared" si="30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1.1210500000000001</v>
      </c>
      <c r="P386">
        <f t="shared" si="32"/>
        <v>58.540469973890339</v>
      </c>
      <c r="Q386" t="str">
        <f t="shared" si="33"/>
        <v>film &amp; video</v>
      </c>
      <c r="R386" t="str">
        <f t="shared" ref="R386:R449" si="36">RIGHT(N386,(LEN(N386)-SEARCH("/",N386)))</f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E387/D387</f>
        <v>1.05982</v>
      </c>
      <c r="P387">
        <f t="shared" ref="P387:P450" si="38">E387/L387</f>
        <v>111.79535864978902</v>
      </c>
      <c r="Q387" t="str">
        <f t="shared" ref="Q387:Q450" si="39">LEFT(N387, SEARCH("/",N387,1)-1)</f>
        <v>film &amp; video</v>
      </c>
      <c r="R387" t="str">
        <f t="shared" si="36"/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1.0016666666666667</v>
      </c>
      <c r="P388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2.1398947368421051</v>
      </c>
      <c r="P389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1.2616000000000001</v>
      </c>
      <c r="P390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1.8153547058823529</v>
      </c>
      <c r="P391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</v>
      </c>
      <c r="P392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1.0061</v>
      </c>
      <c r="P393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1.009027027027027</v>
      </c>
      <c r="P394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1.10446</v>
      </c>
      <c r="P395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1.118936170212766</v>
      </c>
      <c r="P39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1.0804450000000001</v>
      </c>
      <c r="P397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1.0666666666666667</v>
      </c>
      <c r="P398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1.0390027322404372</v>
      </c>
      <c r="P399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1.2516</v>
      </c>
      <c r="P400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1.0680499999999999</v>
      </c>
      <c r="P401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1.1230249999999999</v>
      </c>
      <c r="P402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1.0381199999999999</v>
      </c>
      <c r="P403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1.4165000000000001</v>
      </c>
      <c r="P404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1.0526</v>
      </c>
      <c r="P405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1.0309142857142857</v>
      </c>
      <c r="P40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1.0765957446808512</v>
      </c>
      <c r="P407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1.0770464285714285</v>
      </c>
      <c r="P408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1.0155000000000001</v>
      </c>
      <c r="P409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1.0143766666666667</v>
      </c>
      <c r="P410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1.3680000000000001</v>
      </c>
      <c r="P411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1.2829999999999999</v>
      </c>
      <c r="P412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1.0105</v>
      </c>
      <c r="P413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1.2684</v>
      </c>
      <c r="P414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1.0508593749999999</v>
      </c>
      <c r="P415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1.0285405405405406</v>
      </c>
      <c r="P41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1.0214714285714286</v>
      </c>
      <c r="P417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1.2021700000000002</v>
      </c>
      <c r="P418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1.0024761904761905</v>
      </c>
      <c r="P419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1.0063392857142857</v>
      </c>
      <c r="P420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1.004375</v>
      </c>
      <c r="P421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4.3939393939393936E-3</v>
      </c>
      <c r="P422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2.0066666666666667E-2</v>
      </c>
      <c r="P423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1.0749999999999999E-2</v>
      </c>
      <c r="P424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7.6499999999999997E-3</v>
      </c>
      <c r="P425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6.7966666666666675E-2</v>
      </c>
      <c r="P42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1.2E-4</v>
      </c>
      <c r="P427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1.3299999999999999E-2</v>
      </c>
      <c r="P428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t="e">
        <f t="shared" si="38"/>
        <v>#DIV/0!</v>
      </c>
      <c r="Q429" t="str">
        <f t="shared" si="39"/>
        <v>film &amp; video</v>
      </c>
      <c r="R429" t="str">
        <f t="shared" si="36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5.6333333333333332E-2</v>
      </c>
      <c r="P430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t="e">
        <f t="shared" si="38"/>
        <v>#DIV/0!</v>
      </c>
      <c r="Q431" t="str">
        <f t="shared" si="39"/>
        <v>film &amp; video</v>
      </c>
      <c r="R431" t="str">
        <f t="shared" si="36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2.4E-2</v>
      </c>
      <c r="P432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0.13833333333333334</v>
      </c>
      <c r="P433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9.5000000000000001E-2</v>
      </c>
      <c r="P434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t="e">
        <f t="shared" si="38"/>
        <v>#DIV/0!</v>
      </c>
      <c r="Q435" t="str">
        <f t="shared" si="39"/>
        <v>film &amp; video</v>
      </c>
      <c r="R435" t="str">
        <f t="shared" si="36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0.05</v>
      </c>
      <c r="P43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2.7272727272727273E-5</v>
      </c>
      <c r="P437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t="e">
        <f t="shared" si="38"/>
        <v>#DIV/0!</v>
      </c>
      <c r="Q438" t="str">
        <f t="shared" si="39"/>
        <v>film &amp; video</v>
      </c>
      <c r="R438" t="str">
        <f t="shared" si="36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t="e">
        <f t="shared" si="38"/>
        <v>#DIV/0!</v>
      </c>
      <c r="Q439" t="str">
        <f t="shared" si="39"/>
        <v>film &amp; video</v>
      </c>
      <c r="R439" t="str">
        <f t="shared" si="36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9.3799999999999994E-2</v>
      </c>
      <c r="P440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t="e">
        <f t="shared" si="38"/>
        <v>#DIV/0!</v>
      </c>
      <c r="Q441" t="str">
        <f t="shared" si="39"/>
        <v>film &amp; video</v>
      </c>
      <c r="R441" t="str">
        <f t="shared" si="36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1E-3</v>
      </c>
      <c r="P442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t="e">
        <f t="shared" si="38"/>
        <v>#DIV/0!</v>
      </c>
      <c r="Q443" t="str">
        <f t="shared" si="39"/>
        <v>film &amp; video</v>
      </c>
      <c r="R443" t="str">
        <f t="shared" si="36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0.39358823529411763</v>
      </c>
      <c r="P444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1E-3</v>
      </c>
      <c r="P445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0.05</v>
      </c>
      <c r="P446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3.3333333333333335E-5</v>
      </c>
      <c r="P447">
        <f t="shared" si="38"/>
        <v>1</v>
      </c>
      <c r="Q447" t="str">
        <f t="shared" si="39"/>
        <v>film &amp; video</v>
      </c>
      <c r="R447" t="str">
        <f t="shared" si="36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7.2952380952380949E-2</v>
      </c>
      <c r="P448">
        <f t="shared" si="38"/>
        <v>47.875</v>
      </c>
      <c r="Q448" t="str">
        <f t="shared" si="39"/>
        <v>film &amp; video</v>
      </c>
      <c r="R448" t="str">
        <f t="shared" si="36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1.6666666666666666E-4</v>
      </c>
      <c r="P449">
        <f t="shared" si="38"/>
        <v>5</v>
      </c>
      <c r="Q449" t="str">
        <f t="shared" si="39"/>
        <v>film &amp; video</v>
      </c>
      <c r="R449" t="str">
        <f t="shared" si="36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3.2804E-2</v>
      </c>
      <c r="P450">
        <f t="shared" si="38"/>
        <v>20.502500000000001</v>
      </c>
      <c r="Q450" t="str">
        <f t="shared" si="39"/>
        <v>film &amp; video</v>
      </c>
      <c r="R450" t="str">
        <f t="shared" ref="R450:R513" si="42">RIGHT(N450,(LEN(N450)-SEARCH("/",N450)))</f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E451/D451</f>
        <v>2.2499999999999999E-2</v>
      </c>
      <c r="P451">
        <f t="shared" ref="P451:P514" si="44">E451/L451</f>
        <v>9</v>
      </c>
      <c r="Q451" t="str">
        <f t="shared" ref="Q451:Q514" si="45">LEFT(N451, SEARCH("/",N451,1)-1)</f>
        <v>film &amp; video</v>
      </c>
      <c r="R451" t="str">
        <f t="shared" si="42"/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7.92E-3</v>
      </c>
      <c r="P452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t="e">
        <f t="shared" si="44"/>
        <v>#DIV/0!</v>
      </c>
      <c r="Q453" t="str">
        <f t="shared" si="45"/>
        <v>film &amp; video</v>
      </c>
      <c r="R453" t="str">
        <f t="shared" si="42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0.64</v>
      </c>
      <c r="P454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2.740447957839262E-4</v>
      </c>
      <c r="P455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8.2000000000000007E-3</v>
      </c>
      <c r="P45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6.9230769230769226E-4</v>
      </c>
      <c r="P457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6.8631863186318634E-3</v>
      </c>
      <c r="P458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t="e">
        <f t="shared" si="44"/>
        <v>#DIV/0!</v>
      </c>
      <c r="Q459" t="str">
        <f t="shared" si="45"/>
        <v>film &amp; video</v>
      </c>
      <c r="R459" t="str">
        <f t="shared" si="42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8.2100000000000006E-2</v>
      </c>
      <c r="P460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6.4102564102564103E-4</v>
      </c>
      <c r="P461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2.9411764705882353E-3</v>
      </c>
      <c r="P462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t="e">
        <f t="shared" si="44"/>
        <v>#DIV/0!</v>
      </c>
      <c r="Q463" t="str">
        <f t="shared" si="45"/>
        <v>film &amp; video</v>
      </c>
      <c r="R463" t="str">
        <f t="shared" si="42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t="e">
        <f t="shared" si="44"/>
        <v>#DIV/0!</v>
      </c>
      <c r="Q464" t="str">
        <f t="shared" si="45"/>
        <v>film &amp; video</v>
      </c>
      <c r="R464" t="str">
        <f t="shared" si="42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2.2727272727272728E-2</v>
      </c>
      <c r="P465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9.9009900990099011E-4</v>
      </c>
      <c r="P46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0.26953125</v>
      </c>
      <c r="P467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7.6E-3</v>
      </c>
      <c r="P468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0.21575</v>
      </c>
      <c r="P469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t="e">
        <f t="shared" si="44"/>
        <v>#DIV/0!</v>
      </c>
      <c r="Q470" t="str">
        <f t="shared" si="45"/>
        <v>film &amp; video</v>
      </c>
      <c r="R470" t="str">
        <f t="shared" si="42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t="e">
        <f t="shared" si="44"/>
        <v>#DIV/0!</v>
      </c>
      <c r="Q471" t="str">
        <f t="shared" si="45"/>
        <v>film &amp; video</v>
      </c>
      <c r="R471" t="str">
        <f t="shared" si="42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1.0200000000000001E-2</v>
      </c>
      <c r="P472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0.11892727272727273</v>
      </c>
      <c r="P473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0.17624999999999999</v>
      </c>
      <c r="P474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2.87E-2</v>
      </c>
      <c r="P475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3.0303030303030303E-4</v>
      </c>
      <c r="P47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t="e">
        <f t="shared" si="44"/>
        <v>#DIV/0!</v>
      </c>
      <c r="Q477" t="str">
        <f t="shared" si="45"/>
        <v>film &amp; video</v>
      </c>
      <c r="R477" t="str">
        <f t="shared" si="42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2.2302681818181819E-2</v>
      </c>
      <c r="P478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t="e">
        <f t="shared" si="44"/>
        <v>#DIV/0!</v>
      </c>
      <c r="Q479" t="str">
        <f t="shared" si="45"/>
        <v>film &amp; video</v>
      </c>
      <c r="R479" t="str">
        <f t="shared" si="42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t="e">
        <f t="shared" si="44"/>
        <v>#DIV/0!</v>
      </c>
      <c r="Q480" t="str">
        <f t="shared" si="45"/>
        <v>film &amp; video</v>
      </c>
      <c r="R480" t="str">
        <f t="shared" si="42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0.3256</v>
      </c>
      <c r="P481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0.19409999999999999</v>
      </c>
      <c r="P482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6.0999999999999999E-2</v>
      </c>
      <c r="P483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1E-3</v>
      </c>
      <c r="P484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0.502</v>
      </c>
      <c r="P485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1.8625E-3</v>
      </c>
      <c r="P48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0.21906971229845085</v>
      </c>
      <c r="P487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9.0909090909090904E-5</v>
      </c>
      <c r="P488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t="e">
        <f t="shared" si="44"/>
        <v>#DIV/0!</v>
      </c>
      <c r="Q489" t="str">
        <f t="shared" si="45"/>
        <v>film &amp; video</v>
      </c>
      <c r="R489" t="str">
        <f t="shared" si="42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t="e">
        <f t="shared" si="44"/>
        <v>#DIV/0!</v>
      </c>
      <c r="Q490" t="str">
        <f t="shared" si="45"/>
        <v>film &amp; video</v>
      </c>
      <c r="R490" t="str">
        <f t="shared" si="42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2.8667813379201833E-3</v>
      </c>
      <c r="P491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t="e">
        <f t="shared" si="44"/>
        <v>#DIV/0!</v>
      </c>
      <c r="Q492" t="str">
        <f t="shared" si="45"/>
        <v>film &amp; video</v>
      </c>
      <c r="R492" t="str">
        <f t="shared" si="42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t="e">
        <f t="shared" si="44"/>
        <v>#DIV/0!</v>
      </c>
      <c r="Q493" t="str">
        <f t="shared" si="45"/>
        <v>film &amp; video</v>
      </c>
      <c r="R493" t="str">
        <f t="shared" si="42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t="e">
        <f t="shared" si="44"/>
        <v>#DIV/0!</v>
      </c>
      <c r="Q494" t="str">
        <f t="shared" si="45"/>
        <v>film &amp; video</v>
      </c>
      <c r="R494" t="str">
        <f t="shared" si="42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t="e">
        <f t="shared" si="44"/>
        <v>#DIV/0!</v>
      </c>
      <c r="Q495" t="str">
        <f t="shared" si="45"/>
        <v>film &amp; video</v>
      </c>
      <c r="R495" t="str">
        <f t="shared" si="42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1.5499999999999999E-3</v>
      </c>
      <c r="P49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t="e">
        <f t="shared" si="44"/>
        <v>#DIV/0!</v>
      </c>
      <c r="Q497" t="str">
        <f t="shared" si="45"/>
        <v>film &amp; video</v>
      </c>
      <c r="R497" t="str">
        <f t="shared" si="42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1.6666666666666667E-5</v>
      </c>
      <c r="P498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6.6964285714285711E-3</v>
      </c>
      <c r="P499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4.5985132395404561E-2</v>
      </c>
      <c r="P500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9.5500000000000002E-2</v>
      </c>
      <c r="P501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3.307692307692308E-2</v>
      </c>
      <c r="P502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t="e">
        <f t="shared" si="44"/>
        <v>#DIV/0!</v>
      </c>
      <c r="Q503" t="str">
        <f t="shared" si="45"/>
        <v>film &amp; video</v>
      </c>
      <c r="R503" t="str">
        <f t="shared" si="42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1.15E-2</v>
      </c>
      <c r="P504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1.7538461538461537E-2</v>
      </c>
      <c r="P505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1.3673469387755101E-2</v>
      </c>
      <c r="P506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4.3333333333333331E-3</v>
      </c>
      <c r="P507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1.25E-3</v>
      </c>
      <c r="P508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3.2000000000000001E-2</v>
      </c>
      <c r="P509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8.0000000000000002E-3</v>
      </c>
      <c r="P510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2E-3</v>
      </c>
      <c r="P511">
        <f t="shared" si="44"/>
        <v>10</v>
      </c>
      <c r="Q511" t="str">
        <f t="shared" si="45"/>
        <v>film &amp; video</v>
      </c>
      <c r="R511" t="str">
        <f t="shared" si="42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t="e">
        <f t="shared" si="44"/>
        <v>#DIV/0!</v>
      </c>
      <c r="Q512" t="str">
        <f t="shared" si="45"/>
        <v>film &amp; video</v>
      </c>
      <c r="R512" t="str">
        <f t="shared" si="42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0.03</v>
      </c>
      <c r="P513">
        <f t="shared" si="44"/>
        <v>30</v>
      </c>
      <c r="Q513" t="str">
        <f t="shared" si="45"/>
        <v>film &amp; video</v>
      </c>
      <c r="R513" t="str">
        <f t="shared" si="42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1.3749999999999999E-3</v>
      </c>
      <c r="P514">
        <f t="shared" si="44"/>
        <v>5.5</v>
      </c>
      <c r="Q514" t="str">
        <f t="shared" si="45"/>
        <v>film &amp; video</v>
      </c>
      <c r="R514" t="str">
        <f t="shared" ref="R514:R577" si="48">RIGHT(N514,(LEN(N514)-SEARCH("/",N514)))</f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E515/D515</f>
        <v>0.13924</v>
      </c>
      <c r="P515">
        <f t="shared" ref="P515:P578" si="50">E515/L515</f>
        <v>102.38235294117646</v>
      </c>
      <c r="Q515" t="str">
        <f t="shared" ref="Q515:Q578" si="51">LEFT(N515, SEARCH("/",N515,1)-1)</f>
        <v>film &amp; video</v>
      </c>
      <c r="R515" t="str">
        <f t="shared" si="48"/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3.3333333333333333E-2</v>
      </c>
      <c r="P51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0.25413402061855672</v>
      </c>
      <c r="P517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t="e">
        <f t="shared" si="50"/>
        <v>#DIV/0!</v>
      </c>
      <c r="Q518" t="str">
        <f t="shared" si="51"/>
        <v>film &amp; video</v>
      </c>
      <c r="R518" t="str">
        <f t="shared" si="48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1.3666666666666667E-2</v>
      </c>
      <c r="P519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t="e">
        <f t="shared" si="50"/>
        <v>#DIV/0!</v>
      </c>
      <c r="Q520" t="str">
        <f t="shared" si="51"/>
        <v>film &amp; video</v>
      </c>
      <c r="R520" t="str">
        <f t="shared" si="48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0.22881426547787684</v>
      </c>
      <c r="P521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1.0209999999999999</v>
      </c>
      <c r="P522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1.0464</v>
      </c>
      <c r="P523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1.1466666666666667</v>
      </c>
      <c r="P524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1.206</v>
      </c>
      <c r="P525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1.0867285714285715</v>
      </c>
      <c r="P52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</v>
      </c>
      <c r="P527">
        <f t="shared" si="50"/>
        <v>1000</v>
      </c>
      <c r="Q527" t="str">
        <f t="shared" si="51"/>
        <v>theater</v>
      </c>
      <c r="R527" t="str">
        <f t="shared" si="48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1.1399999999999999</v>
      </c>
      <c r="P528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1.0085</v>
      </c>
      <c r="P529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1.1565217391304348</v>
      </c>
      <c r="P530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1.3041666666666667</v>
      </c>
      <c r="P531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1.0778267254038179</v>
      </c>
      <c r="P532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</v>
      </c>
      <c r="P533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1.2324999999999999</v>
      </c>
      <c r="P534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1.002</v>
      </c>
      <c r="P535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1.0466666666666666</v>
      </c>
      <c r="P53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1.0249999999999999</v>
      </c>
      <c r="P537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1.1825757575757576</v>
      </c>
      <c r="P538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1.2050000000000001</v>
      </c>
      <c r="P539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3.0242</v>
      </c>
      <c r="P540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1.00644</v>
      </c>
      <c r="P541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6.666666666666667E-5</v>
      </c>
      <c r="P542">
        <f t="shared" si="50"/>
        <v>1</v>
      </c>
      <c r="Q542" t="str">
        <f t="shared" si="51"/>
        <v>technology</v>
      </c>
      <c r="R542" t="str">
        <f t="shared" si="48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5.5555555555555558E-3</v>
      </c>
      <c r="P543">
        <f t="shared" si="50"/>
        <v>25</v>
      </c>
      <c r="Q543" t="str">
        <f t="shared" si="51"/>
        <v>technology</v>
      </c>
      <c r="R543" t="str">
        <f t="shared" si="48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3.9999999999999998E-6</v>
      </c>
      <c r="P544">
        <f t="shared" si="50"/>
        <v>1</v>
      </c>
      <c r="Q544" t="str">
        <f t="shared" si="51"/>
        <v>technology</v>
      </c>
      <c r="R544" t="str">
        <f t="shared" si="48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3.1818181818181819E-3</v>
      </c>
      <c r="P545">
        <f t="shared" si="50"/>
        <v>35</v>
      </c>
      <c r="Q545" t="str">
        <f t="shared" si="51"/>
        <v>technology</v>
      </c>
      <c r="R545" t="str">
        <f t="shared" si="48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1.2E-2</v>
      </c>
      <c r="P546">
        <f t="shared" si="50"/>
        <v>3</v>
      </c>
      <c r="Q546" t="str">
        <f t="shared" si="51"/>
        <v>technology</v>
      </c>
      <c r="R546" t="str">
        <f t="shared" si="48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0.27383999999999997</v>
      </c>
      <c r="P547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8.6666666666666663E-4</v>
      </c>
      <c r="P548">
        <f t="shared" si="50"/>
        <v>26</v>
      </c>
      <c r="Q548" t="str">
        <f t="shared" si="51"/>
        <v>technology</v>
      </c>
      <c r="R548" t="str">
        <f t="shared" si="48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t="e">
        <f t="shared" si="50"/>
        <v>#DIV/0!</v>
      </c>
      <c r="Q549" t="str">
        <f t="shared" si="51"/>
        <v>technology</v>
      </c>
      <c r="R549" t="str">
        <f t="shared" si="48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8.9999999999999998E-4</v>
      </c>
      <c r="P550">
        <f t="shared" si="50"/>
        <v>9</v>
      </c>
      <c r="Q550" t="str">
        <f t="shared" si="51"/>
        <v>technology</v>
      </c>
      <c r="R550" t="str">
        <f t="shared" si="48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2.7199999999999998E-2</v>
      </c>
      <c r="P551">
        <f t="shared" si="50"/>
        <v>8.5</v>
      </c>
      <c r="Q551" t="str">
        <f t="shared" si="51"/>
        <v>technology</v>
      </c>
      <c r="R551" t="str">
        <f t="shared" si="48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7.0000000000000001E-3</v>
      </c>
      <c r="P552">
        <f t="shared" si="50"/>
        <v>8.75</v>
      </c>
      <c r="Q552" t="str">
        <f t="shared" si="51"/>
        <v>technology</v>
      </c>
      <c r="R552" t="str">
        <f t="shared" si="48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5.0413333333333331E-2</v>
      </c>
      <c r="P553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t="e">
        <f t="shared" si="50"/>
        <v>#DIV/0!</v>
      </c>
      <c r="Q554" t="str">
        <f t="shared" si="51"/>
        <v>technology</v>
      </c>
      <c r="R554" t="str">
        <f t="shared" si="48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4.9199999999999999E-3</v>
      </c>
      <c r="P555">
        <f t="shared" si="50"/>
        <v>20.5</v>
      </c>
      <c r="Q555" t="str">
        <f t="shared" si="51"/>
        <v>technology</v>
      </c>
      <c r="R555" t="str">
        <f t="shared" si="48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0.36589147286821705</v>
      </c>
      <c r="P55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t="e">
        <f t="shared" si="50"/>
        <v>#DIV/0!</v>
      </c>
      <c r="Q557" t="str">
        <f t="shared" si="51"/>
        <v>technology</v>
      </c>
      <c r="R557" t="str">
        <f t="shared" si="48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2.5000000000000001E-2</v>
      </c>
      <c r="P558">
        <f t="shared" si="50"/>
        <v>200</v>
      </c>
      <c r="Q558" t="str">
        <f t="shared" si="51"/>
        <v>technology</v>
      </c>
      <c r="R558" t="str">
        <f t="shared" si="48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9.1066666666666674E-3</v>
      </c>
      <c r="P559">
        <f t="shared" si="50"/>
        <v>68.3</v>
      </c>
      <c r="Q559" t="str">
        <f t="shared" si="51"/>
        <v>technology</v>
      </c>
      <c r="R559" t="str">
        <f t="shared" si="48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t="e">
        <f t="shared" si="50"/>
        <v>#DIV/0!</v>
      </c>
      <c r="Q560" t="str">
        <f t="shared" si="51"/>
        <v>technology</v>
      </c>
      <c r="R560" t="str">
        <f t="shared" si="48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2.0833333333333335E-4</v>
      </c>
      <c r="P561">
        <f t="shared" si="50"/>
        <v>50</v>
      </c>
      <c r="Q561" t="str">
        <f t="shared" si="51"/>
        <v>technology</v>
      </c>
      <c r="R561" t="str">
        <f t="shared" si="48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1.2E-4</v>
      </c>
      <c r="P562">
        <f t="shared" si="50"/>
        <v>4</v>
      </c>
      <c r="Q562" t="str">
        <f t="shared" si="51"/>
        <v>technology</v>
      </c>
      <c r="R562" t="str">
        <f t="shared" si="48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3.6666666666666666E-3</v>
      </c>
      <c r="P563">
        <f t="shared" si="50"/>
        <v>27.5</v>
      </c>
      <c r="Q563" t="str">
        <f t="shared" si="51"/>
        <v>technology</v>
      </c>
      <c r="R563" t="str">
        <f t="shared" si="48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t="e">
        <f t="shared" si="50"/>
        <v>#DIV/0!</v>
      </c>
      <c r="Q564" t="str">
        <f t="shared" si="51"/>
        <v>technology</v>
      </c>
      <c r="R564" t="str">
        <f t="shared" si="48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9.0666666666666662E-4</v>
      </c>
      <c r="P565">
        <f t="shared" si="50"/>
        <v>34</v>
      </c>
      <c r="Q565" t="str">
        <f t="shared" si="51"/>
        <v>technology</v>
      </c>
      <c r="R565" t="str">
        <f t="shared" si="48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5.5555555555555558E-5</v>
      </c>
      <c r="P566">
        <f t="shared" si="50"/>
        <v>1</v>
      </c>
      <c r="Q566" t="str">
        <f t="shared" si="51"/>
        <v>technology</v>
      </c>
      <c r="R566" t="str">
        <f t="shared" si="48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t="e">
        <f t="shared" si="50"/>
        <v>#DIV/0!</v>
      </c>
      <c r="Q567" t="str">
        <f t="shared" si="51"/>
        <v>technology</v>
      </c>
      <c r="R567" t="str">
        <f t="shared" si="48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2.0000000000000001E-4</v>
      </c>
      <c r="P568">
        <f t="shared" si="50"/>
        <v>1</v>
      </c>
      <c r="Q568" t="str">
        <f t="shared" si="51"/>
        <v>technology</v>
      </c>
      <c r="R568" t="str">
        <f t="shared" si="48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t="e">
        <f t="shared" si="50"/>
        <v>#DIV/0!</v>
      </c>
      <c r="Q569" t="str">
        <f t="shared" si="51"/>
        <v>technology</v>
      </c>
      <c r="R569" t="str">
        <f t="shared" si="48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0.01</v>
      </c>
      <c r="P570">
        <f t="shared" si="50"/>
        <v>49</v>
      </c>
      <c r="Q570" t="str">
        <f t="shared" si="51"/>
        <v>technology</v>
      </c>
      <c r="R570" t="str">
        <f t="shared" si="48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8.0000000000000002E-3</v>
      </c>
      <c r="P571">
        <f t="shared" si="50"/>
        <v>20</v>
      </c>
      <c r="Q571" t="str">
        <f t="shared" si="51"/>
        <v>technology</v>
      </c>
      <c r="R571" t="str">
        <f t="shared" si="48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1.6705882352941177E-3</v>
      </c>
      <c r="P572">
        <f t="shared" si="50"/>
        <v>142</v>
      </c>
      <c r="Q572" t="str">
        <f t="shared" si="51"/>
        <v>technology</v>
      </c>
      <c r="R572" t="str">
        <f t="shared" si="48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4.2399999999999998E-3</v>
      </c>
      <c r="P573">
        <f t="shared" si="50"/>
        <v>53</v>
      </c>
      <c r="Q573" t="str">
        <f t="shared" si="51"/>
        <v>technology</v>
      </c>
      <c r="R573" t="str">
        <f t="shared" si="48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t="e">
        <f t="shared" si="50"/>
        <v>#DIV/0!</v>
      </c>
      <c r="Q574" t="str">
        <f t="shared" si="51"/>
        <v>technology</v>
      </c>
      <c r="R574" t="str">
        <f t="shared" si="48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3.892538925389254E-3</v>
      </c>
      <c r="P575">
        <f t="shared" si="50"/>
        <v>38.444444444444443</v>
      </c>
      <c r="Q575" t="str">
        <f t="shared" si="51"/>
        <v>technology</v>
      </c>
      <c r="R575" t="str">
        <f t="shared" si="48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7.1556350626118068E-3</v>
      </c>
      <c r="P576">
        <f t="shared" si="50"/>
        <v>20</v>
      </c>
      <c r="Q576" t="str">
        <f t="shared" si="51"/>
        <v>technology</v>
      </c>
      <c r="R576" t="str">
        <f t="shared" si="48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4.3166666666666666E-3</v>
      </c>
      <c r="P577">
        <f t="shared" si="50"/>
        <v>64.75</v>
      </c>
      <c r="Q577" t="str">
        <f t="shared" si="51"/>
        <v>technology</v>
      </c>
      <c r="R577" t="str">
        <f t="shared" si="48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1.2500000000000001E-5</v>
      </c>
      <c r="P578">
        <f t="shared" si="50"/>
        <v>1</v>
      </c>
      <c r="Q578" t="str">
        <f t="shared" si="51"/>
        <v>technology</v>
      </c>
      <c r="R578" t="str">
        <f t="shared" ref="R578:R641" si="54">RIGHT(N578,(LEN(N578)-SEARCH("/",N578)))</f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</f>
        <v>2E-3</v>
      </c>
      <c r="P579">
        <f t="shared" ref="P579:P642" si="56">E579/L579</f>
        <v>10</v>
      </c>
      <c r="Q579" t="str">
        <f t="shared" ref="Q579:Q642" si="57">LEFT(N579, SEARCH("/",N579,1)-1)</f>
        <v>technology</v>
      </c>
      <c r="R579" t="str">
        <f t="shared" si="54"/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>
        <f t="shared" si="56"/>
        <v>2</v>
      </c>
      <c r="Q580" t="str">
        <f t="shared" si="57"/>
        <v>technology</v>
      </c>
      <c r="R580" t="str">
        <f t="shared" si="54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>
        <f t="shared" si="56"/>
        <v>35</v>
      </c>
      <c r="Q581" t="str">
        <f t="shared" si="57"/>
        <v>technology</v>
      </c>
      <c r="R581" t="str">
        <f t="shared" si="54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>
        <f t="shared" si="56"/>
        <v>1</v>
      </c>
      <c r="Q582" t="str">
        <f t="shared" si="57"/>
        <v>technology</v>
      </c>
      <c r="R582" t="str">
        <f t="shared" si="54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>
        <f t="shared" si="56"/>
        <v>1</v>
      </c>
      <c r="Q585" t="str">
        <f t="shared" si="57"/>
        <v>technology</v>
      </c>
      <c r="R585" t="str">
        <f t="shared" si="54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>
        <f t="shared" si="56"/>
        <v>5</v>
      </c>
      <c r="Q586" t="str">
        <f t="shared" si="57"/>
        <v>technology</v>
      </c>
      <c r="R586" t="str">
        <f t="shared" si="54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>
        <f t="shared" si="56"/>
        <v>14</v>
      </c>
      <c r="Q588" t="str">
        <f t="shared" si="57"/>
        <v>technology</v>
      </c>
      <c r="R588" t="str">
        <f t="shared" si="54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>
        <f t="shared" si="56"/>
        <v>150.5</v>
      </c>
      <c r="Q590" t="str">
        <f t="shared" si="57"/>
        <v>technology</v>
      </c>
      <c r="R590" t="str">
        <f t="shared" si="54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>
        <f t="shared" si="56"/>
        <v>1</v>
      </c>
      <c r="Q591" t="str">
        <f t="shared" si="57"/>
        <v>technology</v>
      </c>
      <c r="R591" t="str">
        <f t="shared" si="54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>
        <f t="shared" si="56"/>
        <v>30.5</v>
      </c>
      <c r="Q593" t="str">
        <f t="shared" si="57"/>
        <v>technology</v>
      </c>
      <c r="R593" t="str">
        <f t="shared" si="54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>
        <f t="shared" si="56"/>
        <v>250</v>
      </c>
      <c r="Q594" t="str">
        <f t="shared" si="57"/>
        <v>technology</v>
      </c>
      <c r="R594" t="str">
        <f t="shared" si="54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>
        <f t="shared" si="56"/>
        <v>13</v>
      </c>
      <c r="Q596" t="str">
        <f t="shared" si="57"/>
        <v>technology</v>
      </c>
      <c r="R596" t="str">
        <f t="shared" si="54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>
        <f t="shared" si="56"/>
        <v>53.25</v>
      </c>
      <c r="Q597" t="str">
        <f t="shared" si="57"/>
        <v>technology</v>
      </c>
      <c r="R597" t="str">
        <f t="shared" si="54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>
        <f t="shared" si="56"/>
        <v>3</v>
      </c>
      <c r="Q598" t="str">
        <f t="shared" si="57"/>
        <v>technology</v>
      </c>
      <c r="R598" t="str">
        <f t="shared" si="54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>
        <f t="shared" si="56"/>
        <v>10</v>
      </c>
      <c r="Q599" t="str">
        <f t="shared" si="57"/>
        <v>technology</v>
      </c>
      <c r="R599" t="str">
        <f t="shared" si="54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>
        <f t="shared" si="56"/>
        <v>15.5</v>
      </c>
      <c r="Q601" t="str">
        <f t="shared" si="57"/>
        <v>technology</v>
      </c>
      <c r="R601" t="str">
        <f t="shared" si="54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>
        <f t="shared" si="56"/>
        <v>100</v>
      </c>
      <c r="Q602" t="str">
        <f t="shared" si="57"/>
        <v>technology</v>
      </c>
      <c r="R602" t="str">
        <f t="shared" si="54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>
        <f t="shared" si="56"/>
        <v>16.375</v>
      </c>
      <c r="Q607" t="str">
        <f t="shared" si="57"/>
        <v>technology</v>
      </c>
      <c r="R607" t="str">
        <f t="shared" si="54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>
        <f t="shared" si="56"/>
        <v>10</v>
      </c>
      <c r="Q608" t="str">
        <f t="shared" si="57"/>
        <v>technology</v>
      </c>
      <c r="R608" t="str">
        <f t="shared" si="54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t="e">
        <f t="shared" si="56"/>
        <v>#DIV/0!</v>
      </c>
      <c r="Q609" t="str">
        <f t="shared" si="57"/>
        <v>technology</v>
      </c>
      <c r="R609" t="str">
        <f t="shared" si="54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>
        <f t="shared" si="56"/>
        <v>292.2</v>
      </c>
      <c r="Q610" t="str">
        <f t="shared" si="57"/>
        <v>technology</v>
      </c>
      <c r="R610" t="str">
        <f t="shared" si="54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>
        <f t="shared" si="56"/>
        <v>5</v>
      </c>
      <c r="Q611" t="str">
        <f t="shared" si="57"/>
        <v>technology</v>
      </c>
      <c r="R611" t="str">
        <f t="shared" si="54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t="e">
        <f t="shared" si="56"/>
        <v>#DIV/0!</v>
      </c>
      <c r="Q612" t="str">
        <f t="shared" si="57"/>
        <v>technology</v>
      </c>
      <c r="R612" t="str">
        <f t="shared" si="54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t="e">
        <f t="shared" si="56"/>
        <v>#DIV/0!</v>
      </c>
      <c r="Q613" t="str">
        <f t="shared" si="57"/>
        <v>technology</v>
      </c>
      <c r="R613" t="str">
        <f t="shared" si="54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t="e">
        <f t="shared" si="56"/>
        <v>#DIV/0!</v>
      </c>
      <c r="Q614" t="str">
        <f t="shared" si="57"/>
        <v>technology</v>
      </c>
      <c r="R614" t="str">
        <f t="shared" si="54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t="e">
        <f t="shared" si="56"/>
        <v>#DIV/0!</v>
      </c>
      <c r="Q616" t="str">
        <f t="shared" si="57"/>
        <v>technology</v>
      </c>
      <c r="R616" t="str">
        <f t="shared" si="54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t="e">
        <f t="shared" si="56"/>
        <v>#DIV/0!</v>
      </c>
      <c r="Q617" t="str">
        <f t="shared" si="57"/>
        <v>technology</v>
      </c>
      <c r="R617" t="str">
        <f t="shared" si="54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t="e">
        <f t="shared" si="56"/>
        <v>#DIV/0!</v>
      </c>
      <c r="Q618" t="str">
        <f t="shared" si="57"/>
        <v>technology</v>
      </c>
      <c r="R618" t="str">
        <f t="shared" si="54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>
        <f t="shared" si="56"/>
        <v>20</v>
      </c>
      <c r="Q619" t="str">
        <f t="shared" si="57"/>
        <v>technology</v>
      </c>
      <c r="R619" t="str">
        <f t="shared" si="54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t="e">
        <f t="shared" si="56"/>
        <v>#DIV/0!</v>
      </c>
      <c r="Q620" t="str">
        <f t="shared" si="57"/>
        <v>technology</v>
      </c>
      <c r="R620" t="str">
        <f t="shared" si="54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>
        <f t="shared" si="56"/>
        <v>1</v>
      </c>
      <c r="Q621" t="str">
        <f t="shared" si="57"/>
        <v>technology</v>
      </c>
      <c r="R621" t="str">
        <f t="shared" si="54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>
        <f t="shared" si="56"/>
        <v>300</v>
      </c>
      <c r="Q622" t="str">
        <f t="shared" si="57"/>
        <v>technology</v>
      </c>
      <c r="R622" t="str">
        <f t="shared" si="54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>
        <f t="shared" si="56"/>
        <v>87</v>
      </c>
      <c r="Q623" t="str">
        <f t="shared" si="57"/>
        <v>technology</v>
      </c>
      <c r="R623" t="str">
        <f t="shared" si="54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t="e">
        <f t="shared" si="56"/>
        <v>#DIV/0!</v>
      </c>
      <c r="Q625" t="str">
        <f t="shared" si="57"/>
        <v>technology</v>
      </c>
      <c r="R625" t="str">
        <f t="shared" si="54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t="e">
        <f t="shared" si="56"/>
        <v>#DIV/0!</v>
      </c>
      <c r="Q626" t="str">
        <f t="shared" si="57"/>
        <v>technology</v>
      </c>
      <c r="R626" t="str">
        <f t="shared" si="54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t="e">
        <f t="shared" si="56"/>
        <v>#DIV/0!</v>
      </c>
      <c r="Q627" t="str">
        <f t="shared" si="57"/>
        <v>technology</v>
      </c>
      <c r="R627" t="str">
        <f t="shared" si="54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>
        <f t="shared" si="56"/>
        <v>90</v>
      </c>
      <c r="Q629" t="str">
        <f t="shared" si="57"/>
        <v>technology</v>
      </c>
      <c r="R629" t="str">
        <f t="shared" si="54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t="e">
        <f t="shared" si="56"/>
        <v>#DIV/0!</v>
      </c>
      <c r="Q630" t="str">
        <f t="shared" si="57"/>
        <v>technology</v>
      </c>
      <c r="R630" t="str">
        <f t="shared" si="54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>
        <f t="shared" si="56"/>
        <v>10</v>
      </c>
      <c r="Q632" t="str">
        <f t="shared" si="57"/>
        <v>technology</v>
      </c>
      <c r="R632" t="str">
        <f t="shared" si="54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t="e">
        <f t="shared" si="56"/>
        <v>#DIV/0!</v>
      </c>
      <c r="Q634" t="str">
        <f t="shared" si="57"/>
        <v>technology</v>
      </c>
      <c r="R634" t="str">
        <f t="shared" si="54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>
        <f t="shared" si="56"/>
        <v>49.8</v>
      </c>
      <c r="Q635" t="str">
        <f t="shared" si="57"/>
        <v>technology</v>
      </c>
      <c r="R635" t="str">
        <f t="shared" si="54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>
        <f t="shared" si="56"/>
        <v>1</v>
      </c>
      <c r="Q636" t="str">
        <f t="shared" si="57"/>
        <v>technology</v>
      </c>
      <c r="R636" t="str">
        <f t="shared" si="54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>
        <f t="shared" si="56"/>
        <v>2</v>
      </c>
      <c r="Q637" t="str">
        <f t="shared" si="57"/>
        <v>technology</v>
      </c>
      <c r="R637" t="str">
        <f t="shared" si="54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>
        <f t="shared" si="56"/>
        <v>4</v>
      </c>
      <c r="Q638" t="str">
        <f t="shared" si="57"/>
        <v>technology</v>
      </c>
      <c r="R638" t="str">
        <f t="shared" si="54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t="e">
        <f t="shared" si="56"/>
        <v>#DIV/0!</v>
      </c>
      <c r="Q639" t="str">
        <f t="shared" si="57"/>
        <v>technology</v>
      </c>
      <c r="R639" t="str">
        <f t="shared" si="54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>
        <f t="shared" si="56"/>
        <v>3</v>
      </c>
      <c r="Q640" t="str">
        <f t="shared" si="57"/>
        <v>technology</v>
      </c>
      <c r="R640" t="str">
        <f t="shared" si="54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>
        <f t="shared" si="56"/>
        <v>1</v>
      </c>
      <c r="Q641" t="str">
        <f t="shared" si="57"/>
        <v>technology</v>
      </c>
      <c r="R641" t="str">
        <f t="shared" si="54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>
        <f t="shared" si="56"/>
        <v>50.5</v>
      </c>
      <c r="Q642" t="str">
        <f t="shared" si="57"/>
        <v>technology</v>
      </c>
      <c r="R642" t="str">
        <f t="shared" ref="R642:R705" si="60">RIGHT(N642,(LEN(N642)-SEARCH("/",N642)))</f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</f>
        <v>1.1916249999999999</v>
      </c>
      <c r="P643">
        <f t="shared" ref="P643:P706" si="62">E643/L643</f>
        <v>151.31746031746033</v>
      </c>
      <c r="Q643" t="str">
        <f t="shared" ref="Q643:Q706" si="63">LEFT(N643, SEARCH("/",N643,1)-1)</f>
        <v>technology</v>
      </c>
      <c r="R643" t="str">
        <f t="shared" si="60"/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>
        <f t="shared" si="62"/>
        <v>1644</v>
      </c>
      <c r="Q650" t="str">
        <f t="shared" si="63"/>
        <v>technology</v>
      </c>
      <c r="R650" t="str">
        <f t="shared" si="60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>
        <f t="shared" si="62"/>
        <v>39</v>
      </c>
      <c r="Q664" t="str">
        <f t="shared" si="63"/>
        <v>technology</v>
      </c>
      <c r="R664" t="str">
        <f t="shared" si="60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>
        <f t="shared" si="62"/>
        <v>100</v>
      </c>
      <c r="Q665" t="str">
        <f t="shared" si="63"/>
        <v>technology</v>
      </c>
      <c r="R665" t="str">
        <f t="shared" si="60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>
        <f t="shared" si="62"/>
        <v>2</v>
      </c>
      <c r="Q668" t="str">
        <f t="shared" si="63"/>
        <v>technology</v>
      </c>
      <c r="R668" t="str">
        <f t="shared" si="60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>
        <f t="shared" si="62"/>
        <v>27.36</v>
      </c>
      <c r="Q670" t="str">
        <f t="shared" si="63"/>
        <v>technology</v>
      </c>
      <c r="R670" t="str">
        <f t="shared" si="60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>
        <f t="shared" si="62"/>
        <v>7.5</v>
      </c>
      <c r="Q676" t="str">
        <f t="shared" si="63"/>
        <v>technology</v>
      </c>
      <c r="R676" t="str">
        <f t="shared" si="60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>
        <f t="shared" si="62"/>
        <v>1</v>
      </c>
      <c r="Q683" t="str">
        <f t="shared" si="63"/>
        <v>technology</v>
      </c>
      <c r="R683" t="str">
        <f t="shared" si="60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>
        <f t="shared" si="62"/>
        <v>13.25</v>
      </c>
      <c r="Q684" t="str">
        <f t="shared" si="63"/>
        <v>technology</v>
      </c>
      <c r="R684" t="str">
        <f t="shared" si="60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>
        <f t="shared" si="62"/>
        <v>55.3</v>
      </c>
      <c r="Q687" t="str">
        <f t="shared" si="63"/>
        <v>technology</v>
      </c>
      <c r="R687" t="str">
        <f t="shared" si="60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t="e">
        <f t="shared" si="62"/>
        <v>#DIV/0!</v>
      </c>
      <c r="Q688" t="str">
        <f t="shared" si="63"/>
        <v>technology</v>
      </c>
      <c r="R688" t="str">
        <f t="shared" si="60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>
        <f t="shared" si="62"/>
        <v>405.5</v>
      </c>
      <c r="Q690" t="str">
        <f t="shared" si="63"/>
        <v>technology</v>
      </c>
      <c r="R690" t="str">
        <f t="shared" si="60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>
        <f t="shared" si="62"/>
        <v>26</v>
      </c>
      <c r="Q693" t="str">
        <f t="shared" si="63"/>
        <v>technology</v>
      </c>
      <c r="R693" t="str">
        <f t="shared" si="60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>
        <f t="shared" si="62"/>
        <v>1</v>
      </c>
      <c r="Q698" t="str">
        <f t="shared" si="63"/>
        <v>technology</v>
      </c>
      <c r="R698" t="str">
        <f t="shared" si="60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>
        <f t="shared" si="62"/>
        <v>13</v>
      </c>
      <c r="Q702" t="str">
        <f t="shared" si="63"/>
        <v>technology</v>
      </c>
      <c r="R702" t="str">
        <f t="shared" si="60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>
        <f t="shared" si="62"/>
        <v>291.33333333333331</v>
      </c>
      <c r="Q703" t="str">
        <f t="shared" si="63"/>
        <v>technology</v>
      </c>
      <c r="R703" t="str">
        <f t="shared" si="60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>
        <f t="shared" si="62"/>
        <v>124.9191891891892</v>
      </c>
      <c r="Q704" t="str">
        <f t="shared" si="63"/>
        <v>technology</v>
      </c>
      <c r="R704" t="str">
        <f t="shared" si="60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>
        <f t="shared" si="62"/>
        <v>119.57142857142857</v>
      </c>
      <c r="Q705" t="str">
        <f t="shared" si="63"/>
        <v>technology</v>
      </c>
      <c r="R705" t="str">
        <f t="shared" si="60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>
        <f t="shared" si="62"/>
        <v>120.25</v>
      </c>
      <c r="Q706" t="str">
        <f t="shared" si="63"/>
        <v>technology</v>
      </c>
      <c r="R706" t="str">
        <f t="shared" ref="R706:R769" si="66">RIGHT(N706,(LEN(N706)-SEARCH("/",N706)))</f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E707/D707</f>
        <v>9.7699999999999992E-3</v>
      </c>
      <c r="P707">
        <f t="shared" ref="P707:P770" si="68">E707/L707</f>
        <v>195.4</v>
      </c>
      <c r="Q707" t="str">
        <f t="shared" ref="Q707:Q770" si="69">LEFT(N707, SEARCH("/",N707,1)-1)</f>
        <v>technology</v>
      </c>
      <c r="R707" t="str">
        <f t="shared" si="66"/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t="e">
        <f t="shared" si="68"/>
        <v>#DIV/0!</v>
      </c>
      <c r="Q708" t="str">
        <f t="shared" si="69"/>
        <v>technology</v>
      </c>
      <c r="R708" t="str">
        <f t="shared" si="66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>
        <f t="shared" si="68"/>
        <v>30.5</v>
      </c>
      <c r="Q711" t="str">
        <f t="shared" si="69"/>
        <v>technology</v>
      </c>
      <c r="R711" t="str">
        <f t="shared" si="66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t="e">
        <f t="shared" si="68"/>
        <v>#DIV/0!</v>
      </c>
      <c r="Q712" t="str">
        <f t="shared" si="69"/>
        <v>technology</v>
      </c>
      <c r="R712" t="str">
        <f t="shared" si="66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>
        <f t="shared" si="68"/>
        <v>26.25</v>
      </c>
      <c r="Q714" t="str">
        <f t="shared" si="69"/>
        <v>technology</v>
      </c>
      <c r="R714" t="str">
        <f t="shared" si="66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>
        <f t="shared" si="68"/>
        <v>199</v>
      </c>
      <c r="Q715" t="str">
        <f t="shared" si="69"/>
        <v>technology</v>
      </c>
      <c r="R715" t="str">
        <f t="shared" si="66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>
        <f t="shared" si="68"/>
        <v>22.5</v>
      </c>
      <c r="Q720" t="str">
        <f t="shared" si="69"/>
        <v>technology</v>
      </c>
      <c r="R720" t="str">
        <f t="shared" si="66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t="e">
        <f t="shared" si="68"/>
        <v>#DIV/0!</v>
      </c>
      <c r="Q762" t="str">
        <f t="shared" si="69"/>
        <v>publishing</v>
      </c>
      <c r="R762" t="str">
        <f t="shared" si="66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t="e">
        <f t="shared" si="68"/>
        <v>#DIV/0!</v>
      </c>
      <c r="Q764" t="str">
        <f t="shared" si="69"/>
        <v>publishing</v>
      </c>
      <c r="R764" t="str">
        <f t="shared" si="66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>
        <f t="shared" si="68"/>
        <v>5</v>
      </c>
      <c r="Q765" t="str">
        <f t="shared" si="69"/>
        <v>publishing</v>
      </c>
      <c r="R765" t="str">
        <f t="shared" si="66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t="e">
        <f t="shared" si="68"/>
        <v>#DIV/0!</v>
      </c>
      <c r="Q766" t="str">
        <f t="shared" si="69"/>
        <v>publishing</v>
      </c>
      <c r="R766" t="str">
        <f t="shared" si="66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>
        <f t="shared" si="68"/>
        <v>57.295454545454547</v>
      </c>
      <c r="Q767" t="str">
        <f t="shared" si="69"/>
        <v>publishing</v>
      </c>
      <c r="R767" t="str">
        <f t="shared" si="66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t="e">
        <f t="shared" si="68"/>
        <v>#DIV/0!</v>
      </c>
      <c r="Q768" t="str">
        <f t="shared" si="69"/>
        <v>publishing</v>
      </c>
      <c r="R768" t="str">
        <f t="shared" si="66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>
        <f t="shared" si="68"/>
        <v>59</v>
      </c>
      <c r="Q769" t="str">
        <f t="shared" si="69"/>
        <v>publishing</v>
      </c>
      <c r="R769" t="str">
        <f t="shared" si="66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t="e">
        <f t="shared" si="68"/>
        <v>#DIV/0!</v>
      </c>
      <c r="Q770" t="str">
        <f t="shared" si="69"/>
        <v>publishing</v>
      </c>
      <c r="R770" t="str">
        <f t="shared" ref="R770:R833" si="72">RIGHT(N770,(LEN(N770)-SEARCH("/",N770)))</f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E771/D771</f>
        <v>0.41399999999999998</v>
      </c>
      <c r="P771">
        <f t="shared" ref="P771:P834" si="74">E771/L771</f>
        <v>31.846153846153847</v>
      </c>
      <c r="Q771" t="str">
        <f t="shared" ref="Q771:Q834" si="75">LEFT(N771, SEARCH("/",N771,1)-1)</f>
        <v>publishing</v>
      </c>
      <c r="R771" t="str">
        <f t="shared" si="72"/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t="e">
        <f t="shared" si="74"/>
        <v>#DIV/0!</v>
      </c>
      <c r="Q772" t="str">
        <f t="shared" si="75"/>
        <v>publishing</v>
      </c>
      <c r="R772" t="str">
        <f t="shared" si="72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>
        <f t="shared" si="74"/>
        <v>10</v>
      </c>
      <c r="Q773" t="str">
        <f t="shared" si="75"/>
        <v>publishing</v>
      </c>
      <c r="R773" t="str">
        <f t="shared" si="72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>
        <f t="shared" si="74"/>
        <v>50</v>
      </c>
      <c r="Q774" t="str">
        <f t="shared" si="75"/>
        <v>publishing</v>
      </c>
      <c r="R774" t="str">
        <f t="shared" si="72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>
        <f t="shared" si="74"/>
        <v>16</v>
      </c>
      <c r="Q775" t="str">
        <f t="shared" si="75"/>
        <v>publishing</v>
      </c>
      <c r="R775" t="str">
        <f t="shared" si="72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>
        <f t="shared" si="74"/>
        <v>39</v>
      </c>
      <c r="Q776" t="str">
        <f t="shared" si="75"/>
        <v>publishing</v>
      </c>
      <c r="R776" t="str">
        <f t="shared" si="72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>
        <f t="shared" si="74"/>
        <v>34</v>
      </c>
      <c r="Q777" t="str">
        <f t="shared" si="75"/>
        <v>publishing</v>
      </c>
      <c r="R777" t="str">
        <f t="shared" si="72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>
        <f t="shared" si="74"/>
        <v>7</v>
      </c>
      <c r="Q779" t="str">
        <f t="shared" si="75"/>
        <v>publishing</v>
      </c>
      <c r="R779" t="str">
        <f t="shared" si="72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>
        <f t="shared" si="74"/>
        <v>2</v>
      </c>
      <c r="Q780" t="str">
        <f t="shared" si="75"/>
        <v>publishing</v>
      </c>
      <c r="R780" t="str">
        <f t="shared" si="72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>
        <f t="shared" si="74"/>
        <v>50</v>
      </c>
      <c r="Q784" t="str">
        <f t="shared" si="75"/>
        <v>music</v>
      </c>
      <c r="R784" t="str">
        <f t="shared" si="72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>
        <f t="shared" si="74"/>
        <v>102.5</v>
      </c>
      <c r="Q786" t="str">
        <f t="shared" si="75"/>
        <v>music</v>
      </c>
      <c r="R786" t="str">
        <f t="shared" si="72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>
        <f t="shared" si="74"/>
        <v>60.859375</v>
      </c>
      <c r="Q793" t="str">
        <f t="shared" si="75"/>
        <v>music</v>
      </c>
      <c r="R793" t="str">
        <f t="shared" si="72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>
        <f t="shared" si="74"/>
        <v>40.75</v>
      </c>
      <c r="Q802" t="str">
        <f t="shared" si="75"/>
        <v>music</v>
      </c>
      <c r="R802" t="str">
        <f t="shared" si="72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>
        <f t="shared" si="74"/>
        <v>39.31</v>
      </c>
      <c r="Q818" t="str">
        <f t="shared" si="75"/>
        <v>music</v>
      </c>
      <c r="R818" t="str">
        <f t="shared" si="72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>
        <f t="shared" si="74"/>
        <v>32.5</v>
      </c>
      <c r="Q831" t="str">
        <f t="shared" si="75"/>
        <v>music</v>
      </c>
      <c r="R831" t="str">
        <f t="shared" si="72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>
        <f t="shared" si="74"/>
        <v>60.65625</v>
      </c>
      <c r="Q832" t="str">
        <f t="shared" si="75"/>
        <v>music</v>
      </c>
      <c r="R832" t="str">
        <f t="shared" si="72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>
        <f t="shared" si="74"/>
        <v>175</v>
      </c>
      <c r="Q833" t="str">
        <f t="shared" si="75"/>
        <v>music</v>
      </c>
      <c r="R833" t="str">
        <f t="shared" si="72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>
        <f t="shared" si="74"/>
        <v>97.993896103896105</v>
      </c>
      <c r="Q834" t="str">
        <f t="shared" si="75"/>
        <v>music</v>
      </c>
      <c r="R834" t="str">
        <f t="shared" ref="R834:R897" si="78">RIGHT(N834,(LEN(N834)-SEARCH("/",N834)))</f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E835/D835</f>
        <v>1.0166666666666666</v>
      </c>
      <c r="P835">
        <f t="shared" ref="P835:P898" si="80">E835/L835</f>
        <v>148.78048780487805</v>
      </c>
      <c r="Q835" t="str">
        <f t="shared" ref="Q835:Q898" si="81">LEFT(N835, SEARCH("/",N835,1)-1)</f>
        <v>music</v>
      </c>
      <c r="R835" t="str">
        <f t="shared" si="78"/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>
        <f t="shared" si="80"/>
        <v>96.08</v>
      </c>
      <c r="Q836" t="str">
        <f t="shared" si="81"/>
        <v>music</v>
      </c>
      <c r="R836" t="str">
        <f t="shared" si="78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>
        <f t="shared" si="80"/>
        <v>58.625</v>
      </c>
      <c r="Q837" t="str">
        <f t="shared" si="81"/>
        <v>music</v>
      </c>
      <c r="R837" t="str">
        <f t="shared" si="78"/>
        <v>rock</v>
      </c>
      <c r="S837" s="9">
        <f t="shared" si="82"/>
        <v>41005.45784722222</v>
      </c>
      <c r="T837" s="9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>
        <f t="shared" si="80"/>
        <v>10</v>
      </c>
      <c r="Q849" t="str">
        <f t="shared" si="81"/>
        <v>music</v>
      </c>
      <c r="R849" t="str">
        <f t="shared" si="78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>
        <f t="shared" si="80"/>
        <v>18.75</v>
      </c>
      <c r="Q850" t="str">
        <f t="shared" si="81"/>
        <v>music</v>
      </c>
      <c r="R850" t="str">
        <f t="shared" si="78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>
        <f t="shared" si="80"/>
        <v>30</v>
      </c>
      <c r="Q855" t="str">
        <f t="shared" si="81"/>
        <v>music</v>
      </c>
      <c r="R855" t="str">
        <f t="shared" si="78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>
        <f t="shared" si="80"/>
        <v>50</v>
      </c>
      <c r="Q859" t="str">
        <f t="shared" si="81"/>
        <v>music</v>
      </c>
      <c r="R859" t="str">
        <f t="shared" si="78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>
        <f t="shared" si="80"/>
        <v>50.5</v>
      </c>
      <c r="Q863" t="str">
        <f t="shared" si="81"/>
        <v>music</v>
      </c>
      <c r="R863" t="str">
        <f t="shared" si="78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>
        <f t="shared" si="80"/>
        <v>42.5</v>
      </c>
      <c r="Q864" t="str">
        <f t="shared" si="81"/>
        <v>music</v>
      </c>
      <c r="R864" t="str">
        <f t="shared" si="78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>
        <f t="shared" si="80"/>
        <v>18</v>
      </c>
      <c r="Q865" t="str">
        <f t="shared" si="81"/>
        <v>music</v>
      </c>
      <c r="R865" t="str">
        <f t="shared" si="78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>
        <f t="shared" si="80"/>
        <v>22.5</v>
      </c>
      <c r="Q867" t="str">
        <f t="shared" si="81"/>
        <v>music</v>
      </c>
      <c r="R867" t="str">
        <f t="shared" si="78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>
        <f t="shared" si="80"/>
        <v>50</v>
      </c>
      <c r="Q870" t="str">
        <f t="shared" si="81"/>
        <v>music</v>
      </c>
      <c r="R870" t="str">
        <f t="shared" si="78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>
        <f t="shared" si="80"/>
        <v>12.4</v>
      </c>
      <c r="Q872" t="str">
        <f t="shared" si="81"/>
        <v>music</v>
      </c>
      <c r="R872" t="str">
        <f t="shared" si="78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>
        <f t="shared" si="80"/>
        <v>32.5</v>
      </c>
      <c r="Q874" t="str">
        <f t="shared" si="81"/>
        <v>music</v>
      </c>
      <c r="R874" t="str">
        <f t="shared" si="78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>
        <f t="shared" si="80"/>
        <v>9</v>
      </c>
      <c r="Q875" t="str">
        <f t="shared" si="81"/>
        <v>music</v>
      </c>
      <c r="R875" t="str">
        <f t="shared" si="78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t="e">
        <f t="shared" si="80"/>
        <v>#DIV/0!</v>
      </c>
      <c r="Q877" t="str">
        <f t="shared" si="81"/>
        <v>music</v>
      </c>
      <c r="R877" t="str">
        <f t="shared" si="78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>
        <f t="shared" si="80"/>
        <v>32.5</v>
      </c>
      <c r="Q880" t="str">
        <f t="shared" si="81"/>
        <v>music</v>
      </c>
      <c r="R880" t="str">
        <f t="shared" si="78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>
        <f t="shared" si="80"/>
        <v>14.125</v>
      </c>
      <c r="Q882" t="str">
        <f t="shared" si="81"/>
        <v>music</v>
      </c>
      <c r="R882" t="str">
        <f t="shared" si="78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>
        <f t="shared" si="80"/>
        <v>30</v>
      </c>
      <c r="Q883" t="str">
        <f t="shared" si="81"/>
        <v>music</v>
      </c>
      <c r="R883" t="str">
        <f t="shared" si="78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>
        <f t="shared" si="80"/>
        <v>83.375</v>
      </c>
      <c r="Q885" t="str">
        <f t="shared" si="81"/>
        <v>music</v>
      </c>
      <c r="R885" t="str">
        <f t="shared" si="78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>
        <f t="shared" si="80"/>
        <v>10</v>
      </c>
      <c r="Q886" t="str">
        <f t="shared" si="81"/>
        <v>music</v>
      </c>
      <c r="R886" t="str">
        <f t="shared" si="78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t="e">
        <f t="shared" si="80"/>
        <v>#DIV/0!</v>
      </c>
      <c r="Q889" t="str">
        <f t="shared" si="81"/>
        <v>music</v>
      </c>
      <c r="R889" t="str">
        <f t="shared" si="78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>
        <f t="shared" si="80"/>
        <v>18</v>
      </c>
      <c r="Q890" t="str">
        <f t="shared" si="81"/>
        <v>music</v>
      </c>
      <c r="R890" t="str">
        <f t="shared" si="78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>
        <f t="shared" si="80"/>
        <v>31.25</v>
      </c>
      <c r="Q892" t="str">
        <f t="shared" si="81"/>
        <v>music</v>
      </c>
      <c r="R892" t="str">
        <f t="shared" si="78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>
        <f t="shared" si="80"/>
        <v>40</v>
      </c>
      <c r="Q895" t="str">
        <f t="shared" si="81"/>
        <v>music</v>
      </c>
      <c r="R895" t="str">
        <f t="shared" si="78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>
        <f t="shared" si="80"/>
        <v>147.81132075471697</v>
      </c>
      <c r="Q896" t="str">
        <f t="shared" si="81"/>
        <v>music</v>
      </c>
      <c r="R896" t="str">
        <f t="shared" si="78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>
        <f t="shared" si="80"/>
        <v>27.857142857142858</v>
      </c>
      <c r="Q897" t="str">
        <f t="shared" si="81"/>
        <v>music</v>
      </c>
      <c r="R897" t="str">
        <f t="shared" si="78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>
        <f t="shared" si="80"/>
        <v>44.444444444444443</v>
      </c>
      <c r="Q898" t="str">
        <f t="shared" si="81"/>
        <v>music</v>
      </c>
      <c r="R898" t="str">
        <f t="shared" ref="R898:R961" si="84">RIGHT(N898,(LEN(N898)-SEARCH("/",N898)))</f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E899/D899</f>
        <v>0</v>
      </c>
      <c r="P899" t="e">
        <f t="shared" ref="P899:P962" si="86">E899/L899</f>
        <v>#DIV/0!</v>
      </c>
      <c r="Q899" t="str">
        <f t="shared" ref="Q899:Q962" si="87">LEFT(N899, SEARCH("/",N899,1)-1)</f>
        <v>music</v>
      </c>
      <c r="R899" t="str">
        <f t="shared" si="84"/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>
        <f t="shared" si="86"/>
        <v>35</v>
      </c>
      <c r="Q900" t="str">
        <f t="shared" si="87"/>
        <v>music</v>
      </c>
      <c r="R900" t="str">
        <f t="shared" si="84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>
        <f t="shared" si="86"/>
        <v>35</v>
      </c>
      <c r="Q901" t="str">
        <f t="shared" si="87"/>
        <v>music</v>
      </c>
      <c r="R901" t="str">
        <f t="shared" si="84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>
        <f t="shared" si="86"/>
        <v>10.5</v>
      </c>
      <c r="Q902" t="str">
        <f t="shared" si="87"/>
        <v>music</v>
      </c>
      <c r="R902" t="str">
        <f t="shared" si="84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t="e">
        <f t="shared" si="86"/>
        <v>#DIV/0!</v>
      </c>
      <c r="Q903" t="str">
        <f t="shared" si="87"/>
        <v>music</v>
      </c>
      <c r="R903" t="str">
        <f t="shared" si="84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>
        <f t="shared" si="86"/>
        <v>30</v>
      </c>
      <c r="Q904" t="str">
        <f t="shared" si="87"/>
        <v>music</v>
      </c>
      <c r="R904" t="str">
        <f t="shared" si="84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>
        <f t="shared" si="86"/>
        <v>40</v>
      </c>
      <c r="Q905" t="str">
        <f t="shared" si="87"/>
        <v>music</v>
      </c>
      <c r="R905" t="str">
        <f t="shared" si="84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t="e">
        <f t="shared" si="86"/>
        <v>#DIV/0!</v>
      </c>
      <c r="Q908" t="str">
        <f t="shared" si="87"/>
        <v>music</v>
      </c>
      <c r="R908" t="str">
        <f t="shared" si="84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t="e">
        <f t="shared" si="86"/>
        <v>#DIV/0!</v>
      </c>
      <c r="Q909" t="str">
        <f t="shared" si="87"/>
        <v>music</v>
      </c>
      <c r="R909" t="str">
        <f t="shared" si="84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t="e">
        <f t="shared" si="86"/>
        <v>#DIV/0!</v>
      </c>
      <c r="Q910" t="str">
        <f t="shared" si="87"/>
        <v>music</v>
      </c>
      <c r="R910" t="str">
        <f t="shared" si="84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>
        <f t="shared" si="86"/>
        <v>65</v>
      </c>
      <c r="Q911" t="str">
        <f t="shared" si="87"/>
        <v>music</v>
      </c>
      <c r="R911" t="str">
        <f t="shared" si="84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>
        <f t="shared" si="86"/>
        <v>24.6</v>
      </c>
      <c r="Q912" t="str">
        <f t="shared" si="87"/>
        <v>music</v>
      </c>
      <c r="R912" t="str">
        <f t="shared" si="84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t="e">
        <f t="shared" si="86"/>
        <v>#DIV/0!</v>
      </c>
      <c r="Q913" t="str">
        <f t="shared" si="87"/>
        <v>music</v>
      </c>
      <c r="R913" t="str">
        <f t="shared" si="84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>
        <f t="shared" si="86"/>
        <v>15</v>
      </c>
      <c r="Q914" t="str">
        <f t="shared" si="87"/>
        <v>music</v>
      </c>
      <c r="R914" t="str">
        <f t="shared" si="84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t="e">
        <f t="shared" si="86"/>
        <v>#DIV/0!</v>
      </c>
      <c r="Q916" t="str">
        <f t="shared" si="87"/>
        <v>music</v>
      </c>
      <c r="R916" t="str">
        <f t="shared" si="84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t="e">
        <f t="shared" si="86"/>
        <v>#DIV/0!</v>
      </c>
      <c r="Q918" t="str">
        <f t="shared" si="87"/>
        <v>music</v>
      </c>
      <c r="R918" t="str">
        <f t="shared" si="84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>
        <f t="shared" si="86"/>
        <v>30</v>
      </c>
      <c r="Q919" t="str">
        <f t="shared" si="87"/>
        <v>music</v>
      </c>
      <c r="R919" t="str">
        <f t="shared" si="84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>
        <f t="shared" si="86"/>
        <v>100</v>
      </c>
      <c r="Q921" t="str">
        <f t="shared" si="87"/>
        <v>music</v>
      </c>
      <c r="R921" t="str">
        <f t="shared" si="84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t="e">
        <f t="shared" si="86"/>
        <v>#DIV/0!</v>
      </c>
      <c r="Q922" t="str">
        <f t="shared" si="87"/>
        <v>music</v>
      </c>
      <c r="R922" t="str">
        <f t="shared" si="84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>
        <f t="shared" si="86"/>
        <v>231.75</v>
      </c>
      <c r="Q923" t="str">
        <f t="shared" si="87"/>
        <v>music</v>
      </c>
      <c r="R923" t="str">
        <f t="shared" si="84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>
        <f t="shared" si="86"/>
        <v>55</v>
      </c>
      <c r="Q925" t="str">
        <f t="shared" si="87"/>
        <v>music</v>
      </c>
      <c r="R925" t="str">
        <f t="shared" si="84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>
        <f t="shared" si="86"/>
        <v>21.8</v>
      </c>
      <c r="Q926" t="str">
        <f t="shared" si="87"/>
        <v>music</v>
      </c>
      <c r="R926" t="str">
        <f t="shared" si="84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>
        <f t="shared" si="86"/>
        <v>32</v>
      </c>
      <c r="Q927" t="str">
        <f t="shared" si="87"/>
        <v>music</v>
      </c>
      <c r="R927" t="str">
        <f t="shared" si="84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t="e">
        <f t="shared" si="86"/>
        <v>#DIV/0!</v>
      </c>
      <c r="Q928" t="str">
        <f t="shared" si="87"/>
        <v>music</v>
      </c>
      <c r="R928" t="str">
        <f t="shared" si="84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t="e">
        <f t="shared" si="86"/>
        <v>#DIV/0!</v>
      </c>
      <c r="Q929" t="str">
        <f t="shared" si="87"/>
        <v>music</v>
      </c>
      <c r="R929" t="str">
        <f t="shared" si="84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>
        <f t="shared" si="86"/>
        <v>56.25</v>
      </c>
      <c r="Q930" t="str">
        <f t="shared" si="87"/>
        <v>music</v>
      </c>
      <c r="R930" t="str">
        <f t="shared" si="84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t="e">
        <f t="shared" si="86"/>
        <v>#DIV/0!</v>
      </c>
      <c r="Q931" t="str">
        <f t="shared" si="87"/>
        <v>music</v>
      </c>
      <c r="R931" t="str">
        <f t="shared" si="84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>
        <f t="shared" si="86"/>
        <v>69</v>
      </c>
      <c r="Q932" t="str">
        <f t="shared" si="87"/>
        <v>music</v>
      </c>
      <c r="R932" t="str">
        <f t="shared" si="84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>
        <f t="shared" si="86"/>
        <v>60</v>
      </c>
      <c r="Q935" t="str">
        <f t="shared" si="87"/>
        <v>music</v>
      </c>
      <c r="R935" t="str">
        <f t="shared" si="84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>
        <f t="shared" si="86"/>
        <v>25</v>
      </c>
      <c r="Q937" t="str">
        <f t="shared" si="87"/>
        <v>music</v>
      </c>
      <c r="R937" t="str">
        <f t="shared" si="84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t="e">
        <f t="shared" si="86"/>
        <v>#DIV/0!</v>
      </c>
      <c r="Q938" t="str">
        <f t="shared" si="87"/>
        <v>music</v>
      </c>
      <c r="R938" t="str">
        <f t="shared" si="84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>
        <f t="shared" si="86"/>
        <v>20</v>
      </c>
      <c r="Q939" t="str">
        <f t="shared" si="87"/>
        <v>music</v>
      </c>
      <c r="R939" t="str">
        <f t="shared" si="84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>
        <f t="shared" si="86"/>
        <v>25</v>
      </c>
      <c r="Q940" t="str">
        <f t="shared" si="87"/>
        <v>music</v>
      </c>
      <c r="R940" t="str">
        <f t="shared" si="84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>
        <f t="shared" si="86"/>
        <v>20</v>
      </c>
      <c r="Q941" t="str">
        <f t="shared" si="87"/>
        <v>music</v>
      </c>
      <c r="R941" t="str">
        <f t="shared" si="84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>
        <f t="shared" si="86"/>
        <v>41.75</v>
      </c>
      <c r="Q944" t="str">
        <f t="shared" si="87"/>
        <v>technology</v>
      </c>
      <c r="R944" t="str">
        <f t="shared" si="84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>
        <f t="shared" si="86"/>
        <v>57.2</v>
      </c>
      <c r="Q948" t="str">
        <f t="shared" si="87"/>
        <v>technology</v>
      </c>
      <c r="R948" t="str">
        <f t="shared" si="84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t="e">
        <f t="shared" si="86"/>
        <v>#DIV/0!</v>
      </c>
      <c r="Q949" t="str">
        <f t="shared" si="87"/>
        <v>technology</v>
      </c>
      <c r="R949" t="str">
        <f t="shared" si="84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>
        <f t="shared" si="86"/>
        <v>60</v>
      </c>
      <c r="Q950" t="str">
        <f t="shared" si="87"/>
        <v>technology</v>
      </c>
      <c r="R950" t="str">
        <f t="shared" si="84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>
        <f t="shared" si="86"/>
        <v>39</v>
      </c>
      <c r="Q951" t="str">
        <f t="shared" si="87"/>
        <v>technology</v>
      </c>
      <c r="R951" t="str">
        <f t="shared" si="84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>
        <f t="shared" si="86"/>
        <v>25.2</v>
      </c>
      <c r="Q955" t="str">
        <f t="shared" si="87"/>
        <v>technology</v>
      </c>
      <c r="R955" t="str">
        <f t="shared" si="84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>
        <f t="shared" si="86"/>
        <v>33.285714285714285</v>
      </c>
      <c r="Q959" t="str">
        <f t="shared" si="87"/>
        <v>technology</v>
      </c>
      <c r="R959" t="str">
        <f t="shared" si="84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>
        <f t="shared" si="86"/>
        <v>51.823529411764703</v>
      </c>
      <c r="Q960" t="str">
        <f t="shared" si="87"/>
        <v>technology</v>
      </c>
      <c r="R960" t="str">
        <f t="shared" si="84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>
        <f t="shared" si="86"/>
        <v>113.62573099415205</v>
      </c>
      <c r="Q961" t="str">
        <f t="shared" si="87"/>
        <v>technology</v>
      </c>
      <c r="R961" t="str">
        <f t="shared" si="84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>
        <f t="shared" si="86"/>
        <v>136.46276595744681</v>
      </c>
      <c r="Q962" t="str">
        <f t="shared" si="87"/>
        <v>technology</v>
      </c>
      <c r="R962" t="str">
        <f t="shared" ref="R962:R1025" si="90">RIGHT(N962,(LEN(N962)-SEARCH("/",N962)))</f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E963/D963</f>
        <v>0.42188421052631581</v>
      </c>
      <c r="P963">
        <f t="shared" ref="P963:P1026" si="92">E963/L963</f>
        <v>364.35454545454547</v>
      </c>
      <c r="Q963" t="str">
        <f t="shared" ref="Q963:Q1026" si="93">LEFT(N963, SEARCH("/",N963,1)-1)</f>
        <v>technology</v>
      </c>
      <c r="R963" t="str">
        <f t="shared" si="90"/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t="e">
        <f t="shared" si="92"/>
        <v>#DIV/0!</v>
      </c>
      <c r="Q990" t="str">
        <f t="shared" si="93"/>
        <v>technology</v>
      </c>
      <c r="R990" t="str">
        <f t="shared" si="90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>
        <f t="shared" si="92"/>
        <v>55</v>
      </c>
      <c r="Q1012" t="str">
        <f t="shared" si="93"/>
        <v>technology</v>
      </c>
      <c r="R1012" t="str">
        <f t="shared" si="90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>
        <f t="shared" si="92"/>
        <v>75</v>
      </c>
      <c r="Q1013" t="str">
        <f t="shared" si="93"/>
        <v>technology</v>
      </c>
      <c r="R1013" t="str">
        <f t="shared" si="90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>
        <f t="shared" si="92"/>
        <v>40</v>
      </c>
      <c r="Q1017" t="str">
        <f t="shared" si="93"/>
        <v>technology</v>
      </c>
      <c r="R1017" t="str">
        <f t="shared" si="90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>
        <f t="shared" si="92"/>
        <v>22.079728033472804</v>
      </c>
      <c r="Q1023" t="str">
        <f t="shared" si="93"/>
        <v>music</v>
      </c>
      <c r="R1023" t="str">
        <f t="shared" si="90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>
        <f t="shared" si="92"/>
        <v>31.054054054054053</v>
      </c>
      <c r="Q1024" t="str">
        <f t="shared" si="93"/>
        <v>music</v>
      </c>
      <c r="R1024" t="str">
        <f t="shared" si="90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>
        <f t="shared" si="92"/>
        <v>36.206106870229007</v>
      </c>
      <c r="Q1025" t="str">
        <f t="shared" si="93"/>
        <v>music</v>
      </c>
      <c r="R1025" t="str">
        <f t="shared" si="90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>
        <f t="shared" si="92"/>
        <v>388.9762295081967</v>
      </c>
      <c r="Q1026" t="str">
        <f t="shared" si="93"/>
        <v>music</v>
      </c>
      <c r="R1026" t="str">
        <f t="shared" ref="R1026:R1089" si="96">RIGHT(N1026,(LEN(N1026)-SEARCH("/",N1026)))</f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E1027/D1027</f>
        <v>1.099283142857143</v>
      </c>
      <c r="P1027">
        <f t="shared" ref="P1027:P1090" si="98">E1027/L1027</f>
        <v>71.848571428571432</v>
      </c>
      <c r="Q1027" t="str">
        <f t="shared" ref="Q1027:Q1090" si="99">LEFT(N1027, SEARCH("/",N1027,1)-1)</f>
        <v>music</v>
      </c>
      <c r="R1027" t="str">
        <f t="shared" si="96"/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>
        <f t="shared" si="98"/>
        <v>250</v>
      </c>
      <c r="Q1042" t="str">
        <f t="shared" si="99"/>
        <v>journalism</v>
      </c>
      <c r="R1042" t="str">
        <f t="shared" si="96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t="e">
        <f t="shared" si="98"/>
        <v>#DIV/0!</v>
      </c>
      <c r="Q1043" t="str">
        <f t="shared" si="99"/>
        <v>journalism</v>
      </c>
      <c r="R1043" t="str">
        <f t="shared" si="96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>
        <f t="shared" si="98"/>
        <v>10</v>
      </c>
      <c r="Q1044" t="str">
        <f t="shared" si="99"/>
        <v>journalism</v>
      </c>
      <c r="R1044" t="str">
        <f t="shared" si="96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>
        <f t="shared" si="98"/>
        <v>3</v>
      </c>
      <c r="Q1046" t="str">
        <f t="shared" si="99"/>
        <v>journalism</v>
      </c>
      <c r="R1046" t="str">
        <f t="shared" si="96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>
        <f t="shared" si="98"/>
        <v>33.25</v>
      </c>
      <c r="Q1047" t="str">
        <f t="shared" si="99"/>
        <v>journalism</v>
      </c>
      <c r="R1047" t="str">
        <f t="shared" si="96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t="e">
        <f t="shared" si="98"/>
        <v>#DIV/0!</v>
      </c>
      <c r="Q1048" t="str">
        <f t="shared" si="99"/>
        <v>journalism</v>
      </c>
      <c r="R1048" t="str">
        <f t="shared" si="96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>
        <f t="shared" si="98"/>
        <v>1</v>
      </c>
      <c r="Q1049" t="str">
        <f t="shared" si="99"/>
        <v>journalism</v>
      </c>
      <c r="R1049" t="str">
        <f t="shared" si="96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>
        <f t="shared" si="98"/>
        <v>53</v>
      </c>
      <c r="Q1050" t="str">
        <f t="shared" si="99"/>
        <v>journalism</v>
      </c>
      <c r="R1050" t="str">
        <f t="shared" si="96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t="e">
        <f t="shared" si="98"/>
        <v>#DIV/0!</v>
      </c>
      <c r="Q1051" t="str">
        <f t="shared" si="99"/>
        <v>journalism</v>
      </c>
      <c r="R1051" t="str">
        <f t="shared" si="96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t="e">
        <f t="shared" si="98"/>
        <v>#DIV/0!</v>
      </c>
      <c r="Q1052" t="str">
        <f t="shared" si="99"/>
        <v>journalism</v>
      </c>
      <c r="R1052" t="str">
        <f t="shared" si="96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t="e">
        <f t="shared" si="98"/>
        <v>#DIV/0!</v>
      </c>
      <c r="Q1053" t="str">
        <f t="shared" si="99"/>
        <v>journalism</v>
      </c>
      <c r="R1053" t="str">
        <f t="shared" si="96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t="e">
        <f t="shared" si="98"/>
        <v>#DIV/0!</v>
      </c>
      <c r="Q1054" t="str">
        <f t="shared" si="99"/>
        <v>journalism</v>
      </c>
      <c r="R1054" t="str">
        <f t="shared" si="96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>
        <f t="shared" si="98"/>
        <v>15</v>
      </c>
      <c r="Q1055" t="str">
        <f t="shared" si="99"/>
        <v>journalism</v>
      </c>
      <c r="R1055" t="str">
        <f t="shared" si="96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t="e">
        <f t="shared" si="98"/>
        <v>#DIV/0!</v>
      </c>
      <c r="Q1056" t="str">
        <f t="shared" si="99"/>
        <v>journalism</v>
      </c>
      <c r="R1056" t="str">
        <f t="shared" si="96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t="e">
        <f t="shared" si="98"/>
        <v>#DIV/0!</v>
      </c>
      <c r="Q1057" t="str">
        <f t="shared" si="99"/>
        <v>journalism</v>
      </c>
      <c r="R1057" t="str">
        <f t="shared" si="96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t="e">
        <f t="shared" si="98"/>
        <v>#DIV/0!</v>
      </c>
      <c r="Q1058" t="str">
        <f t="shared" si="99"/>
        <v>journalism</v>
      </c>
      <c r="R1058" t="str">
        <f t="shared" si="96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t="e">
        <f t="shared" si="98"/>
        <v>#DIV/0!</v>
      </c>
      <c r="Q1059" t="str">
        <f t="shared" si="99"/>
        <v>journalism</v>
      </c>
      <c r="R1059" t="str">
        <f t="shared" si="96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t="e">
        <f t="shared" si="98"/>
        <v>#DIV/0!</v>
      </c>
      <c r="Q1060" t="str">
        <f t="shared" si="99"/>
        <v>journalism</v>
      </c>
      <c r="R1060" t="str">
        <f t="shared" si="96"/>
        <v>audio</v>
      </c>
      <c r="S1060" s="9">
        <f t="shared" si="100"/>
        <v>42047.900960648149</v>
      </c>
      <c r="T1060" s="9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t="e">
        <f t="shared" si="98"/>
        <v>#DIV/0!</v>
      </c>
      <c r="Q1061" t="str">
        <f t="shared" si="99"/>
        <v>journalism</v>
      </c>
      <c r="R1061" t="str">
        <f t="shared" si="96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>
        <f t="shared" si="98"/>
        <v>50</v>
      </c>
      <c r="Q1062" t="str">
        <f t="shared" si="99"/>
        <v>journalism</v>
      </c>
      <c r="R1062" t="str">
        <f t="shared" si="96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t="e">
        <f t="shared" si="98"/>
        <v>#DIV/0!</v>
      </c>
      <c r="Q1063" t="str">
        <f t="shared" si="99"/>
        <v>journalism</v>
      </c>
      <c r="R1063" t="str">
        <f t="shared" si="96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>
        <f t="shared" si="98"/>
        <v>47.5</v>
      </c>
      <c r="Q1064" t="str">
        <f t="shared" si="99"/>
        <v>journalism</v>
      </c>
      <c r="R1064" t="str">
        <f t="shared" si="96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t="e">
        <f t="shared" si="98"/>
        <v>#DIV/0!</v>
      </c>
      <c r="Q1065" t="str">
        <f t="shared" si="99"/>
        <v>journalism</v>
      </c>
      <c r="R1065" t="str">
        <f t="shared" si="96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>
        <f t="shared" si="98"/>
        <v>16.2</v>
      </c>
      <c r="Q1067" t="str">
        <f t="shared" si="99"/>
        <v>games</v>
      </c>
      <c r="R1067" t="str">
        <f t="shared" si="96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>
        <f t="shared" si="98"/>
        <v>13</v>
      </c>
      <c r="Q1069" t="str">
        <f t="shared" si="99"/>
        <v>games</v>
      </c>
      <c r="R1069" t="str">
        <f t="shared" si="96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>
        <f t="shared" si="98"/>
        <v>11.25</v>
      </c>
      <c r="Q1070" t="str">
        <f t="shared" si="99"/>
        <v>games</v>
      </c>
      <c r="R1070" t="str">
        <f t="shared" si="96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>
        <f t="shared" si="98"/>
        <v>35</v>
      </c>
      <c r="Q1072" t="str">
        <f t="shared" si="99"/>
        <v>games</v>
      </c>
      <c r="R1072" t="str">
        <f t="shared" si="96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t="e">
        <f t="shared" si="98"/>
        <v>#DIV/0!</v>
      </c>
      <c r="Q1073" t="str">
        <f t="shared" si="99"/>
        <v>games</v>
      </c>
      <c r="R1073" t="str">
        <f t="shared" si="96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>
        <f t="shared" si="98"/>
        <v>12.75</v>
      </c>
      <c r="Q1074" t="str">
        <f t="shared" si="99"/>
        <v>games</v>
      </c>
      <c r="R1074" t="str">
        <f t="shared" si="96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>
        <f t="shared" si="98"/>
        <v>10</v>
      </c>
      <c r="Q1075" t="str">
        <f t="shared" si="99"/>
        <v>games</v>
      </c>
      <c r="R1075" t="str">
        <f t="shared" si="96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>
        <f t="shared" si="98"/>
        <v>15</v>
      </c>
      <c r="Q1077" t="str">
        <f t="shared" si="99"/>
        <v>games</v>
      </c>
      <c r="R1077" t="str">
        <f t="shared" si="96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>
        <f t="shared" si="98"/>
        <v>9</v>
      </c>
      <c r="Q1080" t="str">
        <f t="shared" si="99"/>
        <v>games</v>
      </c>
      <c r="R1080" t="str">
        <f t="shared" si="96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>
        <f t="shared" si="98"/>
        <v>3</v>
      </c>
      <c r="Q1083" t="str">
        <f t="shared" si="99"/>
        <v>games</v>
      </c>
      <c r="R1083" t="str">
        <f t="shared" si="96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>
        <f t="shared" si="98"/>
        <v>410</v>
      </c>
      <c r="Q1085" t="str">
        <f t="shared" si="99"/>
        <v>games</v>
      </c>
      <c r="R1085" t="str">
        <f t="shared" si="96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t="e">
        <f t="shared" si="98"/>
        <v>#DIV/0!</v>
      </c>
      <c r="Q1086" t="str">
        <f t="shared" si="99"/>
        <v>games</v>
      </c>
      <c r="R1086" t="str">
        <f t="shared" si="96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>
        <f t="shared" si="98"/>
        <v>114</v>
      </c>
      <c r="Q1087" t="str">
        <f t="shared" si="99"/>
        <v>games</v>
      </c>
      <c r="R1087" t="str">
        <f t="shared" si="96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>
        <f t="shared" si="98"/>
        <v>7.5</v>
      </c>
      <c r="Q1088" t="str">
        <f t="shared" si="99"/>
        <v>games</v>
      </c>
      <c r="R1088" t="str">
        <f t="shared" si="96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t="e">
        <f t="shared" si="98"/>
        <v>#DIV/0!</v>
      </c>
      <c r="Q1089" t="str">
        <f t="shared" si="99"/>
        <v>games</v>
      </c>
      <c r="R1089" t="str">
        <f t="shared" si="96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>
        <f t="shared" si="98"/>
        <v>43.41727891156463</v>
      </c>
      <c r="Q1090" t="str">
        <f t="shared" si="99"/>
        <v>games</v>
      </c>
      <c r="R1090" t="str">
        <f t="shared" ref="R1090:R1153" si="102">RIGHT(N1090,(LEN(N1090)-SEARCH("/",N1090)))</f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E1091/D1091</f>
        <v>7.8266666666666665E-2</v>
      </c>
      <c r="P1091">
        <f t="shared" ref="P1091:P1154" si="104">E1091/L1091</f>
        <v>23.959183673469386</v>
      </c>
      <c r="Q1091" t="str">
        <f t="shared" ref="Q1091:Q1154" si="105">LEFT(N1091, SEARCH("/",N1091,1)-1)</f>
        <v>games</v>
      </c>
      <c r="R1091" t="str">
        <f t="shared" si="102"/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>
        <f t="shared" si="104"/>
        <v>25</v>
      </c>
      <c r="Q1101" t="str">
        <f t="shared" si="105"/>
        <v>games</v>
      </c>
      <c r="R1101" t="str">
        <f t="shared" si="102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>
        <f t="shared" si="104"/>
        <v>10</v>
      </c>
      <c r="Q1102" t="str">
        <f t="shared" si="105"/>
        <v>games</v>
      </c>
      <c r="R1102" t="str">
        <f t="shared" si="102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t="e">
        <f t="shared" si="104"/>
        <v>#DIV/0!</v>
      </c>
      <c r="Q1109" t="str">
        <f t="shared" si="105"/>
        <v>games</v>
      </c>
      <c r="R1109" t="str">
        <f t="shared" si="102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>
        <f t="shared" si="104"/>
        <v>15</v>
      </c>
      <c r="Q1111" t="str">
        <f t="shared" si="105"/>
        <v>games</v>
      </c>
      <c r="R1111" t="str">
        <f t="shared" si="102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>
        <f t="shared" si="104"/>
        <v>1</v>
      </c>
      <c r="Q1113" t="str">
        <f t="shared" si="105"/>
        <v>games</v>
      </c>
      <c r="R1113" t="str">
        <f t="shared" si="102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>
        <f t="shared" si="104"/>
        <v>5</v>
      </c>
      <c r="Q1121" t="str">
        <f t="shared" si="105"/>
        <v>games</v>
      </c>
      <c r="R1121" t="str">
        <f t="shared" si="102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t="e">
        <f t="shared" si="104"/>
        <v>#DIV/0!</v>
      </c>
      <c r="Q1122" t="str">
        <f t="shared" si="105"/>
        <v>games</v>
      </c>
      <c r="R1122" t="str">
        <f t="shared" si="102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t="e">
        <f t="shared" si="104"/>
        <v>#DIV/0!</v>
      </c>
      <c r="Q1124" t="str">
        <f t="shared" si="105"/>
        <v>games</v>
      </c>
      <c r="R1124" t="str">
        <f t="shared" si="102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t="e">
        <f t="shared" si="104"/>
        <v>#DIV/0!</v>
      </c>
      <c r="Q1127" t="str">
        <f t="shared" si="105"/>
        <v>games</v>
      </c>
      <c r="R1127" t="str">
        <f t="shared" si="102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>
        <f t="shared" si="104"/>
        <v>5</v>
      </c>
      <c r="Q1128" t="str">
        <f t="shared" si="105"/>
        <v>games</v>
      </c>
      <c r="R1128" t="str">
        <f t="shared" si="102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>
        <f t="shared" si="104"/>
        <v>1</v>
      </c>
      <c r="Q1130" t="str">
        <f t="shared" si="105"/>
        <v>games</v>
      </c>
      <c r="R1130" t="str">
        <f t="shared" si="102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t="e">
        <f t="shared" si="104"/>
        <v>#DIV/0!</v>
      </c>
      <c r="Q1133" t="str">
        <f t="shared" si="105"/>
        <v>games</v>
      </c>
      <c r="R1133" t="str">
        <f t="shared" si="102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>
        <f t="shared" si="104"/>
        <v>5</v>
      </c>
      <c r="Q1141" t="str">
        <f t="shared" si="105"/>
        <v>games</v>
      </c>
      <c r="R1141" t="str">
        <f t="shared" si="102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t="e">
        <f t="shared" si="104"/>
        <v>#DIV/0!</v>
      </c>
      <c r="Q1142" t="str">
        <f t="shared" si="105"/>
        <v>games</v>
      </c>
      <c r="R1142" t="str">
        <f t="shared" si="102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t="e">
        <f t="shared" si="104"/>
        <v>#DIV/0!</v>
      </c>
      <c r="Q1143" t="str">
        <f t="shared" si="105"/>
        <v>games</v>
      </c>
      <c r="R1143" t="str">
        <f t="shared" si="102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t="e">
        <f t="shared" si="104"/>
        <v>#DIV/0!</v>
      </c>
      <c r="Q1144" t="str">
        <f t="shared" si="105"/>
        <v>games</v>
      </c>
      <c r="R1144" t="str">
        <f t="shared" si="102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t="e">
        <f t="shared" si="104"/>
        <v>#DIV/0!</v>
      </c>
      <c r="Q1146" t="str">
        <f t="shared" si="105"/>
        <v>food</v>
      </c>
      <c r="R1146" t="str">
        <f t="shared" si="102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>
        <f t="shared" si="104"/>
        <v>100</v>
      </c>
      <c r="Q1147" t="str">
        <f t="shared" si="105"/>
        <v>food</v>
      </c>
      <c r="R1147" t="str">
        <f t="shared" si="102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t="e">
        <f t="shared" si="104"/>
        <v>#DIV/0!</v>
      </c>
      <c r="Q1149" t="str">
        <f t="shared" si="105"/>
        <v>food</v>
      </c>
      <c r="R1149" t="str">
        <f t="shared" si="102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>
        <f t="shared" si="104"/>
        <v>37.5</v>
      </c>
      <c r="Q1151" t="str">
        <f t="shared" si="105"/>
        <v>food</v>
      </c>
      <c r="R1151" t="str">
        <f t="shared" si="102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>
        <f t="shared" si="104"/>
        <v>42</v>
      </c>
      <c r="Q1152" t="str">
        <f t="shared" si="105"/>
        <v>food</v>
      </c>
      <c r="R1152" t="str">
        <f t="shared" si="102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t="e">
        <f t="shared" si="104"/>
        <v>#DIV/0!</v>
      </c>
      <c r="Q1153" t="str">
        <f t="shared" si="105"/>
        <v>food</v>
      </c>
      <c r="R1153" t="str">
        <f t="shared" si="102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>
        <f t="shared" si="104"/>
        <v>60.733333333333334</v>
      </c>
      <c r="Q1154" t="str">
        <f t="shared" si="105"/>
        <v>food</v>
      </c>
      <c r="R1154" t="str">
        <f t="shared" ref="R1154:R1217" si="108">RIGHT(N1154,(LEN(N1154)-SEARCH("/",N1154)))</f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E1155/D1155</f>
        <v>6.2500000000000003E-3</v>
      </c>
      <c r="P1155">
        <f t="shared" ref="P1155:P1218" si="110">E1155/L1155</f>
        <v>50</v>
      </c>
      <c r="Q1155" t="str">
        <f t="shared" ref="Q1155:Q1218" si="111">LEFT(N1155, SEARCH("/",N1155,1)-1)</f>
        <v>food</v>
      </c>
      <c r="R1155" t="str">
        <f t="shared" si="108"/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t="e">
        <f t="shared" si="110"/>
        <v>#DIV/0!</v>
      </c>
      <c r="Q1158" t="str">
        <f t="shared" si="111"/>
        <v>food</v>
      </c>
      <c r="R1158" t="str">
        <f t="shared" si="108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t="e">
        <f t="shared" si="110"/>
        <v>#DIV/0!</v>
      </c>
      <c r="Q1161" t="str">
        <f t="shared" si="111"/>
        <v>food</v>
      </c>
      <c r="R1161" t="str">
        <f t="shared" si="108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t="e">
        <f t="shared" si="110"/>
        <v>#DIV/0!</v>
      </c>
      <c r="Q1163" t="str">
        <f t="shared" si="111"/>
        <v>food</v>
      </c>
      <c r="R1163" t="str">
        <f t="shared" si="108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t="e">
        <f t="shared" si="110"/>
        <v>#DIV/0!</v>
      </c>
      <c r="Q1165" t="str">
        <f t="shared" si="111"/>
        <v>food</v>
      </c>
      <c r="R1165" t="str">
        <f t="shared" si="108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t="e">
        <f t="shared" si="110"/>
        <v>#DIV/0!</v>
      </c>
      <c r="Q1166" t="str">
        <f t="shared" si="111"/>
        <v>food</v>
      </c>
      <c r="R1166" t="str">
        <f t="shared" si="108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>
        <f t="shared" si="110"/>
        <v>340</v>
      </c>
      <c r="Q1170" t="str">
        <f t="shared" si="111"/>
        <v>food</v>
      </c>
      <c r="R1170" t="str">
        <f t="shared" si="108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>
        <f t="shared" si="110"/>
        <v>50</v>
      </c>
      <c r="Q1172" t="str">
        <f t="shared" si="111"/>
        <v>food</v>
      </c>
      <c r="R1172" t="str">
        <f t="shared" si="108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>
        <f t="shared" si="110"/>
        <v>25</v>
      </c>
      <c r="Q1173" t="str">
        <f t="shared" si="111"/>
        <v>food</v>
      </c>
      <c r="R1173" t="str">
        <f t="shared" si="108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t="e">
        <f t="shared" si="110"/>
        <v>#DIV/0!</v>
      </c>
      <c r="Q1174" t="str">
        <f t="shared" si="111"/>
        <v>food</v>
      </c>
      <c r="R1174" t="str">
        <f t="shared" si="108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>
        <f t="shared" si="110"/>
        <v>30</v>
      </c>
      <c r="Q1175" t="str">
        <f t="shared" si="111"/>
        <v>food</v>
      </c>
      <c r="R1175" t="str">
        <f t="shared" si="108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>
        <f t="shared" si="110"/>
        <v>65</v>
      </c>
      <c r="Q1177" t="str">
        <f t="shared" si="111"/>
        <v>food</v>
      </c>
      <c r="R1177" t="str">
        <f t="shared" si="108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>
        <f t="shared" si="110"/>
        <v>10</v>
      </c>
      <c r="Q1178" t="str">
        <f t="shared" si="111"/>
        <v>food</v>
      </c>
      <c r="R1178" t="str">
        <f t="shared" si="108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t="e">
        <f t="shared" si="110"/>
        <v>#DIV/0!</v>
      </c>
      <c r="Q1179" t="str">
        <f t="shared" si="111"/>
        <v>food</v>
      </c>
      <c r="R1179" t="str">
        <f t="shared" si="108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>
        <f t="shared" si="110"/>
        <v>5</v>
      </c>
      <c r="Q1180" t="str">
        <f t="shared" si="111"/>
        <v>food</v>
      </c>
      <c r="R1180" t="str">
        <f t="shared" si="108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>
        <f t="shared" si="110"/>
        <v>640</v>
      </c>
      <c r="Q1181" t="str">
        <f t="shared" si="111"/>
        <v>food</v>
      </c>
      <c r="R1181" t="str">
        <f t="shared" si="108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08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>
        <f t="shared" si="110"/>
        <v>105.44</v>
      </c>
      <c r="Q1216" t="str">
        <f t="shared" si="111"/>
        <v>photography</v>
      </c>
      <c r="R1216" t="str">
        <f t="shared" si="108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>
        <f t="shared" si="110"/>
        <v>71.592003642987251</v>
      </c>
      <c r="Q1217" t="str">
        <f t="shared" si="111"/>
        <v>photography</v>
      </c>
      <c r="R1217" t="str">
        <f t="shared" si="108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>
        <f t="shared" si="110"/>
        <v>91.882882882882882</v>
      </c>
      <c r="Q1218" t="str">
        <f t="shared" si="111"/>
        <v>photography</v>
      </c>
      <c r="R1218" t="str">
        <f t="shared" ref="R1218:R1281" si="114">RIGHT(N1218,(LEN(N1218)-SEARCH("/",N1218)))</f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E1219/D1219</f>
        <v>1.026</v>
      </c>
      <c r="P1219">
        <f t="shared" ref="P1219:P1282" si="116">E1219/L1219</f>
        <v>148.57377049180329</v>
      </c>
      <c r="Q1219" t="str">
        <f t="shared" ref="Q1219:Q1282" si="117">LEFT(N1219, SEARCH("/",N1219,1)-1)</f>
        <v>photography</v>
      </c>
      <c r="R1219" t="str">
        <f t="shared" si="114"/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>
        <f t="shared" si="116"/>
        <v>44</v>
      </c>
      <c r="Q1227" t="str">
        <f t="shared" si="117"/>
        <v>music</v>
      </c>
      <c r="R1227" t="str">
        <f t="shared" si="114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t="e">
        <f t="shared" si="116"/>
        <v>#DIV/0!</v>
      </c>
      <c r="Q1229" t="str">
        <f t="shared" si="117"/>
        <v>music</v>
      </c>
      <c r="R1229" t="str">
        <f t="shared" si="114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>
        <f t="shared" si="116"/>
        <v>25</v>
      </c>
      <c r="Q1231" t="str">
        <f t="shared" si="117"/>
        <v>music</v>
      </c>
      <c r="R1231" t="str">
        <f t="shared" si="114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t="e">
        <f t="shared" si="116"/>
        <v>#DIV/0!</v>
      </c>
      <c r="Q1232" t="str">
        <f t="shared" si="117"/>
        <v>music</v>
      </c>
      <c r="R1232" t="str">
        <f t="shared" si="114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t="e">
        <f t="shared" si="116"/>
        <v>#DIV/0!</v>
      </c>
      <c r="Q1233" t="str">
        <f t="shared" si="117"/>
        <v>music</v>
      </c>
      <c r="R1233" t="str">
        <f t="shared" si="114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>
        <f t="shared" si="116"/>
        <v>40</v>
      </c>
      <c r="Q1234" t="str">
        <f t="shared" si="117"/>
        <v>music</v>
      </c>
      <c r="R1234" t="str">
        <f t="shared" si="114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t="e">
        <f t="shared" si="116"/>
        <v>#DIV/0!</v>
      </c>
      <c r="Q1236" t="str">
        <f t="shared" si="117"/>
        <v>music</v>
      </c>
      <c r="R1236" t="str">
        <f t="shared" si="114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>
        <f t="shared" si="116"/>
        <v>35</v>
      </c>
      <c r="Q1237" t="str">
        <f t="shared" si="117"/>
        <v>music</v>
      </c>
      <c r="R1237" t="str">
        <f t="shared" si="114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t="e">
        <f t="shared" si="116"/>
        <v>#DIV/0!</v>
      </c>
      <c r="Q1238" t="str">
        <f t="shared" si="117"/>
        <v>music</v>
      </c>
      <c r="R1238" t="str">
        <f t="shared" si="114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t="e">
        <f t="shared" si="116"/>
        <v>#DIV/0!</v>
      </c>
      <c r="Q1239" t="str">
        <f t="shared" si="117"/>
        <v>music</v>
      </c>
      <c r="R1239" t="str">
        <f t="shared" si="114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t="e">
        <f t="shared" si="116"/>
        <v>#DIV/0!</v>
      </c>
      <c r="Q1241" t="str">
        <f t="shared" si="117"/>
        <v>music</v>
      </c>
      <c r="R1241" t="str">
        <f t="shared" si="114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>
        <f t="shared" si="116"/>
        <v>5</v>
      </c>
      <c r="Q1244" t="str">
        <f t="shared" si="117"/>
        <v>music</v>
      </c>
      <c r="R1244" t="str">
        <f t="shared" si="114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>
        <f t="shared" si="116"/>
        <v>85.5</v>
      </c>
      <c r="Q1249" t="str">
        <f t="shared" si="117"/>
        <v>music</v>
      </c>
      <c r="R1249" t="str">
        <f t="shared" si="114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>
        <f t="shared" si="116"/>
        <v>190.9</v>
      </c>
      <c r="Q1268" t="str">
        <f t="shared" si="117"/>
        <v>music</v>
      </c>
      <c r="R1268" t="str">
        <f t="shared" si="114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>
        <f t="shared" si="116"/>
        <v>38.543946731234868</v>
      </c>
      <c r="Q1279" t="str">
        <f t="shared" si="117"/>
        <v>music</v>
      </c>
      <c r="R1279" t="str">
        <f t="shared" si="114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>
        <f t="shared" si="116"/>
        <v>53.005263157894738</v>
      </c>
      <c r="Q1280" t="str">
        <f t="shared" si="117"/>
        <v>music</v>
      </c>
      <c r="R1280" t="str">
        <f t="shared" si="114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>
        <f t="shared" si="116"/>
        <v>73.355396825396824</v>
      </c>
      <c r="Q1281" t="str">
        <f t="shared" si="117"/>
        <v>music</v>
      </c>
      <c r="R1281" t="str">
        <f t="shared" si="114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>
        <f t="shared" si="116"/>
        <v>127.97523076923076</v>
      </c>
      <c r="Q1282" t="str">
        <f t="shared" si="117"/>
        <v>music</v>
      </c>
      <c r="R1282" t="str">
        <f t="shared" ref="R1282:R1345" si="120">RIGHT(N1282,(LEN(N1282)-SEARCH("/",N1282)))</f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E1283/D1283</f>
        <v>1.1071428571428572</v>
      </c>
      <c r="P1283">
        <f t="shared" ref="P1283:P1346" si="122">E1283/L1283</f>
        <v>104.72972972972973</v>
      </c>
      <c r="Q1283" t="str">
        <f t="shared" ref="Q1283:Q1346" si="123">LEFT(N1283, SEARCH("/",N1283,1)-1)</f>
        <v>music</v>
      </c>
      <c r="R1283" t="str">
        <f t="shared" si="120"/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>
        <f t="shared" si="122"/>
        <v>81.25</v>
      </c>
      <c r="Q1288" t="str">
        <f t="shared" si="123"/>
        <v>theater</v>
      </c>
      <c r="R1288" t="str">
        <f t="shared" si="120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>
        <f t="shared" si="122"/>
        <v>24.2</v>
      </c>
      <c r="Q1289" t="str">
        <f t="shared" si="123"/>
        <v>theater</v>
      </c>
      <c r="R1289" t="str">
        <f t="shared" si="120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1.411764705882353</v>
      </c>
      <c r="P1298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1.0952500000000001</v>
      </c>
      <c r="P129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1.0465</v>
      </c>
      <c r="P1300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1.24</v>
      </c>
      <c r="P1301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1.35</v>
      </c>
      <c r="P1302">
        <f t="shared" si="122"/>
        <v>168.75</v>
      </c>
      <c r="Q1302" t="str">
        <f t="shared" si="123"/>
        <v>theater</v>
      </c>
      <c r="R1302" t="str">
        <f t="shared" si="120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1.0275000000000001</v>
      </c>
      <c r="P1303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</v>
      </c>
      <c r="P1304">
        <f t="shared" si="122"/>
        <v>50</v>
      </c>
      <c r="Q1304" t="str">
        <f t="shared" si="123"/>
        <v>theater</v>
      </c>
      <c r="R1304" t="str">
        <f t="shared" si="120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1.3026085714285716</v>
      </c>
      <c r="P130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0.39627499999999999</v>
      </c>
      <c r="P130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0.25976666666666665</v>
      </c>
      <c r="P1307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0.65246363636363636</v>
      </c>
      <c r="P1308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0.11514000000000001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0.11360000000000001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1.1199130434782609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0.155</v>
      </c>
      <c r="P1312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0.32028000000000001</v>
      </c>
      <c r="P1313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6.0869565217391303E-3</v>
      </c>
      <c r="P1314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0.31114999999999998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1.1266666666666666E-2</v>
      </c>
      <c r="P131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0.40404000000000001</v>
      </c>
      <c r="P1317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1.3333333333333333E-5</v>
      </c>
      <c r="P1318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5.7334999999999997E-2</v>
      </c>
      <c r="P131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0.15325</v>
      </c>
      <c r="P1320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0.15103448275862069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5.0299999999999997E-3</v>
      </c>
      <c r="P1322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1.3028138528138528E-2</v>
      </c>
      <c r="P1323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3.0285714285714286E-3</v>
      </c>
      <c r="P1324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8.8800000000000004E-2</v>
      </c>
      <c r="P132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9.8400000000000001E-2</v>
      </c>
      <c r="P132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2.4299999999999999E-2</v>
      </c>
      <c r="P1327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1.1299999999999999E-2</v>
      </c>
      <c r="P1328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3.5520833333333335E-2</v>
      </c>
      <c r="P132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2.3306666666666667E-2</v>
      </c>
      <c r="P1330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8.1600000000000006E-3</v>
      </c>
      <c r="P1331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0.22494285714285714</v>
      </c>
      <c r="P1332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1.3668E-2</v>
      </c>
      <c r="P1333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t="e">
        <f t="shared" si="122"/>
        <v>#DIV/0!</v>
      </c>
      <c r="Q1334" t="str">
        <f t="shared" si="123"/>
        <v>technology</v>
      </c>
      <c r="R1334" t="str">
        <f t="shared" si="120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t="e">
        <f t="shared" si="122"/>
        <v>#DIV/0!</v>
      </c>
      <c r="Q1335" t="str">
        <f t="shared" si="123"/>
        <v>technology</v>
      </c>
      <c r="R1335" t="str">
        <f t="shared" si="120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0.10754135338345865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0.1976</v>
      </c>
      <c r="P1337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0.84946999999999995</v>
      </c>
      <c r="P1338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0.49381999999999998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3.3033333333333331E-2</v>
      </c>
      <c r="P1340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6.6339999999999996E-2</v>
      </c>
      <c r="P1341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t="e">
        <f t="shared" si="122"/>
        <v>#DIV/0!</v>
      </c>
      <c r="Q1342" t="str">
        <f t="shared" si="123"/>
        <v>technology</v>
      </c>
      <c r="R1342" t="str">
        <f t="shared" si="120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0.7036</v>
      </c>
      <c r="P1343">
        <f t="shared" si="122"/>
        <v>382.39130434782606</v>
      </c>
      <c r="Q1343" t="str">
        <f t="shared" si="123"/>
        <v>technology</v>
      </c>
      <c r="R1343" t="str">
        <f t="shared" si="120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2E-3</v>
      </c>
      <c r="P1344">
        <f t="shared" si="122"/>
        <v>100</v>
      </c>
      <c r="Q1344" t="str">
        <f t="shared" si="123"/>
        <v>technology</v>
      </c>
      <c r="R1344" t="str">
        <f t="shared" si="120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1.02298</v>
      </c>
      <c r="P1345">
        <f t="shared" si="122"/>
        <v>158.35603715170279</v>
      </c>
      <c r="Q1345" t="str">
        <f t="shared" si="123"/>
        <v>technology</v>
      </c>
      <c r="R1345" t="str">
        <f t="shared" si="120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3.7773333333333334</v>
      </c>
      <c r="P1346">
        <f t="shared" si="122"/>
        <v>40.762589928057551</v>
      </c>
      <c r="Q1346" t="str">
        <f t="shared" si="123"/>
        <v>publishing</v>
      </c>
      <c r="R1346" t="str">
        <f t="shared" ref="R1346:R1409" si="126">RIGHT(N1346,(LEN(N1346)-SEARCH("/",N1346)))</f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E1347/D1347</f>
        <v>1.25</v>
      </c>
      <c r="P1347">
        <f t="shared" ref="P1347:P1410" si="128">E1347/L1347</f>
        <v>53.571428571428569</v>
      </c>
      <c r="Q1347" t="str">
        <f t="shared" ref="Q1347:Q1410" si="129">LEFT(N1347, SEARCH("/",N1347,1)-1)</f>
        <v>publishing</v>
      </c>
      <c r="R1347" t="str">
        <f t="shared" si="126"/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1.473265306122449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1.022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1.018723404255319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2.0419999999999998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1.0405</v>
      </c>
      <c r="P1352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1.0126500000000001</v>
      </c>
      <c r="P1353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1.3613999999999999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1.3360000000000001</v>
      </c>
      <c r="P135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1.3025</v>
      </c>
      <c r="P135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1.2267999999999999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1.8281058823529412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1.2529999999999999</v>
      </c>
      <c r="P135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1.1166666666666667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1.1575757575757575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1.732</v>
      </c>
      <c r="P1362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1.2598333333333334</v>
      </c>
      <c r="P1363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1.091</v>
      </c>
      <c r="P1364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</v>
      </c>
      <c r="P136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1.1864285714285714</v>
      </c>
      <c r="P136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1.0026666666666666</v>
      </c>
      <c r="P1367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1.2648920000000001</v>
      </c>
      <c r="P1368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1.1426000000000001</v>
      </c>
      <c r="P136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1.107</v>
      </c>
      <c r="P1370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1.0534805315203954</v>
      </c>
      <c r="P1371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1.0366666666666666</v>
      </c>
      <c r="P1372">
        <f t="shared" si="128"/>
        <v>77.75</v>
      </c>
      <c r="Q1372" t="str">
        <f t="shared" si="129"/>
        <v>music</v>
      </c>
      <c r="R1372" t="str">
        <f t="shared" si="126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1.0708672667523933</v>
      </c>
      <c r="P1373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1.24</v>
      </c>
      <c r="P1374">
        <f t="shared" si="128"/>
        <v>38.75</v>
      </c>
      <c r="Q1374" t="str">
        <f t="shared" si="129"/>
        <v>music</v>
      </c>
      <c r="R1374" t="str">
        <f t="shared" si="126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1.0501</v>
      </c>
      <c r="P137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1.8946666666666667</v>
      </c>
      <c r="P137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1.7132499999999999</v>
      </c>
      <c r="P1377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2.5248648648648651</v>
      </c>
      <c r="P1378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1.1615384615384616</v>
      </c>
      <c r="P137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2.0335000000000001</v>
      </c>
      <c r="P1380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1.1160000000000001</v>
      </c>
      <c r="P1381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4.24</v>
      </c>
      <c r="P1382">
        <f t="shared" si="128"/>
        <v>21.2</v>
      </c>
      <c r="Q1382" t="str">
        <f t="shared" si="129"/>
        <v>music</v>
      </c>
      <c r="R1382" t="str">
        <f t="shared" si="126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1.071</v>
      </c>
      <c r="P1383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1.043625</v>
      </c>
      <c r="P1384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2.124090909090909</v>
      </c>
      <c r="P138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1.2408571428571429</v>
      </c>
      <c r="P138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1.10406125</v>
      </c>
      <c r="P1387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2.1875</v>
      </c>
      <c r="P1388">
        <f t="shared" si="128"/>
        <v>62.5</v>
      </c>
      <c r="Q1388" t="str">
        <f t="shared" si="129"/>
        <v>music</v>
      </c>
      <c r="R1388" t="str">
        <f t="shared" si="126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1.36625</v>
      </c>
      <c r="P138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1.348074</v>
      </c>
      <c r="P1390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1.454</v>
      </c>
      <c r="P1391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1.0910714285714285</v>
      </c>
      <c r="P1392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1.1020000000000001</v>
      </c>
      <c r="P1393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1.1364000000000001</v>
      </c>
      <c r="P1394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1.0235000000000001</v>
      </c>
      <c r="P139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1.2213333333333334</v>
      </c>
      <c r="P139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1.1188571428571428</v>
      </c>
      <c r="P1397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1.073</v>
      </c>
      <c r="P1398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1.1385000000000001</v>
      </c>
      <c r="P1399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1.0968181818181819</v>
      </c>
      <c r="P1400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1.2614444444444444</v>
      </c>
      <c r="P1401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1.6742857142857144</v>
      </c>
      <c r="P1402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4.9652000000000003</v>
      </c>
      <c r="P1403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1.0915999999999999</v>
      </c>
      <c r="P1404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1.0257499999999999</v>
      </c>
      <c r="P1405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1.6620689655172414E-2</v>
      </c>
      <c r="P1406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4.1999999999999997E-3</v>
      </c>
      <c r="P1407">
        <f t="shared" si="128"/>
        <v>6.1764705882352944</v>
      </c>
      <c r="Q1407" t="str">
        <f t="shared" si="129"/>
        <v>publishing</v>
      </c>
      <c r="R1407" t="str">
        <f t="shared" si="126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1.25E-3</v>
      </c>
      <c r="P1408">
        <f t="shared" si="128"/>
        <v>5</v>
      </c>
      <c r="Q1408" t="str">
        <f t="shared" si="129"/>
        <v>publishing</v>
      </c>
      <c r="R1408" t="str">
        <f t="shared" si="126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5.0000000000000001E-3</v>
      </c>
      <c r="P1409">
        <f t="shared" si="128"/>
        <v>7.5</v>
      </c>
      <c r="Q1409" t="str">
        <f t="shared" si="129"/>
        <v>publishing</v>
      </c>
      <c r="R1409" t="str">
        <f t="shared" si="126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7.1999999999999995E-2</v>
      </c>
      <c r="P1410">
        <f t="shared" si="128"/>
        <v>12</v>
      </c>
      <c r="Q1410" t="str">
        <f t="shared" si="129"/>
        <v>publishing</v>
      </c>
      <c r="R1410" t="str">
        <f t="shared" ref="R1410:R1473" si="132">RIGHT(N1410,(LEN(N1410)-SEARCH("/",N1410)))</f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E1411/D1411</f>
        <v>0</v>
      </c>
      <c r="P1411" t="e">
        <f t="shared" ref="P1411:P1474" si="134">E1411/L1411</f>
        <v>#DIV/0!</v>
      </c>
      <c r="Q1411" t="str">
        <f t="shared" ref="Q1411:Q1474" si="135">LEFT(N1411, SEARCH("/",N1411,1)-1)</f>
        <v>publishing</v>
      </c>
      <c r="R1411" t="str">
        <f t="shared" si="132"/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1.6666666666666666E-4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2.3333333333333335E-3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4.5714285714285714E-2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0.05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2E-3</v>
      </c>
      <c r="P141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0.18181818181818182</v>
      </c>
      <c r="P1417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t="e">
        <f t="shared" si="134"/>
        <v>#DIV/0!</v>
      </c>
      <c r="Q1418" t="str">
        <f t="shared" si="135"/>
        <v>publishing</v>
      </c>
      <c r="R1418" t="str">
        <f t="shared" si="132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1.2222222222222223E-2</v>
      </c>
      <c r="P141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2E-3</v>
      </c>
      <c r="P1420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7.0634920634920634E-2</v>
      </c>
      <c r="P1421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2.7272727272727271E-2</v>
      </c>
      <c r="P1422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1E-3</v>
      </c>
      <c r="P1423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1.0399999999999999E-3</v>
      </c>
      <c r="P1424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3.3333333333333335E-3</v>
      </c>
      <c r="P142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0.2036</v>
      </c>
      <c r="P142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t="e">
        <f t="shared" si="134"/>
        <v>#DIV/0!</v>
      </c>
      <c r="Q1427" t="str">
        <f t="shared" si="135"/>
        <v>publishing</v>
      </c>
      <c r="R1427" t="str">
        <f t="shared" si="132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t="e">
        <f t="shared" si="134"/>
        <v>#DIV/0!</v>
      </c>
      <c r="Q1428" t="str">
        <f t="shared" si="135"/>
        <v>publishing</v>
      </c>
      <c r="R1428" t="str">
        <f t="shared" si="132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8.3799999999999999E-2</v>
      </c>
      <c r="P142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4.4999999999999998E-2</v>
      </c>
      <c r="P1430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t="e">
        <f t="shared" si="134"/>
        <v>#DIV/0!</v>
      </c>
      <c r="Q1431" t="str">
        <f t="shared" si="135"/>
        <v>publishing</v>
      </c>
      <c r="R1431" t="str">
        <f t="shared" si="132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8.0600000000000005E-2</v>
      </c>
      <c r="P1432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0.31947058823529412</v>
      </c>
      <c r="P1433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t="e">
        <f t="shared" si="134"/>
        <v>#DIV/0!</v>
      </c>
      <c r="Q1434" t="str">
        <f t="shared" si="135"/>
        <v>publishing</v>
      </c>
      <c r="R1434" t="str">
        <f t="shared" si="132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6.7083333333333328E-2</v>
      </c>
      <c r="P143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9.987804878048781E-2</v>
      </c>
      <c r="P143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1E-3</v>
      </c>
      <c r="P1437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7.7000000000000002E-3</v>
      </c>
      <c r="P1438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0.26900000000000002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0.03</v>
      </c>
      <c r="P1440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6.6055045871559637E-2</v>
      </c>
      <c r="P1441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7.6923076923076926E-5</v>
      </c>
      <c r="P1442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1.1222222222222222E-2</v>
      </c>
      <c r="P1443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t="e">
        <f t="shared" si="134"/>
        <v>#DIV/0!</v>
      </c>
      <c r="Q1444" t="str">
        <f t="shared" si="135"/>
        <v>publishing</v>
      </c>
      <c r="R1444" t="str">
        <f t="shared" si="132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t="e">
        <f t="shared" si="134"/>
        <v>#DIV/0!</v>
      </c>
      <c r="Q1445" t="str">
        <f t="shared" si="135"/>
        <v>publishing</v>
      </c>
      <c r="R1445" t="str">
        <f t="shared" si="132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t="e">
        <f t="shared" si="134"/>
        <v>#DIV/0!</v>
      </c>
      <c r="Q1446" t="str">
        <f t="shared" si="135"/>
        <v>publishing</v>
      </c>
      <c r="R1446" t="str">
        <f t="shared" si="132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t="e">
        <f t="shared" si="134"/>
        <v>#DIV/0!</v>
      </c>
      <c r="Q1447" t="str">
        <f t="shared" si="135"/>
        <v>publishing</v>
      </c>
      <c r="R1447" t="str">
        <f t="shared" si="132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t="e">
        <f t="shared" si="134"/>
        <v>#DIV/0!</v>
      </c>
      <c r="Q1448" t="str">
        <f t="shared" si="135"/>
        <v>publishing</v>
      </c>
      <c r="R1448" t="str">
        <f t="shared" si="132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1.4999999999999999E-4</v>
      </c>
      <c r="P144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t="e">
        <f t="shared" si="134"/>
        <v>#DIV/0!</v>
      </c>
      <c r="Q1450" t="str">
        <f t="shared" si="135"/>
        <v>publishing</v>
      </c>
      <c r="R1450" t="str">
        <f t="shared" si="132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t="e">
        <f t="shared" si="134"/>
        <v>#DIV/0!</v>
      </c>
      <c r="Q1451" t="str">
        <f t="shared" si="135"/>
        <v>publishing</v>
      </c>
      <c r="R1451" t="str">
        <f t="shared" si="132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1.0000000000000001E-5</v>
      </c>
      <c r="P1452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1.0554089709762533E-4</v>
      </c>
      <c r="P1453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t="e">
        <f t="shared" si="134"/>
        <v>#DIV/0!</v>
      </c>
      <c r="Q1454" t="str">
        <f t="shared" si="135"/>
        <v>publishing</v>
      </c>
      <c r="R1454" t="str">
        <f t="shared" si="132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t="e">
        <f t="shared" si="134"/>
        <v>#DIV/0!</v>
      </c>
      <c r="Q1455" t="str">
        <f t="shared" si="135"/>
        <v>publishing</v>
      </c>
      <c r="R1455" t="str">
        <f t="shared" si="132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8.5714285714285719E-3</v>
      </c>
      <c r="P145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0.105</v>
      </c>
      <c r="P1457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2.9000000000000001E-2</v>
      </c>
      <c r="P1458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t="e">
        <f t="shared" si="134"/>
        <v>#DIV/0!</v>
      </c>
      <c r="Q1459" t="str">
        <f t="shared" si="135"/>
        <v>publishing</v>
      </c>
      <c r="R1459" t="str">
        <f t="shared" si="132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t="e">
        <f t="shared" si="134"/>
        <v>#DIV/0!</v>
      </c>
      <c r="Q1460" t="str">
        <f t="shared" si="135"/>
        <v>publishing</v>
      </c>
      <c r="R1460" t="str">
        <f t="shared" si="132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t="e">
        <f t="shared" si="134"/>
        <v>#DIV/0!</v>
      </c>
      <c r="Q1461" t="str">
        <f t="shared" si="135"/>
        <v>publishing</v>
      </c>
      <c r="R1461" t="str">
        <f t="shared" si="132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t="e">
        <f t="shared" si="134"/>
        <v>#DIV/0!</v>
      </c>
      <c r="Q1462" t="str">
        <f t="shared" si="135"/>
        <v>publishing</v>
      </c>
      <c r="R1462" t="str">
        <f t="shared" si="132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1.012446</v>
      </c>
      <c r="P1463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1.085175</v>
      </c>
      <c r="P1464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1.4766666666666666</v>
      </c>
      <c r="P1465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1.6319999999999999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4.5641449999999999</v>
      </c>
      <c r="P1467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1.0787731249999999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1.1508</v>
      </c>
      <c r="P1469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1.0236842105263158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1.0842485875706214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2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1.2513333333333334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2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1.03840625</v>
      </c>
      <c r="P1473">
        <f t="shared" si="134"/>
        <v>96.877551020408163</v>
      </c>
      <c r="Q1473" t="str">
        <f t="shared" si="135"/>
        <v>publishing</v>
      </c>
      <c r="R1473" t="str">
        <f t="shared" si="132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1.3870400000000001</v>
      </c>
      <c r="P1474">
        <f t="shared" si="134"/>
        <v>103.20238095238095</v>
      </c>
      <c r="Q1474" t="str">
        <f t="shared" si="135"/>
        <v>publishing</v>
      </c>
      <c r="R1474" t="str">
        <f t="shared" ref="R1474:R1537" si="138">RIGHT(N1474,(LEN(N1474)-SEARCH("/",N1474)))</f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E1475/D1475</f>
        <v>1.20516</v>
      </c>
      <c r="P1475">
        <f t="shared" ref="P1475:P1538" si="140">E1475/L1475</f>
        <v>38.462553191489363</v>
      </c>
      <c r="Q1475" t="str">
        <f t="shared" ref="Q1475:Q1538" si="141">LEFT(N1475, SEARCH("/",N1475,1)-1)</f>
        <v>publishing</v>
      </c>
      <c r="R1475" t="str">
        <f t="shared" si="138"/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1.1226666666666667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1.8866966666666667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6.6155466666666669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1.1131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11.8161422</v>
      </c>
      <c r="P1480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1.37375</v>
      </c>
      <c r="P1481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1.170404</v>
      </c>
      <c r="P1482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2.1000000000000001E-2</v>
      </c>
      <c r="P1483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1E-3</v>
      </c>
      <c r="P1484">
        <f t="shared" si="140"/>
        <v>5</v>
      </c>
      <c r="Q1484" t="str">
        <f t="shared" si="141"/>
        <v>publishing</v>
      </c>
      <c r="R1484" t="str">
        <f t="shared" si="138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7.1428571428571426E-3</v>
      </c>
      <c r="P148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t="e">
        <f t="shared" si="140"/>
        <v>#DIV/0!</v>
      </c>
      <c r="Q1486" t="str">
        <f t="shared" si="141"/>
        <v>publishing</v>
      </c>
      <c r="R1486" t="str">
        <f t="shared" si="138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2.2388059701492536E-2</v>
      </c>
      <c r="P1487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2.3999999999999998E-3</v>
      </c>
      <c r="P1488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t="e">
        <f t="shared" si="140"/>
        <v>#DIV/0!</v>
      </c>
      <c r="Q1489" t="str">
        <f t="shared" si="141"/>
        <v>publishing</v>
      </c>
      <c r="R1489" t="str">
        <f t="shared" si="138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2.4E-2</v>
      </c>
      <c r="P1490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t="e">
        <f t="shared" si="140"/>
        <v>#DIV/0!</v>
      </c>
      <c r="Q1491" t="str">
        <f t="shared" si="141"/>
        <v>publishing</v>
      </c>
      <c r="R1491" t="str">
        <f t="shared" si="138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0.30862068965517242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8.3333333333333329E-2</v>
      </c>
      <c r="P1493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7.4999999999999997E-3</v>
      </c>
      <c r="P1494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t="e">
        <f t="shared" si="140"/>
        <v>#DIV/0!</v>
      </c>
      <c r="Q1495" t="str">
        <f t="shared" si="141"/>
        <v>publishing</v>
      </c>
      <c r="R1495" t="str">
        <f t="shared" si="138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8.8999999999999996E-2</v>
      </c>
      <c r="P149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t="e">
        <f t="shared" si="140"/>
        <v>#DIV/0!</v>
      </c>
      <c r="Q1497" t="str">
        <f t="shared" si="141"/>
        <v>publishing</v>
      </c>
      <c r="R1497" t="str">
        <f t="shared" si="138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t="e">
        <f t="shared" si="140"/>
        <v>#DIV/0!</v>
      </c>
      <c r="Q1498" t="str">
        <f t="shared" si="141"/>
        <v>publishing</v>
      </c>
      <c r="R1498" t="str">
        <f t="shared" si="138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6.666666666666667E-5</v>
      </c>
      <c r="P149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1.9E-2</v>
      </c>
      <c r="P1500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2.5000000000000001E-3</v>
      </c>
      <c r="P1501">
        <f t="shared" si="140"/>
        <v>5</v>
      </c>
      <c r="Q1501" t="str">
        <f t="shared" si="141"/>
        <v>publishing</v>
      </c>
      <c r="R1501" t="str">
        <f t="shared" si="138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0.25035714285714283</v>
      </c>
      <c r="P1502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1.6633076923076924</v>
      </c>
      <c r="P1503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1.0144545454545455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1.0789146666666667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2.7793846153846156</v>
      </c>
      <c r="P150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1.0358125</v>
      </c>
      <c r="P1507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1.1140000000000001</v>
      </c>
      <c r="P1508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2.15</v>
      </c>
      <c r="P150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1.1076216216216217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1.2364125714285714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1.0103500000000001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1.1179285714285714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5.5877142857142861</v>
      </c>
      <c r="P1514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1.5001875</v>
      </c>
      <c r="P15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1.0647599999999999</v>
      </c>
      <c r="P151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1.57189</v>
      </c>
      <c r="P1517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1.0865882352941176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1.6197999999999999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2.0536666666666665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1.033638888888889</v>
      </c>
      <c r="P1521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1.0347222222222223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1.0681333333333334</v>
      </c>
      <c r="P1523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1.3896574712643677</v>
      </c>
      <c r="P1524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1.2484324324324325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2.0699999999999998</v>
      </c>
      <c r="P152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1.7400576923076922</v>
      </c>
      <c r="P1527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1.2032608695652174</v>
      </c>
      <c r="P1528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1.1044428571428573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2.8156666666666665</v>
      </c>
      <c r="P1530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1.0067894736842105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1.3482571428571428</v>
      </c>
      <c r="P1532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1.7595744680851064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4.8402000000000003</v>
      </c>
      <c r="P1534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1.4514</v>
      </c>
      <c r="P1535">
        <f t="shared" si="140"/>
        <v>88.26081081081081</v>
      </c>
      <c r="Q1535" t="str">
        <f t="shared" si="141"/>
        <v>photography</v>
      </c>
      <c r="R1535" t="str">
        <f t="shared" si="138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4.1773333333333333</v>
      </c>
      <c r="P1536">
        <f t="shared" si="140"/>
        <v>84.905149051490511</v>
      </c>
      <c r="Q1536" t="str">
        <f t="shared" si="141"/>
        <v>photography</v>
      </c>
      <c r="R1536" t="str">
        <f t="shared" si="138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1.3242499999999999</v>
      </c>
      <c r="P1537">
        <f t="shared" si="140"/>
        <v>48.154545454545456</v>
      </c>
      <c r="Q1537" t="str">
        <f t="shared" si="141"/>
        <v>photography</v>
      </c>
      <c r="R1537" t="str">
        <f t="shared" si="138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2.5030841666666666</v>
      </c>
      <c r="P1538">
        <f t="shared" si="140"/>
        <v>66.015406593406595</v>
      </c>
      <c r="Q1538" t="str">
        <f t="shared" si="141"/>
        <v>photography</v>
      </c>
      <c r="R1538" t="str">
        <f t="shared" ref="R1538:R1601" si="144">RIGHT(N1538,(LEN(N1538)-SEARCH("/",N1538)))</f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E1539/D1539</f>
        <v>1.7989999999999999</v>
      </c>
      <c r="P1539">
        <f t="shared" ref="P1539:P1602" si="146">E1539/L1539</f>
        <v>96.375</v>
      </c>
      <c r="Q1539" t="str">
        <f t="shared" ref="Q1539:Q1602" si="147">LEFT(N1539, SEARCH("/",N1539,1)-1)</f>
        <v>photography</v>
      </c>
      <c r="R1539" t="str">
        <f t="shared" si="144"/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1.0262857142857142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1.359861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1.1786666666666668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3.3333333333333332E-4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0.04</v>
      </c>
      <c r="P1544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4.4444444444444444E-3</v>
      </c>
      <c r="P154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t="e">
        <f t="shared" si="146"/>
        <v>#DIV/0!</v>
      </c>
      <c r="Q1546" t="str">
        <f t="shared" si="147"/>
        <v>photography</v>
      </c>
      <c r="R1546" t="str">
        <f t="shared" si="144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3.3333333333333332E-4</v>
      </c>
      <c r="P1547">
        <f t="shared" si="146"/>
        <v>1</v>
      </c>
      <c r="Q1547" t="str">
        <f t="shared" si="147"/>
        <v>photography</v>
      </c>
      <c r="R1547" t="str">
        <f t="shared" si="144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0.28899999999999998</v>
      </c>
      <c r="P1548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t="e">
        <f t="shared" si="146"/>
        <v>#DIV/0!</v>
      </c>
      <c r="Q1549" t="str">
        <f t="shared" si="147"/>
        <v>photography</v>
      </c>
      <c r="R1549" t="str">
        <f t="shared" si="144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8.5714285714285715E-2</v>
      </c>
      <c r="P1550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0.34</v>
      </c>
      <c r="P1551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0.13466666666666666</v>
      </c>
      <c r="P1552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t="e">
        <f t="shared" si="146"/>
        <v>#DIV/0!</v>
      </c>
      <c r="Q1553" t="str">
        <f t="shared" si="147"/>
        <v>photography</v>
      </c>
      <c r="R1553" t="str">
        <f t="shared" si="144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0.49186046511627907</v>
      </c>
      <c r="P1554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t="e">
        <f t="shared" si="146"/>
        <v>#DIV/0!</v>
      </c>
      <c r="Q1555" t="str">
        <f t="shared" si="147"/>
        <v>photography</v>
      </c>
      <c r="R1555" t="str">
        <f t="shared" si="144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t="e">
        <f t="shared" si="146"/>
        <v>#DIV/0!</v>
      </c>
      <c r="Q1556" t="str">
        <f t="shared" si="147"/>
        <v>photography</v>
      </c>
      <c r="R1556" t="str">
        <f t="shared" si="144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t="e">
        <f t="shared" si="146"/>
        <v>#DIV/0!</v>
      </c>
      <c r="Q1557" t="str">
        <f t="shared" si="147"/>
        <v>photography</v>
      </c>
      <c r="R1557" t="str">
        <f t="shared" si="144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0.45133333333333331</v>
      </c>
      <c r="P1558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0.04</v>
      </c>
      <c r="P155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4.6666666666666669E-2</v>
      </c>
      <c r="P1560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3.3333333333333335E-3</v>
      </c>
      <c r="P1561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3.7600000000000001E-2</v>
      </c>
      <c r="P1562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6.7000000000000002E-3</v>
      </c>
      <c r="P1563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t="e">
        <f t="shared" si="146"/>
        <v>#DIV/0!</v>
      </c>
      <c r="Q1564" t="str">
        <f t="shared" si="147"/>
        <v>publishing</v>
      </c>
      <c r="R1564" t="str">
        <f t="shared" si="144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1.4166666666666666E-2</v>
      </c>
      <c r="P156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1E-3</v>
      </c>
      <c r="P156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2.5000000000000001E-2</v>
      </c>
      <c r="P1567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0.21249999999999999</v>
      </c>
      <c r="P1568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4.1176470588235294E-2</v>
      </c>
      <c r="P156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0.13639999999999999</v>
      </c>
      <c r="P1570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t="e">
        <f t="shared" si="146"/>
        <v>#DIV/0!</v>
      </c>
      <c r="Q1571" t="str">
        <f t="shared" si="147"/>
        <v>publishing</v>
      </c>
      <c r="R1571" t="str">
        <f t="shared" si="144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0.41399999999999998</v>
      </c>
      <c r="P1572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6.6115702479338841E-3</v>
      </c>
      <c r="P1573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0.05</v>
      </c>
      <c r="P1574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2.4777777777777777E-2</v>
      </c>
      <c r="P157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5.0599999999999999E-2</v>
      </c>
      <c r="P157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0.2291</v>
      </c>
      <c r="P1577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0.13</v>
      </c>
      <c r="P1578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5.4999999999999997E-3</v>
      </c>
      <c r="P157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0.10806536636794939</v>
      </c>
      <c r="P1580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8.4008400840084006E-3</v>
      </c>
      <c r="P1581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t="e">
        <f t="shared" si="146"/>
        <v>#DIV/0!</v>
      </c>
      <c r="Q1582" t="str">
        <f t="shared" si="147"/>
        <v>publishing</v>
      </c>
      <c r="R1582" t="str">
        <f t="shared" si="144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5.0000000000000001E-3</v>
      </c>
      <c r="P1583">
        <f t="shared" si="146"/>
        <v>5</v>
      </c>
      <c r="Q1583" t="str">
        <f t="shared" si="147"/>
        <v>photography</v>
      </c>
      <c r="R1583" t="str">
        <f t="shared" si="144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9.2999999999999999E-2</v>
      </c>
      <c r="P1584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7.5000000000000002E-4</v>
      </c>
      <c r="P158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t="e">
        <f t="shared" si="146"/>
        <v>#DIV/0!</v>
      </c>
      <c r="Q1586" t="str">
        <f t="shared" si="147"/>
        <v>photography</v>
      </c>
      <c r="R1586" t="str">
        <f t="shared" si="144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0.79</v>
      </c>
      <c r="P1587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t="e">
        <f t="shared" si="146"/>
        <v>#DIV/0!</v>
      </c>
      <c r="Q1588" t="str">
        <f t="shared" si="147"/>
        <v>photography</v>
      </c>
      <c r="R1588" t="str">
        <f t="shared" si="144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1.3333333333333334E-4</v>
      </c>
      <c r="P1589">
        <f t="shared" si="146"/>
        <v>1</v>
      </c>
      <c r="Q1589" t="str">
        <f t="shared" si="147"/>
        <v>photography</v>
      </c>
      <c r="R1589" t="str">
        <f t="shared" si="144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t="e">
        <f t="shared" si="146"/>
        <v>#DIV/0!</v>
      </c>
      <c r="Q1590" t="str">
        <f t="shared" si="147"/>
        <v>photography</v>
      </c>
      <c r="R1590" t="str">
        <f t="shared" si="144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t="e">
        <f t="shared" si="146"/>
        <v>#DIV/0!</v>
      </c>
      <c r="Q1591" t="str">
        <f t="shared" si="147"/>
        <v>photography</v>
      </c>
      <c r="R1591" t="str">
        <f t="shared" si="144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1.7000000000000001E-2</v>
      </c>
      <c r="P1592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0.29228571428571426</v>
      </c>
      <c r="P1593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t="e">
        <f t="shared" si="146"/>
        <v>#DIV/0!</v>
      </c>
      <c r="Q1594" t="str">
        <f t="shared" si="147"/>
        <v>photography</v>
      </c>
      <c r="R1594" t="str">
        <f t="shared" si="144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1.3636363636363637E-4</v>
      </c>
      <c r="P1595">
        <f t="shared" si="146"/>
        <v>1</v>
      </c>
      <c r="Q1595" t="str">
        <f t="shared" si="147"/>
        <v>photography</v>
      </c>
      <c r="R1595" t="str">
        <f t="shared" si="144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0.20499999999999999</v>
      </c>
      <c r="P1596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2.8E-3</v>
      </c>
      <c r="P1597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2.3076923076923078E-2</v>
      </c>
      <c r="P1598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t="e">
        <f t="shared" si="146"/>
        <v>#DIV/0!</v>
      </c>
      <c r="Q1599" t="str">
        <f t="shared" si="147"/>
        <v>photography</v>
      </c>
      <c r="R1599" t="str">
        <f t="shared" si="144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1.25E-3</v>
      </c>
      <c r="P1600">
        <f t="shared" si="146"/>
        <v>1</v>
      </c>
      <c r="Q1600" t="str">
        <f t="shared" si="147"/>
        <v>photography</v>
      </c>
      <c r="R1600" t="str">
        <f t="shared" si="144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t="e">
        <f t="shared" si="146"/>
        <v>#DIV/0!</v>
      </c>
      <c r="Q1601" t="str">
        <f t="shared" si="147"/>
        <v>photography</v>
      </c>
      <c r="R1601" t="str">
        <f t="shared" si="144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7.3400000000000007E-2</v>
      </c>
      <c r="P1602">
        <f t="shared" si="146"/>
        <v>40.777777777777779</v>
      </c>
      <c r="Q1602" t="str">
        <f t="shared" si="147"/>
        <v>photography</v>
      </c>
      <c r="R1602" t="str">
        <f t="shared" ref="R1602:R1665" si="150">RIGHT(N1602,(LEN(N1602)-SEARCH("/",N1602)))</f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E1603/D1603</f>
        <v>1.082492</v>
      </c>
      <c r="P1603">
        <f t="shared" ref="P1603:P1666" si="152">E1603/L1603</f>
        <v>48.325535714285714</v>
      </c>
      <c r="Q1603" t="str">
        <f t="shared" ref="Q1603:Q1666" si="153">LEFT(N1603, SEARCH("/",N1603,1)-1)</f>
        <v>music</v>
      </c>
      <c r="R1603" t="str">
        <f t="shared" si="150"/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1.0016666666666667</v>
      </c>
      <c r="P1604">
        <f t="shared" si="152"/>
        <v>46.953125</v>
      </c>
      <c r="Q1604" t="str">
        <f t="shared" si="153"/>
        <v>music</v>
      </c>
      <c r="R1604" t="str">
        <f t="shared" si="150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1.0003299999999999</v>
      </c>
      <c r="P160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1.2210714285714286</v>
      </c>
      <c r="P160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1.0069333333333335</v>
      </c>
      <c r="P1607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1.01004125</v>
      </c>
      <c r="P1608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1.4511000000000001</v>
      </c>
      <c r="P160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1.0125</v>
      </c>
      <c r="P1610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1.1833333333333333</v>
      </c>
      <c r="P1611">
        <f t="shared" si="152"/>
        <v>443.75</v>
      </c>
      <c r="Q1611" t="str">
        <f t="shared" si="153"/>
        <v>music</v>
      </c>
      <c r="R1611" t="str">
        <f t="shared" si="150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2.7185000000000001</v>
      </c>
      <c r="P1612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1.25125</v>
      </c>
      <c r="P1613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1.1000000000000001</v>
      </c>
      <c r="P1614">
        <f t="shared" si="152"/>
        <v>50</v>
      </c>
      <c r="Q1614" t="str">
        <f t="shared" si="153"/>
        <v>music</v>
      </c>
      <c r="R1614" t="str">
        <f t="shared" si="150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1.0149999999999999</v>
      </c>
      <c r="P16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1.0269999999999999</v>
      </c>
      <c r="P161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1.1412500000000001</v>
      </c>
      <c r="P1617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1.042</v>
      </c>
      <c r="P1618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1.4585714285714286</v>
      </c>
      <c r="P161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1.0506666666666666</v>
      </c>
      <c r="P1620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1.3333333333333333</v>
      </c>
      <c r="P1621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1.1299999999999999</v>
      </c>
      <c r="P1622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1.212</v>
      </c>
      <c r="P1623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1.0172463768115942</v>
      </c>
      <c r="P1624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1.0106666666666666</v>
      </c>
      <c r="P162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1.18</v>
      </c>
      <c r="P1626">
        <f t="shared" si="152"/>
        <v>47.2</v>
      </c>
      <c r="Q1626" t="str">
        <f t="shared" si="153"/>
        <v>music</v>
      </c>
      <c r="R1626" t="str">
        <f t="shared" si="150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1.5533333333333332</v>
      </c>
      <c r="P1627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1.0118750000000001</v>
      </c>
      <c r="P1628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1.17</v>
      </c>
      <c r="P162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1.00925</v>
      </c>
      <c r="P1630">
        <f t="shared" si="152"/>
        <v>45.875</v>
      </c>
      <c r="Q1630" t="str">
        <f t="shared" si="153"/>
        <v>music</v>
      </c>
      <c r="R1630" t="str">
        <f t="shared" si="150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1.0366666666666666</v>
      </c>
      <c r="P1631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2.6524999999999999</v>
      </c>
      <c r="P1632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1.5590999999999999</v>
      </c>
      <c r="P1633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1.0162500000000001</v>
      </c>
      <c r="P1634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</v>
      </c>
      <c r="P163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1.0049999999999999</v>
      </c>
      <c r="P1636">
        <f t="shared" si="152"/>
        <v>62.8125</v>
      </c>
      <c r="Q1636" t="str">
        <f t="shared" si="153"/>
        <v>music</v>
      </c>
      <c r="R1636" t="str">
        <f t="shared" si="150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1.2529999999999999</v>
      </c>
      <c r="P1637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1.0355555555555556</v>
      </c>
      <c r="P1638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1.038</v>
      </c>
      <c r="P1639">
        <f t="shared" si="152"/>
        <v>34.6</v>
      </c>
      <c r="Q1639" t="str">
        <f t="shared" si="153"/>
        <v>music</v>
      </c>
      <c r="R1639" t="str">
        <f t="shared" si="150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1.05</v>
      </c>
      <c r="P1640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</v>
      </c>
      <c r="P1641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1.6986000000000001</v>
      </c>
      <c r="P1642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1.014</v>
      </c>
      <c r="P1643">
        <f t="shared" si="152"/>
        <v>97.5</v>
      </c>
      <c r="Q1643" t="str">
        <f t="shared" si="153"/>
        <v>music</v>
      </c>
      <c r="R1643" t="str">
        <f t="shared" si="150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</v>
      </c>
      <c r="P1644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1.2470000000000001</v>
      </c>
      <c r="P164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1.095</v>
      </c>
      <c r="P1646">
        <f t="shared" si="152"/>
        <v>85.546875</v>
      </c>
      <c r="Q1646" t="str">
        <f t="shared" si="153"/>
        <v>music</v>
      </c>
      <c r="R1646" t="str">
        <f t="shared" si="150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1.1080000000000001</v>
      </c>
      <c r="P1647">
        <f t="shared" si="152"/>
        <v>554</v>
      </c>
      <c r="Q1647" t="str">
        <f t="shared" si="153"/>
        <v>music</v>
      </c>
      <c r="R1647" t="str">
        <f t="shared" si="150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1.1020000000000001</v>
      </c>
      <c r="P1648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1.0471999999999999</v>
      </c>
      <c r="P164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1.2526086956521738</v>
      </c>
      <c r="P1650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1.0058763157894737</v>
      </c>
      <c r="P1651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1.4155</v>
      </c>
      <c r="P1652">
        <f t="shared" si="152"/>
        <v>88.46875</v>
      </c>
      <c r="Q1652" t="str">
        <f t="shared" si="153"/>
        <v>music</v>
      </c>
      <c r="R1652" t="str">
        <f t="shared" si="150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1.0075000000000001</v>
      </c>
      <c r="P1653">
        <f t="shared" si="152"/>
        <v>100.75</v>
      </c>
      <c r="Q1653" t="str">
        <f t="shared" si="153"/>
        <v>music</v>
      </c>
      <c r="R1653" t="str">
        <f t="shared" si="150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1.0066666666666666</v>
      </c>
      <c r="P1654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1.7423040000000001</v>
      </c>
      <c r="P1655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1.199090909090909</v>
      </c>
      <c r="P165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1.4286666666666668</v>
      </c>
      <c r="P1657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1.0033493333333334</v>
      </c>
      <c r="P1658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1.0493380000000001</v>
      </c>
      <c r="P1659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1.3223333333333334</v>
      </c>
      <c r="P1660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1.1279999999999999</v>
      </c>
      <c r="P1661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12.5375</v>
      </c>
      <c r="P1662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1.0250632911392406</v>
      </c>
      <c r="P1663">
        <f t="shared" si="152"/>
        <v>80.178217821782184</v>
      </c>
      <c r="Q1663" t="str">
        <f t="shared" si="153"/>
        <v>music</v>
      </c>
      <c r="R1663" t="str">
        <f t="shared" si="150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1.026375</v>
      </c>
      <c r="P1664">
        <f t="shared" si="152"/>
        <v>132.43548387096774</v>
      </c>
      <c r="Q1664" t="str">
        <f t="shared" si="153"/>
        <v>music</v>
      </c>
      <c r="R1664" t="str">
        <f t="shared" si="150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1.08</v>
      </c>
      <c r="P1665">
        <f t="shared" si="152"/>
        <v>33.75</v>
      </c>
      <c r="Q1665" t="str">
        <f t="shared" si="153"/>
        <v>music</v>
      </c>
      <c r="R1665" t="str">
        <f t="shared" si="150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1.2240879999999998</v>
      </c>
      <c r="P1666">
        <f t="shared" si="152"/>
        <v>34.384494382022467</v>
      </c>
      <c r="Q1666" t="str">
        <f t="shared" si="153"/>
        <v>music</v>
      </c>
      <c r="R1666" t="str">
        <f t="shared" ref="R1666:R1729" si="156">RIGHT(N1666,(LEN(N1666)-SEARCH("/",N1666)))</f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E1667/D1667</f>
        <v>1.1945714285714286</v>
      </c>
      <c r="P1667">
        <f t="shared" ref="P1667:P1730" si="158">E1667/L1667</f>
        <v>44.956989247311824</v>
      </c>
      <c r="Q1667" t="str">
        <f t="shared" ref="Q1667:Q1730" si="159">LEFT(N1667, SEARCH("/",N1667,1)-1)</f>
        <v>music</v>
      </c>
      <c r="R1667" t="str">
        <f t="shared" si="156"/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1.6088</v>
      </c>
      <c r="P1668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1.2685294117647059</v>
      </c>
      <c r="P166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1.026375</v>
      </c>
      <c r="P1670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1.3975</v>
      </c>
      <c r="P1671">
        <f t="shared" si="158"/>
        <v>53.75</v>
      </c>
      <c r="Q1671" t="str">
        <f t="shared" si="159"/>
        <v>music</v>
      </c>
      <c r="R1671" t="str">
        <f t="shared" si="156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1.026</v>
      </c>
      <c r="P1672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1.0067349999999999</v>
      </c>
      <c r="P1673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1.1294117647058823</v>
      </c>
      <c r="P1674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1.2809523809523808</v>
      </c>
      <c r="P167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2.0169999999999999</v>
      </c>
      <c r="P167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1.37416</v>
      </c>
      <c r="P1677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1.1533333333333333</v>
      </c>
      <c r="P1678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1.1166666666666667</v>
      </c>
      <c r="P167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1.1839999999999999</v>
      </c>
      <c r="P1680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1.75</v>
      </c>
      <c r="P1681">
        <f t="shared" si="158"/>
        <v>62.5</v>
      </c>
      <c r="Q1681" t="str">
        <f t="shared" si="159"/>
        <v>music</v>
      </c>
      <c r="R1681" t="str">
        <f t="shared" si="156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1.175</v>
      </c>
      <c r="P1682">
        <f t="shared" si="158"/>
        <v>47</v>
      </c>
      <c r="Q1682" t="str">
        <f t="shared" si="159"/>
        <v>music</v>
      </c>
      <c r="R1682" t="str">
        <f t="shared" si="156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1.0142212307692309</v>
      </c>
      <c r="P1683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t="e">
        <f t="shared" si="158"/>
        <v>#DIV/0!</v>
      </c>
      <c r="Q1684" t="str">
        <f t="shared" si="159"/>
        <v>music</v>
      </c>
      <c r="R1684" t="str">
        <f t="shared" si="156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0.21714285714285714</v>
      </c>
      <c r="P1685">
        <f t="shared" si="158"/>
        <v>76</v>
      </c>
      <c r="Q1685" t="str">
        <f t="shared" si="159"/>
        <v>music</v>
      </c>
      <c r="R1685" t="str">
        <f t="shared" si="156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1.0912500000000001</v>
      </c>
      <c r="P168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1.0285714285714285</v>
      </c>
      <c r="P1687">
        <f t="shared" si="158"/>
        <v>24</v>
      </c>
      <c r="Q1687" t="str">
        <f t="shared" si="159"/>
        <v>music</v>
      </c>
      <c r="R1687" t="str">
        <f t="shared" si="156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3.5999999999999999E-3</v>
      </c>
      <c r="P1688">
        <f t="shared" si="158"/>
        <v>18</v>
      </c>
      <c r="Q1688" t="str">
        <f t="shared" si="159"/>
        <v>music</v>
      </c>
      <c r="R1688" t="str">
        <f t="shared" si="156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0.3125</v>
      </c>
      <c r="P168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0.443</v>
      </c>
      <c r="P1690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</v>
      </c>
      <c r="P1691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0.254</v>
      </c>
      <c r="P1692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0.33473333333333333</v>
      </c>
      <c r="P1693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0.47799999999999998</v>
      </c>
      <c r="P1694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9.3333333333333338E-2</v>
      </c>
      <c r="P1695">
        <f t="shared" si="158"/>
        <v>35</v>
      </c>
      <c r="Q1695" t="str">
        <f t="shared" si="159"/>
        <v>music</v>
      </c>
      <c r="R1695" t="str">
        <f t="shared" si="156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5.0000000000000001E-4</v>
      </c>
      <c r="P1696">
        <f t="shared" si="158"/>
        <v>5</v>
      </c>
      <c r="Q1696" t="str">
        <f t="shared" si="159"/>
        <v>music</v>
      </c>
      <c r="R1696" t="str">
        <f t="shared" si="156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0.11708333333333333</v>
      </c>
      <c r="P1697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t="e">
        <f t="shared" si="158"/>
        <v>#DIV/0!</v>
      </c>
      <c r="Q1698" t="str">
        <f t="shared" si="159"/>
        <v>music</v>
      </c>
      <c r="R1698" t="str">
        <f t="shared" si="156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0.20208000000000001</v>
      </c>
      <c r="P169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t="e">
        <f t="shared" si="158"/>
        <v>#DIV/0!</v>
      </c>
      <c r="Q1700" t="str">
        <f t="shared" si="159"/>
        <v>music</v>
      </c>
      <c r="R1700" t="str">
        <f t="shared" si="156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4.2311459353574929E-2</v>
      </c>
      <c r="P1701">
        <f t="shared" si="158"/>
        <v>54</v>
      </c>
      <c r="Q1701" t="str">
        <f t="shared" si="159"/>
        <v>music</v>
      </c>
      <c r="R1701" t="str">
        <f t="shared" si="156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0.2606</v>
      </c>
      <c r="P1702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1.9801980198019802E-3</v>
      </c>
      <c r="P1703">
        <f t="shared" si="158"/>
        <v>5</v>
      </c>
      <c r="Q1703" t="str">
        <f t="shared" si="159"/>
        <v>music</v>
      </c>
      <c r="R1703" t="str">
        <f t="shared" si="156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6.0606060606060605E-5</v>
      </c>
      <c r="P1704">
        <f t="shared" si="158"/>
        <v>1</v>
      </c>
      <c r="Q1704" t="str">
        <f t="shared" si="159"/>
        <v>music</v>
      </c>
      <c r="R1704" t="str">
        <f t="shared" si="156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1.0200000000000001E-2</v>
      </c>
      <c r="P1705">
        <f t="shared" si="158"/>
        <v>25.5</v>
      </c>
      <c r="Q1705" t="str">
        <f t="shared" si="159"/>
        <v>music</v>
      </c>
      <c r="R1705" t="str">
        <f t="shared" si="156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0.65100000000000002</v>
      </c>
      <c r="P170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t="e">
        <f t="shared" si="158"/>
        <v>#DIV/0!</v>
      </c>
      <c r="Q1707" t="str">
        <f t="shared" si="159"/>
        <v>music</v>
      </c>
      <c r="R1707" t="str">
        <f t="shared" si="156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t="e">
        <f t="shared" si="158"/>
        <v>#DIV/0!</v>
      </c>
      <c r="Q1708" t="str">
        <f t="shared" si="159"/>
        <v>music</v>
      </c>
      <c r="R1708" t="str">
        <f t="shared" si="156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9.74E-2</v>
      </c>
      <c r="P170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t="e">
        <f t="shared" si="158"/>
        <v>#DIV/0!</v>
      </c>
      <c r="Q1710" t="str">
        <f t="shared" si="159"/>
        <v>music</v>
      </c>
      <c r="R1710" t="str">
        <f t="shared" si="156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4.8571428571428571E-2</v>
      </c>
      <c r="P1711">
        <f t="shared" si="158"/>
        <v>21.25</v>
      </c>
      <c r="Q1711" t="str">
        <f t="shared" si="159"/>
        <v>music</v>
      </c>
      <c r="R1711" t="str">
        <f t="shared" si="156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6.7999999999999996E-3</v>
      </c>
      <c r="P1712">
        <f t="shared" si="158"/>
        <v>34</v>
      </c>
      <c r="Q1712" t="str">
        <f t="shared" si="159"/>
        <v>music</v>
      </c>
      <c r="R1712" t="str">
        <f t="shared" si="156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0.105</v>
      </c>
      <c r="P1713">
        <f t="shared" si="158"/>
        <v>525</v>
      </c>
      <c r="Q1713" t="str">
        <f t="shared" si="159"/>
        <v>music</v>
      </c>
      <c r="R1713" t="str">
        <f t="shared" si="156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t="e">
        <f t="shared" si="158"/>
        <v>#DIV/0!</v>
      </c>
      <c r="Q1714" t="str">
        <f t="shared" si="159"/>
        <v>music</v>
      </c>
      <c r="R1714" t="str">
        <f t="shared" si="156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1.6666666666666666E-2</v>
      </c>
      <c r="P1715">
        <f t="shared" si="158"/>
        <v>50</v>
      </c>
      <c r="Q1715" t="str">
        <f t="shared" si="159"/>
        <v>music</v>
      </c>
      <c r="R1715" t="str">
        <f t="shared" si="156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7.868E-2</v>
      </c>
      <c r="P171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2.2000000000000001E-3</v>
      </c>
      <c r="P1717">
        <f t="shared" si="158"/>
        <v>5.5</v>
      </c>
      <c r="Q1717" t="str">
        <f t="shared" si="159"/>
        <v>music</v>
      </c>
      <c r="R1717" t="str">
        <f t="shared" si="156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7.4999999999999997E-2</v>
      </c>
      <c r="P1718">
        <f t="shared" si="158"/>
        <v>50</v>
      </c>
      <c r="Q1718" t="str">
        <f t="shared" si="159"/>
        <v>music</v>
      </c>
      <c r="R1718" t="str">
        <f t="shared" si="156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0.42725880551301687</v>
      </c>
      <c r="P1719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2.142857142857143E-3</v>
      </c>
      <c r="P1720">
        <f t="shared" si="158"/>
        <v>37.5</v>
      </c>
      <c r="Q1720" t="str">
        <f t="shared" si="159"/>
        <v>music</v>
      </c>
      <c r="R1720" t="str">
        <f t="shared" si="156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8.7500000000000008E-3</v>
      </c>
      <c r="P1721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5.6250000000000001E-2</v>
      </c>
      <c r="P1722">
        <f t="shared" si="158"/>
        <v>28.125</v>
      </c>
      <c r="Q1722" t="str">
        <f t="shared" si="159"/>
        <v>music</v>
      </c>
      <c r="R1722" t="str">
        <f t="shared" si="156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t="e">
        <f t="shared" si="158"/>
        <v>#DIV/0!</v>
      </c>
      <c r="Q1723" t="str">
        <f t="shared" si="159"/>
        <v>music</v>
      </c>
      <c r="R1723" t="str">
        <f t="shared" si="156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3.4722222222222224E-4</v>
      </c>
      <c r="P1724">
        <f t="shared" si="158"/>
        <v>1</v>
      </c>
      <c r="Q1724" t="str">
        <f t="shared" si="159"/>
        <v>music</v>
      </c>
      <c r="R1724" t="str">
        <f t="shared" si="156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6.5000000000000002E-2</v>
      </c>
      <c r="P1725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5.8333333333333336E-3</v>
      </c>
      <c r="P1726">
        <f t="shared" si="158"/>
        <v>8.75</v>
      </c>
      <c r="Q1726" t="str">
        <f t="shared" si="159"/>
        <v>music</v>
      </c>
      <c r="R1726" t="str">
        <f t="shared" si="156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0.10181818181818182</v>
      </c>
      <c r="P1727">
        <f t="shared" si="158"/>
        <v>62.222222222222221</v>
      </c>
      <c r="Q1727" t="str">
        <f t="shared" si="159"/>
        <v>music</v>
      </c>
      <c r="R1727" t="str">
        <f t="shared" si="156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0.33784615384615385</v>
      </c>
      <c r="P1728">
        <f t="shared" si="158"/>
        <v>137.25</v>
      </c>
      <c r="Q1728" t="str">
        <f t="shared" si="159"/>
        <v>music</v>
      </c>
      <c r="R1728" t="str">
        <f t="shared" si="156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3.3333333333333332E-4</v>
      </c>
      <c r="P1729">
        <f t="shared" si="158"/>
        <v>1</v>
      </c>
      <c r="Q1729" t="str">
        <f t="shared" si="159"/>
        <v>music</v>
      </c>
      <c r="R1729" t="str">
        <f t="shared" si="156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0.68400000000000005</v>
      </c>
      <c r="P1730">
        <f t="shared" si="158"/>
        <v>122.14285714285714</v>
      </c>
      <c r="Q1730" t="str">
        <f t="shared" si="159"/>
        <v>music</v>
      </c>
      <c r="R1730" t="str">
        <f t="shared" ref="R1730:R1793" si="162">RIGHT(N1730,(LEN(N1730)-SEARCH("/",N1730)))</f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E1731/D1731</f>
        <v>0</v>
      </c>
      <c r="P1731" t="e">
        <f t="shared" ref="P1731:P1794" si="164">E1731/L1731</f>
        <v>#DIV/0!</v>
      </c>
      <c r="Q1731" t="str">
        <f t="shared" ref="Q1731:Q1794" si="165">LEFT(N1731, SEARCH("/",N1731,1)-1)</f>
        <v>music</v>
      </c>
      <c r="R1731" t="str">
        <f t="shared" si="162"/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t="e">
        <f t="shared" si="164"/>
        <v>#DIV/0!</v>
      </c>
      <c r="Q1732" t="str">
        <f t="shared" si="165"/>
        <v>music</v>
      </c>
      <c r="R1732" t="str">
        <f t="shared" si="162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t="e">
        <f t="shared" si="164"/>
        <v>#DIV/0!</v>
      </c>
      <c r="Q1733" t="str">
        <f t="shared" si="165"/>
        <v>music</v>
      </c>
      <c r="R1733" t="str">
        <f t="shared" si="162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t="e">
        <f t="shared" si="164"/>
        <v>#DIV/0!</v>
      </c>
      <c r="Q1734" t="str">
        <f t="shared" si="165"/>
        <v>music</v>
      </c>
      <c r="R1734" t="str">
        <f t="shared" si="162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t="e">
        <f t="shared" si="164"/>
        <v>#DIV/0!</v>
      </c>
      <c r="Q1735" t="str">
        <f t="shared" si="165"/>
        <v>music</v>
      </c>
      <c r="R1735" t="str">
        <f t="shared" si="162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2.2222222222222223E-4</v>
      </c>
      <c r="P1736">
        <f t="shared" si="164"/>
        <v>1</v>
      </c>
      <c r="Q1736" t="str">
        <f t="shared" si="165"/>
        <v>music</v>
      </c>
      <c r="R1736" t="str">
        <f t="shared" si="162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0.11</v>
      </c>
      <c r="P1737">
        <f t="shared" si="164"/>
        <v>55</v>
      </c>
      <c r="Q1737" t="str">
        <f t="shared" si="165"/>
        <v>music</v>
      </c>
      <c r="R1737" t="str">
        <f t="shared" si="162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7.3333333333333332E-3</v>
      </c>
      <c r="P1738">
        <f t="shared" si="164"/>
        <v>22</v>
      </c>
      <c r="Q1738" t="str">
        <f t="shared" si="165"/>
        <v>music</v>
      </c>
      <c r="R1738" t="str">
        <f t="shared" si="162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0.21249999999999999</v>
      </c>
      <c r="P173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4.0000000000000001E-3</v>
      </c>
      <c r="P1740">
        <f t="shared" si="164"/>
        <v>20</v>
      </c>
      <c r="Q1740" t="str">
        <f t="shared" si="165"/>
        <v>music</v>
      </c>
      <c r="R1740" t="str">
        <f t="shared" si="162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1E-3</v>
      </c>
      <c r="P1741">
        <f t="shared" si="164"/>
        <v>1</v>
      </c>
      <c r="Q1741" t="str">
        <f t="shared" si="165"/>
        <v>music</v>
      </c>
      <c r="R1741" t="str">
        <f t="shared" si="162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t="e">
        <f t="shared" si="164"/>
        <v>#DIV/0!</v>
      </c>
      <c r="Q1742" t="str">
        <f t="shared" si="165"/>
        <v>music</v>
      </c>
      <c r="R1742" t="str">
        <f t="shared" si="162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1.1083333333333334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1.0874999999999999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1.0041666666666667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1.1845454545454546</v>
      </c>
      <c r="P174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1.1401428571428571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1.4810000000000001</v>
      </c>
      <c r="P1748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1.0495555555555556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1.29948</v>
      </c>
      <c r="P1750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1.2348756218905472</v>
      </c>
      <c r="P1751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2.0162</v>
      </c>
      <c r="P1752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1.0289999999999999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2.6016666666666666</v>
      </c>
      <c r="P1754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1.08</v>
      </c>
      <c r="P175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1.1052941176470588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1.2</v>
      </c>
      <c r="P1757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1.0282909090909091</v>
      </c>
      <c r="P1758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1.1599999999999999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1.147</v>
      </c>
      <c r="P1760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1.0660000000000001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1.6544000000000001</v>
      </c>
      <c r="P1762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1.55</v>
      </c>
      <c r="P1763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8.85</v>
      </c>
      <c r="P1764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1.0190833333333333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0.19600000000000001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0.59467839999999994</v>
      </c>
      <c r="P1767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t="e">
        <f t="shared" si="164"/>
        <v>#DIV/0!</v>
      </c>
      <c r="Q1768" t="str">
        <f t="shared" si="165"/>
        <v>photography</v>
      </c>
      <c r="R1768" t="str">
        <f t="shared" si="162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0.4572</v>
      </c>
      <c r="P176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3.7400000000000003E-2</v>
      </c>
      <c r="P1770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2.7025E-2</v>
      </c>
      <c r="P1771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0.56514285714285717</v>
      </c>
      <c r="P1772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0.21309523809523809</v>
      </c>
      <c r="P1773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0.156</v>
      </c>
      <c r="P1774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6.2566666666666673E-2</v>
      </c>
      <c r="P177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0.4592</v>
      </c>
      <c r="P177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0.65101538461538466</v>
      </c>
      <c r="P1777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6.7000000000000004E-2</v>
      </c>
      <c r="P1778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0.135625</v>
      </c>
      <c r="P177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1.9900000000000001E-2</v>
      </c>
      <c r="P1780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0.36236363636363639</v>
      </c>
      <c r="P1781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0.39743333333333336</v>
      </c>
      <c r="P1782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0.25763636363636366</v>
      </c>
      <c r="P1783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0.15491428571428573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0.236925</v>
      </c>
      <c r="P1785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0.39760000000000001</v>
      </c>
      <c r="P1786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0.20220833333333332</v>
      </c>
      <c r="P1787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0.47631578947368419</v>
      </c>
      <c r="P1788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0.15329999999999999</v>
      </c>
      <c r="P1789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1.3818181818181818E-2</v>
      </c>
      <c r="P1790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5.0000000000000001E-3</v>
      </c>
      <c r="P1791">
        <f t="shared" si="164"/>
        <v>10</v>
      </c>
      <c r="Q1791" t="str">
        <f t="shared" si="165"/>
        <v>photography</v>
      </c>
      <c r="R1791" t="str">
        <f t="shared" si="162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4.9575757575757579E-2</v>
      </c>
      <c r="P1792">
        <f t="shared" si="164"/>
        <v>109.06666666666666</v>
      </c>
      <c r="Q1792" t="str">
        <f t="shared" si="165"/>
        <v>photography</v>
      </c>
      <c r="R1792" t="str">
        <f t="shared" si="162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3.5666666666666666E-2</v>
      </c>
      <c r="P1793">
        <f t="shared" si="164"/>
        <v>26.75</v>
      </c>
      <c r="Q1793" t="str">
        <f t="shared" si="165"/>
        <v>photography</v>
      </c>
      <c r="R1793" t="str">
        <f t="shared" si="162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0.61124000000000001</v>
      </c>
      <c r="P1794">
        <f t="shared" si="164"/>
        <v>109.93525179856115</v>
      </c>
      <c r="Q1794" t="str">
        <f t="shared" si="165"/>
        <v>photography</v>
      </c>
      <c r="R1794" t="str">
        <f t="shared" ref="R1794:R1857" si="168">RIGHT(N1794,(LEN(N1794)-SEARCH("/",N1794)))</f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E1795/D1795</f>
        <v>1.3333333333333334E-2</v>
      </c>
      <c r="P1795">
        <f t="shared" ref="P1795:P1858" si="170">E1795/L1795</f>
        <v>20</v>
      </c>
      <c r="Q1795" t="str">
        <f t="shared" ref="Q1795:Q1858" si="171">LEFT(N1795, SEARCH("/",N1795,1)-1)</f>
        <v>photography</v>
      </c>
      <c r="R1795" t="str">
        <f t="shared" si="168"/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0.11077777777777778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0.38735714285714284</v>
      </c>
      <c r="P1797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0.22052631578947368</v>
      </c>
      <c r="P1798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0.67549999999999999</v>
      </c>
      <c r="P179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0.136375</v>
      </c>
      <c r="P1800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1.7457500000000001E-2</v>
      </c>
      <c r="P1801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0.20449632511889321</v>
      </c>
      <c r="P1802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0.13852941176470587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0.48485714285714288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0.308</v>
      </c>
      <c r="P180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0.35174193548387095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0.36404444444444445</v>
      </c>
      <c r="P1807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2.955E-2</v>
      </c>
      <c r="P1808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0.1106</v>
      </c>
      <c r="P180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0.41407142857142859</v>
      </c>
      <c r="P1810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0.10857142857142857</v>
      </c>
      <c r="P1811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3.3333333333333333E-2</v>
      </c>
      <c r="P1812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7.407407407407407E-4</v>
      </c>
      <c r="P1813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0.13307692307692306</v>
      </c>
      <c r="P1814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t="e">
        <f t="shared" si="170"/>
        <v>#DIV/0!</v>
      </c>
      <c r="Q1815" t="str">
        <f t="shared" si="171"/>
        <v>photography</v>
      </c>
      <c r="R1815" t="str">
        <f t="shared" si="168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0.49183333333333334</v>
      </c>
      <c r="P181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t="e">
        <f t="shared" si="170"/>
        <v>#DIV/0!</v>
      </c>
      <c r="Q1817" t="str">
        <f t="shared" si="171"/>
        <v>photography</v>
      </c>
      <c r="R1817" t="str">
        <f t="shared" si="168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2.036E-2</v>
      </c>
      <c r="P1818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0.52327777777777773</v>
      </c>
      <c r="P181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t="e">
        <f t="shared" si="170"/>
        <v>#DIV/0!</v>
      </c>
      <c r="Q1820" t="str">
        <f t="shared" si="171"/>
        <v>photography</v>
      </c>
      <c r="R1820" t="str">
        <f t="shared" si="168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2.0833333333333332E-2</v>
      </c>
      <c r="P1821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6.565384615384616E-2</v>
      </c>
      <c r="P1822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1.3489</v>
      </c>
      <c r="P1823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</v>
      </c>
      <c r="P1824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1.1585714285714286</v>
      </c>
      <c r="P182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1.0006666666666666</v>
      </c>
      <c r="P1826">
        <f t="shared" si="170"/>
        <v>75.05</v>
      </c>
      <c r="Q1826" t="str">
        <f t="shared" si="171"/>
        <v>music</v>
      </c>
      <c r="R1826" t="str">
        <f t="shared" si="168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1.0505</v>
      </c>
      <c r="P1827">
        <f t="shared" si="170"/>
        <v>42.02</v>
      </c>
      <c r="Q1827" t="str">
        <f t="shared" si="171"/>
        <v>music</v>
      </c>
      <c r="R1827" t="str">
        <f t="shared" si="168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1.01</v>
      </c>
      <c r="P1828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1.0066250000000001</v>
      </c>
      <c r="P182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1.0016</v>
      </c>
      <c r="P1830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1.6668333333333334</v>
      </c>
      <c r="P1831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1.0153333333333334</v>
      </c>
      <c r="P1832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1.03</v>
      </c>
      <c r="P1833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1.4285714285714286</v>
      </c>
      <c r="P1834">
        <f t="shared" si="170"/>
        <v>25</v>
      </c>
      <c r="Q1834" t="str">
        <f t="shared" si="171"/>
        <v>music</v>
      </c>
      <c r="R1834" t="str">
        <f t="shared" si="168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2.625</v>
      </c>
      <c r="P1835">
        <f t="shared" si="170"/>
        <v>42</v>
      </c>
      <c r="Q1835" t="str">
        <f t="shared" si="171"/>
        <v>music</v>
      </c>
      <c r="R1835" t="str">
        <f t="shared" si="168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1.1805000000000001</v>
      </c>
      <c r="P183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1.04</v>
      </c>
      <c r="P1837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2.0034000000000001</v>
      </c>
      <c r="P1838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3.0683333333333334</v>
      </c>
      <c r="P183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1.00149</v>
      </c>
      <c r="P1840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2.0529999999999999</v>
      </c>
      <c r="P1841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1.0888888888888888</v>
      </c>
      <c r="P1842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1.0175000000000001</v>
      </c>
      <c r="P1843">
        <f t="shared" si="170"/>
        <v>50.875</v>
      </c>
      <c r="Q1843" t="str">
        <f t="shared" si="171"/>
        <v>music</v>
      </c>
      <c r="R1843" t="str">
        <f t="shared" si="168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1.2524999999999999</v>
      </c>
      <c r="P1844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1.2400610000000001</v>
      </c>
      <c r="P1845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1.014</v>
      </c>
      <c r="P1846">
        <f t="shared" si="170"/>
        <v>76.05</v>
      </c>
      <c r="Q1846" t="str">
        <f t="shared" si="171"/>
        <v>music</v>
      </c>
      <c r="R1846" t="str">
        <f t="shared" si="168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</v>
      </c>
      <c r="P1847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1.3792666666666666</v>
      </c>
      <c r="P1848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1.2088000000000001</v>
      </c>
      <c r="P1849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1.0736666666666668</v>
      </c>
      <c r="P1850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1.0033333333333334</v>
      </c>
      <c r="P1851">
        <f t="shared" si="170"/>
        <v>37.625</v>
      </c>
      <c r="Q1851" t="str">
        <f t="shared" si="171"/>
        <v>music</v>
      </c>
      <c r="R1851" t="str">
        <f t="shared" si="168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1.0152222222222222</v>
      </c>
      <c r="P1852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1.0007692307692309</v>
      </c>
      <c r="P1853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1.1696666666666666</v>
      </c>
      <c r="P1854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1.01875</v>
      </c>
      <c r="P1855">
        <f t="shared" si="170"/>
        <v>58.214285714285715</v>
      </c>
      <c r="Q1855" t="str">
        <f t="shared" si="171"/>
        <v>music</v>
      </c>
      <c r="R1855" t="str">
        <f t="shared" si="168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1.0212366666666666</v>
      </c>
      <c r="P1856">
        <f t="shared" si="170"/>
        <v>88.037643678160919</v>
      </c>
      <c r="Q1856" t="str">
        <f t="shared" si="171"/>
        <v>music</v>
      </c>
      <c r="R1856" t="str">
        <f t="shared" si="168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1.5405897142857143</v>
      </c>
      <c r="P1857">
        <f t="shared" si="170"/>
        <v>70.576753926701571</v>
      </c>
      <c r="Q1857" t="str">
        <f t="shared" si="171"/>
        <v>music</v>
      </c>
      <c r="R1857" t="str">
        <f t="shared" si="168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1.0125</v>
      </c>
      <c r="P1858">
        <f t="shared" si="170"/>
        <v>53.289473684210527</v>
      </c>
      <c r="Q1858" t="str">
        <f t="shared" si="171"/>
        <v>music</v>
      </c>
      <c r="R1858" t="str">
        <f t="shared" ref="R1858:R1921" si="174">RIGHT(N1858,(LEN(N1858)-SEARCH("/",N1858)))</f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E1859/D1859</f>
        <v>1</v>
      </c>
      <c r="P1859">
        <f t="shared" ref="P1859:P1922" si="176">E1859/L1859</f>
        <v>136.36363636363637</v>
      </c>
      <c r="Q1859" t="str">
        <f t="shared" ref="Q1859:Q1922" si="177">LEFT(N1859, SEARCH("/",N1859,1)-1)</f>
        <v>music</v>
      </c>
      <c r="R1859" t="str">
        <f t="shared" si="174"/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1.0874800874800874</v>
      </c>
      <c r="P1860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1.3183333333333334</v>
      </c>
      <c r="P1861">
        <f t="shared" si="176"/>
        <v>70.625</v>
      </c>
      <c r="Q1861" t="str">
        <f t="shared" si="177"/>
        <v>music</v>
      </c>
      <c r="R1861" t="str">
        <f t="shared" si="174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1.3346666666666667</v>
      </c>
      <c r="P1862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t="e">
        <f t="shared" si="176"/>
        <v>#DIV/0!</v>
      </c>
      <c r="Q1863" t="str">
        <f t="shared" si="177"/>
        <v>games</v>
      </c>
      <c r="R1863" t="str">
        <f t="shared" si="174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8.0833333333333326E-2</v>
      </c>
      <c r="P1864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4.0000000000000001E-3</v>
      </c>
      <c r="P186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0.42892307692307691</v>
      </c>
      <c r="P186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3.6363636363636364E-5</v>
      </c>
      <c r="P1867">
        <f t="shared" si="176"/>
        <v>2</v>
      </c>
      <c r="Q1867" t="str">
        <f t="shared" si="177"/>
        <v>games</v>
      </c>
      <c r="R1867" t="str">
        <f t="shared" si="174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5.0000000000000001E-3</v>
      </c>
      <c r="P1868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5.0000000000000001E-4</v>
      </c>
      <c r="P186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4.8680000000000001E-2</v>
      </c>
      <c r="P1870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t="e">
        <f t="shared" si="176"/>
        <v>#DIV/0!</v>
      </c>
      <c r="Q1871" t="str">
        <f t="shared" si="177"/>
        <v>games</v>
      </c>
      <c r="R1871" t="str">
        <f t="shared" si="174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0.10314285714285715</v>
      </c>
      <c r="P1872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0.7178461538461538</v>
      </c>
      <c r="P1873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1.06E-2</v>
      </c>
      <c r="P1874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4.4999999999999997E-3</v>
      </c>
      <c r="P187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1.6249999999999999E-4</v>
      </c>
      <c r="P187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5.1000000000000004E-3</v>
      </c>
      <c r="P1877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t="e">
        <f t="shared" si="176"/>
        <v>#DIV/0!</v>
      </c>
      <c r="Q1878" t="str">
        <f t="shared" si="177"/>
        <v>games</v>
      </c>
      <c r="R1878" t="str">
        <f t="shared" si="174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t="e">
        <f t="shared" si="176"/>
        <v>#DIV/0!</v>
      </c>
      <c r="Q1879" t="str">
        <f t="shared" si="177"/>
        <v>games</v>
      </c>
      <c r="R1879" t="str">
        <f t="shared" si="174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t="e">
        <f t="shared" si="176"/>
        <v>#DIV/0!</v>
      </c>
      <c r="Q1880" t="str">
        <f t="shared" si="177"/>
        <v>games</v>
      </c>
      <c r="R1880" t="str">
        <f t="shared" si="174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1.1999999999999999E-3</v>
      </c>
      <c r="P1881">
        <f t="shared" si="176"/>
        <v>3</v>
      </c>
      <c r="Q1881" t="str">
        <f t="shared" si="177"/>
        <v>games</v>
      </c>
      <c r="R1881" t="str">
        <f t="shared" si="174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0.20080000000000001</v>
      </c>
      <c r="P1882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1.726845</v>
      </c>
      <c r="P1883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1.008955223880597</v>
      </c>
      <c r="P1884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1.0480480480480481</v>
      </c>
      <c r="P188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1.351</v>
      </c>
      <c r="P188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1.1632786885245903</v>
      </c>
      <c r="P1887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1.0208333333333333</v>
      </c>
      <c r="P1888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1.1116666666666666</v>
      </c>
      <c r="P188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1.6608000000000001</v>
      </c>
      <c r="P1890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1.0660000000000001</v>
      </c>
      <c r="P1891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1.4458441666666668</v>
      </c>
      <c r="P1892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1.0555000000000001</v>
      </c>
      <c r="P1893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1.3660000000000001</v>
      </c>
      <c r="P1894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1.04</v>
      </c>
      <c r="P189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1.145</v>
      </c>
      <c r="P189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1.0171957671957672</v>
      </c>
      <c r="P1897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1.2394678492239468</v>
      </c>
      <c r="P1898">
        <f t="shared" si="176"/>
        <v>43</v>
      </c>
      <c r="Q1898" t="str">
        <f t="shared" si="177"/>
        <v>music</v>
      </c>
      <c r="R1898" t="str">
        <f t="shared" si="174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1.0245669291338582</v>
      </c>
      <c r="P189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1.4450000000000001</v>
      </c>
      <c r="P1900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1.3333333333333333</v>
      </c>
      <c r="P1901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1.0936440000000001</v>
      </c>
      <c r="P1902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2.696969696969697E-2</v>
      </c>
      <c r="P1903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1.2E-2</v>
      </c>
      <c r="P1904">
        <f t="shared" si="176"/>
        <v>4</v>
      </c>
      <c r="Q1904" t="str">
        <f t="shared" si="177"/>
        <v>technology</v>
      </c>
      <c r="R1904" t="str">
        <f t="shared" si="174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0.46600000000000003</v>
      </c>
      <c r="P190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1E-3</v>
      </c>
      <c r="P190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1.6800000000000001E-3</v>
      </c>
      <c r="P1907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0.42759999999999998</v>
      </c>
      <c r="P1908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2.8333333333333335E-3</v>
      </c>
      <c r="P1909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1.7319999999999999E-2</v>
      </c>
      <c r="P1910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0.14111428571428572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0.39395294117647056</v>
      </c>
      <c r="P1912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2.3529411764705883E-4</v>
      </c>
      <c r="P1913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0.59299999999999997</v>
      </c>
      <c r="P1914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1.3270833333333334E-2</v>
      </c>
      <c r="P1915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9.0090090090090086E-2</v>
      </c>
      <c r="P1916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1.6E-2</v>
      </c>
      <c r="P1917">
        <f t="shared" si="176"/>
        <v>2</v>
      </c>
      <c r="Q1917" t="str">
        <f t="shared" si="177"/>
        <v>technology</v>
      </c>
      <c r="R1917" t="str">
        <f t="shared" si="174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5.1000000000000004E-3</v>
      </c>
      <c r="P1918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0.52570512820512816</v>
      </c>
      <c r="P1919">
        <f t="shared" si="176"/>
        <v>2928.9285714285716</v>
      </c>
      <c r="Q1919" t="str">
        <f t="shared" si="177"/>
        <v>technology</v>
      </c>
      <c r="R1919" t="str">
        <f t="shared" si="174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1.04E-2</v>
      </c>
      <c r="P1920">
        <f t="shared" si="176"/>
        <v>28.888888888888889</v>
      </c>
      <c r="Q1920" t="str">
        <f t="shared" si="177"/>
        <v>technology</v>
      </c>
      <c r="R1920" t="str">
        <f t="shared" si="174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0.47399999999999998</v>
      </c>
      <c r="P1921">
        <f t="shared" si="176"/>
        <v>29.625</v>
      </c>
      <c r="Q1921" t="str">
        <f t="shared" si="177"/>
        <v>technology</v>
      </c>
      <c r="R1921" t="str">
        <f t="shared" si="174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0.43030000000000002</v>
      </c>
      <c r="P1922">
        <f t="shared" si="176"/>
        <v>40.980952380952381</v>
      </c>
      <c r="Q1922" t="str">
        <f t="shared" si="177"/>
        <v>technology</v>
      </c>
      <c r="R1922" t="str">
        <f t="shared" ref="R1922:R1985" si="180">RIGHT(N1922,(LEN(N1922)-SEARCH("/",N1922)))</f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E1923/D1923</f>
        <v>1.3680000000000001</v>
      </c>
      <c r="P1923">
        <f t="shared" ref="P1923:P1986" si="182">E1923/L1923</f>
        <v>54</v>
      </c>
      <c r="Q1923" t="str">
        <f t="shared" ref="Q1923:Q1986" si="183">LEFT(N1923, SEARCH("/",N1923,1)-1)</f>
        <v>music</v>
      </c>
      <c r="R1923" t="str">
        <f t="shared" si="180"/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1.1555</v>
      </c>
      <c r="P1924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2.4079999999999999</v>
      </c>
      <c r="P192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1.1439999999999999</v>
      </c>
      <c r="P192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1.1033333333333333</v>
      </c>
      <c r="P1927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1.9537933333333333</v>
      </c>
      <c r="P1928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1.0333333333333334</v>
      </c>
      <c r="P192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1.031372549019608</v>
      </c>
      <c r="P1930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1.003125</v>
      </c>
      <c r="P1931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1.27</v>
      </c>
      <c r="P1932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1.20601</v>
      </c>
      <c r="P1933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1.0699047619047619</v>
      </c>
      <c r="P1934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1.7243333333333333</v>
      </c>
      <c r="P193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1.2362</v>
      </c>
      <c r="P193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1.0840000000000001</v>
      </c>
      <c r="P1937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1.1652013333333333</v>
      </c>
      <c r="P1938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1.8724499999999999</v>
      </c>
      <c r="P193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1.1593333333333333</v>
      </c>
      <c r="P1940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1.107</v>
      </c>
      <c r="P1941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1.7092307692307693</v>
      </c>
      <c r="P1942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1.2611835600000001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1.3844033333333334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17.052499999999998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7.8805550000000002</v>
      </c>
      <c r="P194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3.4801799999999998</v>
      </c>
      <c r="P1947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1.4974666666666667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1.0063375000000001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8.0021100000000001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1.0600260000000001</v>
      </c>
      <c r="P1951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2.0051866666666669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2.1244399999999999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1.9847237142857144</v>
      </c>
      <c r="P1954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2.2594666666666665</v>
      </c>
      <c r="P195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6.9894800000000004</v>
      </c>
      <c r="P195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3.9859528571428569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2.9403333333333332</v>
      </c>
      <c r="P1958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1.6750470000000002</v>
      </c>
      <c r="P195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14.355717142857143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1.5673440000000001</v>
      </c>
      <c r="P1961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1.1790285714285715</v>
      </c>
      <c r="P1962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11.053811999999999</v>
      </c>
      <c r="P1963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1.9292499999999999</v>
      </c>
      <c r="P1964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1.268842105263158</v>
      </c>
      <c r="P196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2.5957748878923765</v>
      </c>
      <c r="P196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2.6227999999999998</v>
      </c>
      <c r="P1967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2.0674309000000002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3.7012999999999998</v>
      </c>
      <c r="P196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2.8496600000000001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5.7907999999999999</v>
      </c>
      <c r="P1971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11.318</v>
      </c>
      <c r="P1972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2.6302771750000002</v>
      </c>
      <c r="P1973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6.7447999999999997</v>
      </c>
      <c r="P1974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2.5683081313131315</v>
      </c>
      <c r="P1975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3.7549600000000001</v>
      </c>
      <c r="P197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2.0870837499999997</v>
      </c>
      <c r="P1977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3.4660000000000002</v>
      </c>
      <c r="P1978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4.0232999999999999</v>
      </c>
      <c r="P1979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10.2684514</v>
      </c>
      <c r="P1980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1.14901155</v>
      </c>
      <c r="P1981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3.5482402000000004</v>
      </c>
      <c r="P1982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5.0799999999999998E-2</v>
      </c>
      <c r="P1983">
        <f t="shared" si="182"/>
        <v>31.75</v>
      </c>
      <c r="Q1983" t="str">
        <f t="shared" si="183"/>
        <v>photography</v>
      </c>
      <c r="R1983" t="str">
        <f t="shared" si="180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t="e">
        <f t="shared" si="182"/>
        <v>#DIV/0!</v>
      </c>
      <c r="Q1984" t="str">
        <f t="shared" si="183"/>
        <v>photography</v>
      </c>
      <c r="R1984" t="str">
        <f t="shared" si="180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4.2999999999999997E-2</v>
      </c>
      <c r="P1985">
        <f t="shared" si="182"/>
        <v>88.6875</v>
      </c>
      <c r="Q1985" t="str">
        <f t="shared" si="183"/>
        <v>photography</v>
      </c>
      <c r="R1985" t="str">
        <f t="shared" si="180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0.21146666666666666</v>
      </c>
      <c r="P1986">
        <f t="shared" si="182"/>
        <v>453.14285714285717</v>
      </c>
      <c r="Q1986" t="str">
        <f t="shared" si="183"/>
        <v>photography</v>
      </c>
      <c r="R1986" t="str">
        <f t="shared" ref="R1986:R2049" si="186">RIGHT(N1986,(LEN(N1986)-SEARCH("/",N1986)))</f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E1987/D1987</f>
        <v>3.1875000000000001E-2</v>
      </c>
      <c r="P1987">
        <f t="shared" ref="P1987:P2050" si="188">E1987/L1987</f>
        <v>12.75</v>
      </c>
      <c r="Q1987" t="str">
        <f t="shared" ref="Q1987:Q2050" si="189">LEFT(N1987, SEARCH("/",N1987,1)-1)</f>
        <v>photography</v>
      </c>
      <c r="R1987" t="str">
        <f t="shared" si="186"/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5.0000000000000001E-4</v>
      </c>
      <c r="P1988">
        <f t="shared" si="188"/>
        <v>1</v>
      </c>
      <c r="Q1988" t="str">
        <f t="shared" si="189"/>
        <v>photography</v>
      </c>
      <c r="R1988" t="str">
        <f t="shared" si="186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0.42472727272727273</v>
      </c>
      <c r="P198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4.1666666666666666E-3</v>
      </c>
      <c r="P1990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0.01</v>
      </c>
      <c r="P1991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0.16966666666666666</v>
      </c>
      <c r="P1992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7.0000000000000007E-2</v>
      </c>
      <c r="P1993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1.3333333333333333E-3</v>
      </c>
      <c r="P1994">
        <f t="shared" si="188"/>
        <v>1</v>
      </c>
      <c r="Q1994" t="str">
        <f t="shared" si="189"/>
        <v>photography</v>
      </c>
      <c r="R1994" t="str">
        <f t="shared" si="186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t="e">
        <f t="shared" si="188"/>
        <v>#DIV/0!</v>
      </c>
      <c r="Q1995" t="str">
        <f t="shared" si="189"/>
        <v>photography</v>
      </c>
      <c r="R1995" t="str">
        <f t="shared" si="186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t="e">
        <f t="shared" si="188"/>
        <v>#DIV/0!</v>
      </c>
      <c r="Q1996" t="str">
        <f t="shared" si="189"/>
        <v>photography</v>
      </c>
      <c r="R1996" t="str">
        <f t="shared" si="186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7.8E-2</v>
      </c>
      <c r="P1997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t="e">
        <f t="shared" si="188"/>
        <v>#DIV/0!</v>
      </c>
      <c r="Q1998" t="str">
        <f t="shared" si="189"/>
        <v>photography</v>
      </c>
      <c r="R1998" t="str">
        <f t="shared" si="186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t="e">
        <f t="shared" si="188"/>
        <v>#DIV/0!</v>
      </c>
      <c r="Q1999" t="str">
        <f t="shared" si="189"/>
        <v>photography</v>
      </c>
      <c r="R1999" t="str">
        <f t="shared" si="186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0.26200000000000001</v>
      </c>
      <c r="P2000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7.6129032258064515E-3</v>
      </c>
      <c r="P2001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0.125</v>
      </c>
      <c r="P2002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3.8212909090909091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2.1679422000000002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3.12</v>
      </c>
      <c r="P200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2.3442048</v>
      </c>
      <c r="P200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1.236801</v>
      </c>
      <c r="P2007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2.4784000000000002</v>
      </c>
      <c r="P2008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1.157092</v>
      </c>
      <c r="P200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1.1707484768810599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3.05158</v>
      </c>
      <c r="P2011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3.2005299999999997</v>
      </c>
      <c r="P2012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8.1956399999999991</v>
      </c>
      <c r="P2013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2.3490000000000002</v>
      </c>
      <c r="P2014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4.9491375</v>
      </c>
      <c r="P20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78.137822333333332</v>
      </c>
      <c r="P201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1.1300013888888889</v>
      </c>
      <c r="P2017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9.2154220000000002</v>
      </c>
      <c r="P2018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1.2510239999999999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1.0224343076923077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4.8490975000000001</v>
      </c>
      <c r="P2021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1.9233333333333333</v>
      </c>
      <c r="P2022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2.8109999999999999</v>
      </c>
      <c r="P2023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1.2513700000000001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1.61459</v>
      </c>
      <c r="P202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5.8535000000000004</v>
      </c>
      <c r="P202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2.0114999999999998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1.3348307999999998</v>
      </c>
      <c r="P2028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1.2024900000000001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1.2616666666666667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3.6120000000000001</v>
      </c>
      <c r="P2031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2.26239013671875</v>
      </c>
      <c r="P2032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1.2035</v>
      </c>
      <c r="P2033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3.0418799999999999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1.7867599999999999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3.868199871794872</v>
      </c>
      <c r="P203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2.1103642500000004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1.3166833333333334</v>
      </c>
      <c r="P2038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3.0047639999999998</v>
      </c>
      <c r="P2039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4.2051249999999998</v>
      </c>
      <c r="P2040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1.362168</v>
      </c>
      <c r="P2041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2.4817133333333334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1.8186315789473684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1.2353000000000001</v>
      </c>
      <c r="P2044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5.0620938628158845</v>
      </c>
      <c r="P2045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1.0821333333333334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8.1918387755102042</v>
      </c>
      <c r="P2047">
        <f t="shared" si="188"/>
        <v>152.62361216730039</v>
      </c>
      <c r="Q2047" t="str">
        <f t="shared" si="189"/>
        <v>technology</v>
      </c>
      <c r="R2047" t="str">
        <f t="shared" si="186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1.2110000000000001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86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1.0299897959183673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86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1.4833229411764706</v>
      </c>
      <c r="P2050">
        <f t="shared" si="188"/>
        <v>91.82989803350327</v>
      </c>
      <c r="Q2050" t="str">
        <f t="shared" si="189"/>
        <v>technology</v>
      </c>
      <c r="R2050" t="str">
        <f t="shared" ref="R2050:R2113" si="192">RIGHT(N2050,(LEN(N2050)-SEARCH("/",N2050)))</f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E2051/D2051</f>
        <v>1.2019070000000001</v>
      </c>
      <c r="P2051">
        <f t="shared" ref="P2051:P2114" si="194">E2051/L2051</f>
        <v>80.991037735849048</v>
      </c>
      <c r="Q2051" t="str">
        <f t="shared" ref="Q2051:Q2114" si="195">LEFT(N2051, SEARCH("/",N2051,1)-1)</f>
        <v>technology</v>
      </c>
      <c r="R2051" t="str">
        <f t="shared" si="192"/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4.7327000000000004</v>
      </c>
      <c r="P2052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1.303625</v>
      </c>
      <c r="P2053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3.5304799999999998</v>
      </c>
      <c r="P2054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1.0102</v>
      </c>
      <c r="P205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1.1359142857142857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1.6741666666666666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1.5345200000000001</v>
      </c>
      <c r="P2058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2.022322</v>
      </c>
      <c r="P205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1.6828125</v>
      </c>
      <c r="P2060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1.4345666666666668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1.964</v>
      </c>
      <c r="P2062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1.0791999999999999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1.14977</v>
      </c>
      <c r="P2064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1.4804999999999999</v>
      </c>
      <c r="P206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1.9116676082790633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1.99215125</v>
      </c>
      <c r="P2067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2.1859999999999999</v>
      </c>
      <c r="P2068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1.2686868686868686</v>
      </c>
      <c r="P206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1.0522388</v>
      </c>
      <c r="P2070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1.2840666000000001</v>
      </c>
      <c r="P2071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3.1732719999999999</v>
      </c>
      <c r="P2072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2.8073000000000001</v>
      </c>
      <c r="P2073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1.1073146853146854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1.5260429999999998</v>
      </c>
      <c r="P207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1.0249999999999999</v>
      </c>
      <c r="P207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16.783738373837384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5.4334915642458101</v>
      </c>
      <c r="P2078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1.1550800000000001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1.3120499999999999</v>
      </c>
      <c r="P2080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2.8816999999999999</v>
      </c>
      <c r="P2081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5.0780000000000003</v>
      </c>
      <c r="P2082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1.1457142857142857</v>
      </c>
      <c r="P2083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1.1073333333333333</v>
      </c>
      <c r="P2084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1.1333333333333333</v>
      </c>
      <c r="P2085">
        <f t="shared" si="194"/>
        <v>34</v>
      </c>
      <c r="Q2085" t="str">
        <f t="shared" si="195"/>
        <v>music</v>
      </c>
      <c r="R2085" t="str">
        <f t="shared" si="192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1.0833333333333333</v>
      </c>
      <c r="P208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1.2353333333333334</v>
      </c>
      <c r="P2087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1.0069999999999999</v>
      </c>
      <c r="P2088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1.0353333333333334</v>
      </c>
      <c r="P2089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1.1551066666666667</v>
      </c>
      <c r="P2090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1.2040040000000001</v>
      </c>
      <c r="P2091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1.1504037499999999</v>
      </c>
      <c r="P2092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1.2046777777777777</v>
      </c>
      <c r="P2093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1.0128333333333333</v>
      </c>
      <c r="P2094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1.0246666666666666</v>
      </c>
      <c r="P2095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1.2054285714285715</v>
      </c>
      <c r="P209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</v>
      </c>
      <c r="P2097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1.0166666666666666</v>
      </c>
      <c r="P2098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</v>
      </c>
      <c r="P2099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1.0033333333333334</v>
      </c>
      <c r="P2100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1.3236666666666668</v>
      </c>
      <c r="P2101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1.3666666666666667</v>
      </c>
      <c r="P2102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1.1325000000000001</v>
      </c>
      <c r="P2103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1.36</v>
      </c>
      <c r="P2104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1.4612318374694613</v>
      </c>
      <c r="P2105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1.2949999999999999</v>
      </c>
      <c r="P2106">
        <f t="shared" si="194"/>
        <v>28</v>
      </c>
      <c r="Q2106" t="str">
        <f t="shared" si="195"/>
        <v>music</v>
      </c>
      <c r="R2106" t="str">
        <f t="shared" si="192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2.54</v>
      </c>
      <c r="P2107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1.0704545454545455</v>
      </c>
      <c r="P2108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1.0773299999999999</v>
      </c>
      <c r="P2109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1.0731250000000001</v>
      </c>
      <c r="P2110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1.06525</v>
      </c>
      <c r="P2111">
        <f t="shared" si="194"/>
        <v>106.52500000000001</v>
      </c>
      <c r="Q2111" t="str">
        <f t="shared" si="195"/>
        <v>music</v>
      </c>
      <c r="R2111" t="str">
        <f t="shared" si="192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1.0035000000000001</v>
      </c>
      <c r="P2112">
        <f t="shared" si="194"/>
        <v>52.815789473684212</v>
      </c>
      <c r="Q2112" t="str">
        <f t="shared" si="195"/>
        <v>music</v>
      </c>
      <c r="R2112" t="str">
        <f t="shared" si="192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1.0649999999999999</v>
      </c>
      <c r="P2113">
        <f t="shared" si="194"/>
        <v>54.615384615384613</v>
      </c>
      <c r="Q2113" t="str">
        <f t="shared" si="195"/>
        <v>music</v>
      </c>
      <c r="R2113" t="str">
        <f t="shared" si="192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</v>
      </c>
      <c r="P2114">
        <f t="shared" si="194"/>
        <v>27.272727272727273</v>
      </c>
      <c r="Q2114" t="str">
        <f t="shared" si="195"/>
        <v>music</v>
      </c>
      <c r="R2114" t="str">
        <f t="shared" ref="R2114:R2177" si="198">RIGHT(N2114,(LEN(N2114)-SEARCH("/",N2114)))</f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E2115/D2115</f>
        <v>1.0485714285714285</v>
      </c>
      <c r="P2115">
        <f t="shared" ref="P2115:P2178" si="200">E2115/L2115</f>
        <v>68.598130841121488</v>
      </c>
      <c r="Q2115" t="str">
        <f t="shared" ref="Q2115:Q2178" si="201">LEFT(N2115, SEARCH("/",N2115,1)-1)</f>
        <v>music</v>
      </c>
      <c r="R2115" t="str">
        <f t="shared" si="198"/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1.0469999999999999</v>
      </c>
      <c r="P211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2.2566666666666668</v>
      </c>
      <c r="P2117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1.0090416666666666</v>
      </c>
      <c r="P2118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1.4775</v>
      </c>
      <c r="P211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1.3461099999999999</v>
      </c>
      <c r="P2120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1.0075000000000001</v>
      </c>
      <c r="P2121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1.00880375</v>
      </c>
      <c r="P2122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5.6800000000000002E-3</v>
      </c>
      <c r="P2123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3.875E-3</v>
      </c>
      <c r="P2124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0.1</v>
      </c>
      <c r="P212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0.10454545454545454</v>
      </c>
      <c r="P212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1.4200000000000001E-2</v>
      </c>
      <c r="P2127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5.0000000000000001E-4</v>
      </c>
      <c r="P2128">
        <f t="shared" si="200"/>
        <v>5</v>
      </c>
      <c r="Q2128" t="str">
        <f t="shared" si="201"/>
        <v>games</v>
      </c>
      <c r="R2128" t="str">
        <f t="shared" si="198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0.28842857142857142</v>
      </c>
      <c r="P212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1.6666666666666668E-3</v>
      </c>
      <c r="P2130">
        <f t="shared" si="200"/>
        <v>25</v>
      </c>
      <c r="Q2130" t="str">
        <f t="shared" si="201"/>
        <v>games</v>
      </c>
      <c r="R2130" t="str">
        <f t="shared" si="198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0.11799999999999999</v>
      </c>
      <c r="P2131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2.0238095238095236E-3</v>
      </c>
      <c r="P2132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0.05</v>
      </c>
      <c r="P2133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2.1129899999999997E-2</v>
      </c>
      <c r="P2134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1.6E-2</v>
      </c>
      <c r="P213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1.7333333333333333E-2</v>
      </c>
      <c r="P213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9.5600000000000004E-2</v>
      </c>
      <c r="P2137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5.9612499999999998E-4</v>
      </c>
      <c r="P2138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0.28405999999999998</v>
      </c>
      <c r="P213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0.128</v>
      </c>
      <c r="P2140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5.4199999999999998E-2</v>
      </c>
      <c r="P2141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1.1199999999999999E-3</v>
      </c>
      <c r="P2142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t="e">
        <f t="shared" si="200"/>
        <v>#DIV/0!</v>
      </c>
      <c r="Q2143" t="str">
        <f t="shared" si="201"/>
        <v>games</v>
      </c>
      <c r="R2143" t="str">
        <f t="shared" si="198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5.7238095238095241E-2</v>
      </c>
      <c r="P2144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0.1125</v>
      </c>
      <c r="P214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1.7098591549295775E-2</v>
      </c>
      <c r="P214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0.30433333333333334</v>
      </c>
      <c r="P2147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2.0000000000000001E-4</v>
      </c>
      <c r="P2148">
        <f t="shared" si="200"/>
        <v>1</v>
      </c>
      <c r="Q2148" t="str">
        <f t="shared" si="201"/>
        <v>games</v>
      </c>
      <c r="R2148" t="str">
        <f t="shared" si="198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6.9641025641025639E-3</v>
      </c>
      <c r="P214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0.02</v>
      </c>
      <c r="P2150">
        <f t="shared" si="200"/>
        <v>1</v>
      </c>
      <c r="Q2150" t="str">
        <f t="shared" si="201"/>
        <v>games</v>
      </c>
      <c r="R2150" t="str">
        <f t="shared" si="198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t="e">
        <f t="shared" si="200"/>
        <v>#DIV/0!</v>
      </c>
      <c r="Q2151" t="str">
        <f t="shared" si="201"/>
        <v>games</v>
      </c>
      <c r="R2151" t="str">
        <f t="shared" si="198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8.0999999999999996E-3</v>
      </c>
      <c r="P2152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2.6222222222222224E-3</v>
      </c>
      <c r="P2153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1.6666666666666668E-3</v>
      </c>
      <c r="P2154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9.1244548809124457E-5</v>
      </c>
      <c r="P2155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8.0000000000000002E-3</v>
      </c>
      <c r="P2156">
        <f t="shared" si="200"/>
        <v>1</v>
      </c>
      <c r="Q2156" t="str">
        <f t="shared" si="201"/>
        <v>games</v>
      </c>
      <c r="R2156" t="str">
        <f t="shared" si="198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2.3E-2</v>
      </c>
      <c r="P2157">
        <f t="shared" si="200"/>
        <v>23</v>
      </c>
      <c r="Q2157" t="str">
        <f t="shared" si="201"/>
        <v>games</v>
      </c>
      <c r="R2157" t="str">
        <f t="shared" si="198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2.6660714285714284E-2</v>
      </c>
      <c r="P2158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0.28192</v>
      </c>
      <c r="P2159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6.5900366666666668E-2</v>
      </c>
      <c r="P2160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7.2222222222222219E-3</v>
      </c>
      <c r="P2161">
        <f t="shared" si="200"/>
        <v>13</v>
      </c>
      <c r="Q2161" t="str">
        <f t="shared" si="201"/>
        <v>games</v>
      </c>
      <c r="R2161" t="str">
        <f t="shared" si="198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8.5000000000000006E-3</v>
      </c>
      <c r="P2162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1.1575</v>
      </c>
      <c r="P2163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1.1226666666666667</v>
      </c>
      <c r="P2164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1.3220000000000001</v>
      </c>
      <c r="P2165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1.0263636363636364</v>
      </c>
      <c r="P216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1.3864000000000001</v>
      </c>
      <c r="P2167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1.466</v>
      </c>
      <c r="P2168">
        <f t="shared" si="200"/>
        <v>91.625</v>
      </c>
      <c r="Q2168" t="str">
        <f t="shared" si="201"/>
        <v>music</v>
      </c>
      <c r="R2168" t="str">
        <f t="shared" si="198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1.2</v>
      </c>
      <c r="P2169">
        <f t="shared" si="200"/>
        <v>22.5</v>
      </c>
      <c r="Q2169" t="str">
        <f t="shared" si="201"/>
        <v>music</v>
      </c>
      <c r="R2169" t="str">
        <f t="shared" si="198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1.215816111111111</v>
      </c>
      <c r="P2170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</v>
      </c>
      <c r="P2171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1.8085714285714285</v>
      </c>
      <c r="P2172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1.0607500000000001</v>
      </c>
      <c r="P2173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</v>
      </c>
      <c r="P2174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1.2692857142857144</v>
      </c>
      <c r="P2175">
        <f t="shared" si="200"/>
        <v>59.233333333333334</v>
      </c>
      <c r="Q2175" t="str">
        <f t="shared" si="201"/>
        <v>music</v>
      </c>
      <c r="R2175" t="str">
        <f t="shared" si="198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1.0297499999999999</v>
      </c>
      <c r="P2176">
        <f t="shared" si="200"/>
        <v>65.38095238095238</v>
      </c>
      <c r="Q2176" t="str">
        <f t="shared" si="201"/>
        <v>music</v>
      </c>
      <c r="R2176" t="str">
        <f t="shared" si="198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2.5</v>
      </c>
      <c r="P2177">
        <f t="shared" si="200"/>
        <v>67.307692307692307</v>
      </c>
      <c r="Q2177" t="str">
        <f t="shared" si="201"/>
        <v>music</v>
      </c>
      <c r="R2177" t="str">
        <f t="shared" si="198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1.2602</v>
      </c>
      <c r="P2178">
        <f t="shared" si="200"/>
        <v>88.74647887323944</v>
      </c>
      <c r="Q2178" t="str">
        <f t="shared" si="201"/>
        <v>music</v>
      </c>
      <c r="R2178" t="str">
        <f t="shared" ref="R2178:R2241" si="204">RIGHT(N2178,(LEN(N2178)-SEARCH("/",N2178)))</f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E2179/D2179</f>
        <v>1.0012000000000001</v>
      </c>
      <c r="P2179">
        <f t="shared" ref="P2179:P2242" si="206">E2179/L2179</f>
        <v>65.868421052631575</v>
      </c>
      <c r="Q2179" t="str">
        <f t="shared" ref="Q2179:Q2242" si="207">LEFT(N2179, SEARCH("/",N2179,1)-1)</f>
        <v>music</v>
      </c>
      <c r="R2179" t="str">
        <f t="shared" si="204"/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1.3864000000000001</v>
      </c>
      <c r="P2180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1.6140000000000001</v>
      </c>
      <c r="P2181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1.071842</v>
      </c>
      <c r="P2182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1.5309999999999999</v>
      </c>
      <c r="P2183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5.2416666666666663</v>
      </c>
      <c r="P2184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4.8927777777777779</v>
      </c>
      <c r="P218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2.8473999999999999</v>
      </c>
      <c r="P218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18.569700000000001</v>
      </c>
      <c r="P2187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1.0967499999999999</v>
      </c>
      <c r="P2188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10.146425000000001</v>
      </c>
      <c r="P218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4.1217692027666546</v>
      </c>
      <c r="P2190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5.0324999999999998</v>
      </c>
      <c r="P2191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1.8461052631578947</v>
      </c>
      <c r="P2192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1.1973333333333334</v>
      </c>
      <c r="P2193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10.812401666666668</v>
      </c>
      <c r="P2194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4.5237333333333334</v>
      </c>
      <c r="P219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5.3737000000000004</v>
      </c>
      <c r="P219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1.2032608695652174</v>
      </c>
      <c r="P2197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1.1383571428571428</v>
      </c>
      <c r="P2198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9.5103109999999997</v>
      </c>
      <c r="P219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1.3289249999999999</v>
      </c>
      <c r="P2200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1.4697777777777778</v>
      </c>
      <c r="P2201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5.4215</v>
      </c>
      <c r="P2202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3.8271818181818182</v>
      </c>
      <c r="P2203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7.0418124999999998</v>
      </c>
      <c r="P2204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1.0954999999999999</v>
      </c>
      <c r="P220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1.3286666666666667</v>
      </c>
      <c r="P220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1.52</v>
      </c>
      <c r="P2207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1.0272727272727273</v>
      </c>
      <c r="P2208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</v>
      </c>
      <c r="P220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1.016</v>
      </c>
      <c r="P2210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1.508</v>
      </c>
      <c r="P2211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1.11425</v>
      </c>
      <c r="P2212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1.956</v>
      </c>
      <c r="P2213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1.1438333333333333</v>
      </c>
      <c r="P2214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</v>
      </c>
      <c r="P2215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2.9250166666666666</v>
      </c>
      <c r="P221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1.5636363636363637</v>
      </c>
      <c r="P2217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1.0566666666666666</v>
      </c>
      <c r="P2218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1.0119047619047619</v>
      </c>
      <c r="P2219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1.2283299999999999</v>
      </c>
      <c r="P2220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1.0149999999999999</v>
      </c>
      <c r="P2221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1.0114285714285713</v>
      </c>
      <c r="P2222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1.0811999999999999</v>
      </c>
      <c r="P2223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1.6259999999999999</v>
      </c>
      <c r="P2224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1.0580000000000001</v>
      </c>
      <c r="P2225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2.4315000000000002</v>
      </c>
      <c r="P222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9.4483338095238096</v>
      </c>
      <c r="P2227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1.0846283333333333</v>
      </c>
      <c r="P2228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1.5737692307692308</v>
      </c>
      <c r="P2229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11.744899999999999</v>
      </c>
      <c r="P2230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1.7104755366949576</v>
      </c>
      <c r="P2231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1.2595294117647058</v>
      </c>
      <c r="P2232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12.121296000000001</v>
      </c>
      <c r="P2233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4.9580000000000002</v>
      </c>
      <c r="P2234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3.3203999999999998</v>
      </c>
      <c r="P2235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11.65</v>
      </c>
      <c r="P2236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1.5331538461538461</v>
      </c>
      <c r="P2237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5.3710714285714287</v>
      </c>
      <c r="P2238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3.5292777777777777</v>
      </c>
      <c r="P2239">
        <f t="shared" si="206"/>
        <v>64.625635808748726</v>
      </c>
      <c r="Q2239" t="str">
        <f t="shared" si="207"/>
        <v>games</v>
      </c>
      <c r="R2239" t="str">
        <f t="shared" si="204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1.3740000000000001</v>
      </c>
      <c r="P2240">
        <f t="shared" si="206"/>
        <v>69.569620253164558</v>
      </c>
      <c r="Q2240" t="str">
        <f t="shared" si="207"/>
        <v>games</v>
      </c>
      <c r="R2240" t="str">
        <f t="shared" si="204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1.2802667999999999</v>
      </c>
      <c r="P2241">
        <f t="shared" si="206"/>
        <v>75.133028169014082</v>
      </c>
      <c r="Q2241" t="str">
        <f t="shared" si="207"/>
        <v>games</v>
      </c>
      <c r="R2241" t="str">
        <f t="shared" si="204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2.7067999999999999</v>
      </c>
      <c r="P2242">
        <f t="shared" si="206"/>
        <v>140.97916666666666</v>
      </c>
      <c r="Q2242" t="str">
        <f t="shared" si="207"/>
        <v>games</v>
      </c>
      <c r="R2242" t="str">
        <f t="shared" ref="R2242:R2305" si="210">RIGHT(N2242,(LEN(N2242)-SEARCH("/",N2242)))</f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E2243/D2243</f>
        <v>8.0640000000000001</v>
      </c>
      <c r="P2243">
        <f t="shared" ref="P2243:P2306" si="212">E2243/L2243</f>
        <v>49.472392638036808</v>
      </c>
      <c r="Q2243" t="str">
        <f t="shared" ref="Q2243:Q2306" si="213">LEFT(N2243, SEARCH("/",N2243,1)-1)</f>
        <v>games</v>
      </c>
      <c r="R2243" t="str">
        <f t="shared" si="210"/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13.600976000000001</v>
      </c>
      <c r="P2244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9302.5</v>
      </c>
      <c r="P224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3.7702</v>
      </c>
      <c r="P224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26.47025</v>
      </c>
      <c r="P2247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1.0012000000000001</v>
      </c>
      <c r="P2248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1.0445405405405406</v>
      </c>
      <c r="P224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1.0721428571428571</v>
      </c>
      <c r="P2250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1.6877142857142857</v>
      </c>
      <c r="P2251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9.7511200000000002</v>
      </c>
      <c r="P2252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1.3444929411764706</v>
      </c>
      <c r="P2253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2.722777777777778</v>
      </c>
      <c r="P2254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1.1268750000000001</v>
      </c>
      <c r="P225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4.5979999999999999</v>
      </c>
      <c r="P225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2.8665822784810127</v>
      </c>
      <c r="P2257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2.2270833333333333</v>
      </c>
      <c r="P2258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6.3613999999999997</v>
      </c>
      <c r="P225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1.4650000000000001</v>
      </c>
      <c r="P2260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18.670999999999999</v>
      </c>
      <c r="P2261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3.2692000000000001</v>
      </c>
      <c r="P2262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7.7949999999999999</v>
      </c>
      <c r="P2263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1.5415151515151515</v>
      </c>
      <c r="P2264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1.1554666666666666</v>
      </c>
      <c r="P226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1.8003333333333333</v>
      </c>
      <c r="P226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2.9849999999999999</v>
      </c>
      <c r="P2267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3.2026666666666666</v>
      </c>
      <c r="P2268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3.80525</v>
      </c>
      <c r="P226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1.026</v>
      </c>
      <c r="P2270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18.016400000000001</v>
      </c>
      <c r="P2271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7.2024800000000004</v>
      </c>
      <c r="P2272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2.8309000000000002</v>
      </c>
      <c r="P2273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13.566000000000001</v>
      </c>
      <c r="P2274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2.2035999999999998</v>
      </c>
      <c r="P227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1.196</v>
      </c>
      <c r="P227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4.0776923076923079</v>
      </c>
      <c r="P2277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1.0581826105905425</v>
      </c>
      <c r="P2278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1.4108235294117648</v>
      </c>
      <c r="P2279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2.7069999999999999</v>
      </c>
      <c r="P2280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1.538</v>
      </c>
      <c r="P2281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4.0357653061224488</v>
      </c>
      <c r="P2282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1.85</v>
      </c>
      <c r="P2283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1.8533333333333333</v>
      </c>
      <c r="P2284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1.0085533333333332</v>
      </c>
      <c r="P2285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1.0622116666666668</v>
      </c>
      <c r="P228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1.2136666666666667</v>
      </c>
      <c r="P2287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1.0006666666666666</v>
      </c>
      <c r="P2288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1.1997755555555556</v>
      </c>
      <c r="P2289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1.0009999999999999</v>
      </c>
      <c r="P2290">
        <f t="shared" si="212"/>
        <v>40.04</v>
      </c>
      <c r="Q2290" t="str">
        <f t="shared" si="213"/>
        <v>music</v>
      </c>
      <c r="R2290" t="str">
        <f t="shared" si="210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1.0740000000000001</v>
      </c>
      <c r="P2291">
        <f t="shared" si="212"/>
        <v>64.44</v>
      </c>
      <c r="Q2291" t="str">
        <f t="shared" si="213"/>
        <v>music</v>
      </c>
      <c r="R2291" t="str">
        <f t="shared" si="210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1.0406666666666666</v>
      </c>
      <c r="P2292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1.728</v>
      </c>
      <c r="P2293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1.072505</v>
      </c>
      <c r="P2294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1.0823529411764705</v>
      </c>
      <c r="P2295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1.4608079999999999</v>
      </c>
      <c r="P229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1.2524999999999999</v>
      </c>
      <c r="P2297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1.4907142857142857</v>
      </c>
      <c r="P2298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1.006</v>
      </c>
      <c r="P2299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1.0507333333333333</v>
      </c>
      <c r="P2300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3.5016666666666665</v>
      </c>
      <c r="P2301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1.0125</v>
      </c>
      <c r="P2302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1.336044</v>
      </c>
      <c r="P2303">
        <f t="shared" si="212"/>
        <v>31.659810426540286</v>
      </c>
      <c r="Q2303" t="str">
        <f t="shared" si="213"/>
        <v>music</v>
      </c>
      <c r="R2303" t="str">
        <f t="shared" si="210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1.7065217391304348</v>
      </c>
      <c r="P2304">
        <f t="shared" si="212"/>
        <v>46.176470588235297</v>
      </c>
      <c r="Q2304" t="str">
        <f t="shared" si="213"/>
        <v>music</v>
      </c>
      <c r="R2304" t="str">
        <f t="shared" si="210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1.0935829457364341</v>
      </c>
      <c r="P2305">
        <f t="shared" si="212"/>
        <v>68.481650485436887</v>
      </c>
      <c r="Q2305" t="str">
        <f t="shared" si="213"/>
        <v>music</v>
      </c>
      <c r="R2305" t="str">
        <f t="shared" si="210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1.0070033333333335</v>
      </c>
      <c r="P2306">
        <f t="shared" si="212"/>
        <v>53.469203539823013</v>
      </c>
      <c r="Q2306" t="str">
        <f t="shared" si="213"/>
        <v>music</v>
      </c>
      <c r="R2306" t="str">
        <f t="shared" ref="R2306:R2369" si="216">RIGHT(N2306,(LEN(N2306)-SEARCH("/",N2306)))</f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E2307/D2307</f>
        <v>1.0122777777777778</v>
      </c>
      <c r="P2307">
        <f t="shared" ref="P2307:P2370" si="218">E2307/L2307</f>
        <v>109.10778443113773</v>
      </c>
      <c r="Q2307" t="str">
        <f t="shared" ref="Q2307:Q2370" si="219">LEFT(N2307, SEARCH("/",N2307,1)-1)</f>
        <v>music</v>
      </c>
      <c r="R2307" t="str">
        <f t="shared" si="216"/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1.0675857142857144</v>
      </c>
      <c r="P2308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1.0665777537961894</v>
      </c>
      <c r="P230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1.0130622</v>
      </c>
      <c r="P2310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1.0667450000000001</v>
      </c>
      <c r="P2311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4.288397837837838</v>
      </c>
      <c r="P2312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1.0411111111111111</v>
      </c>
      <c r="P2313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1.0786666666666667</v>
      </c>
      <c r="P2314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1.7584040000000001</v>
      </c>
      <c r="P23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1.5697000000000001</v>
      </c>
      <c r="P231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1.026</v>
      </c>
      <c r="P2317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1.0404266666666666</v>
      </c>
      <c r="P2318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1.04</v>
      </c>
      <c r="P231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1.2105999999999999</v>
      </c>
      <c r="P2320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1.077</v>
      </c>
      <c r="P2321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1.0866</v>
      </c>
      <c r="P2322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0.39120962394619685</v>
      </c>
      <c r="P2323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3.1481481481481478E-2</v>
      </c>
      <c r="P2324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0.48</v>
      </c>
      <c r="P2325">
        <f t="shared" si="218"/>
        <v>30</v>
      </c>
      <c r="Q2325" t="str">
        <f t="shared" si="219"/>
        <v>food</v>
      </c>
      <c r="R2325" t="str">
        <f t="shared" si="216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0.20733333333333334</v>
      </c>
      <c r="P232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0.08</v>
      </c>
      <c r="P2327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7.1999999999999998E-3</v>
      </c>
      <c r="P2328">
        <f t="shared" si="218"/>
        <v>108</v>
      </c>
      <c r="Q2328" t="str">
        <f t="shared" si="219"/>
        <v>food</v>
      </c>
      <c r="R2328" t="str">
        <f t="shared" si="216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5.2609431428571432</v>
      </c>
      <c r="P232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2.5445000000000002</v>
      </c>
      <c r="P2330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1.0591999999999999</v>
      </c>
      <c r="P2331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1.0242285714285715</v>
      </c>
      <c r="P2332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1.4431375</v>
      </c>
      <c r="P2333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1.06308</v>
      </c>
      <c r="P2334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2.1216666666666666</v>
      </c>
      <c r="P233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1.0195000000000001</v>
      </c>
      <c r="P233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1.0227200000000001</v>
      </c>
      <c r="P2337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5.2073254999999996</v>
      </c>
      <c r="P2338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1.1065833333333333</v>
      </c>
      <c r="P233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1.0114333333333334</v>
      </c>
      <c r="P2340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2.9420799999999998</v>
      </c>
      <c r="P2341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1.0577749999999999</v>
      </c>
      <c r="P2342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t="e">
        <f t="shared" si="218"/>
        <v>#DIV/0!</v>
      </c>
      <c r="Q2343" t="str">
        <f t="shared" si="219"/>
        <v>technology</v>
      </c>
      <c r="R2343" t="str">
        <f t="shared" si="216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t="e">
        <f t="shared" si="218"/>
        <v>#DIV/0!</v>
      </c>
      <c r="Q2344" t="str">
        <f t="shared" si="219"/>
        <v>technology</v>
      </c>
      <c r="R2344" t="str">
        <f t="shared" si="216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0.03</v>
      </c>
      <c r="P2345">
        <f t="shared" si="218"/>
        <v>300</v>
      </c>
      <c r="Q2345" t="str">
        <f t="shared" si="219"/>
        <v>technology</v>
      </c>
      <c r="R2345" t="str">
        <f t="shared" si="216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1E-3</v>
      </c>
      <c r="P2346">
        <f t="shared" si="218"/>
        <v>1</v>
      </c>
      <c r="Q2346" t="str">
        <f t="shared" si="219"/>
        <v>technology</v>
      </c>
      <c r="R2346" t="str">
        <f t="shared" si="216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t="e">
        <f t="shared" si="218"/>
        <v>#DIV/0!</v>
      </c>
      <c r="Q2347" t="str">
        <f t="shared" si="219"/>
        <v>technology</v>
      </c>
      <c r="R2347" t="str">
        <f t="shared" si="216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6.4999999999999997E-4</v>
      </c>
      <c r="P2348">
        <f t="shared" si="218"/>
        <v>13</v>
      </c>
      <c r="Q2348" t="str">
        <f t="shared" si="219"/>
        <v>technology</v>
      </c>
      <c r="R2348" t="str">
        <f t="shared" si="216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1.4999999999999999E-2</v>
      </c>
      <c r="P2349">
        <f t="shared" si="218"/>
        <v>15</v>
      </c>
      <c r="Q2349" t="str">
        <f t="shared" si="219"/>
        <v>technology</v>
      </c>
      <c r="R2349" t="str">
        <f t="shared" si="216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3.8571428571428572E-3</v>
      </c>
      <c r="P2350">
        <f t="shared" si="218"/>
        <v>54</v>
      </c>
      <c r="Q2350" t="str">
        <f t="shared" si="219"/>
        <v>technology</v>
      </c>
      <c r="R2350" t="str">
        <f t="shared" si="216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t="e">
        <f t="shared" si="218"/>
        <v>#DIV/0!</v>
      </c>
      <c r="Q2351" t="str">
        <f t="shared" si="219"/>
        <v>technology</v>
      </c>
      <c r="R2351" t="str">
        <f t="shared" si="216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t="e">
        <f t="shared" si="218"/>
        <v>#DIV/0!</v>
      </c>
      <c r="Q2352" t="str">
        <f t="shared" si="219"/>
        <v>technology</v>
      </c>
      <c r="R2352" t="str">
        <f t="shared" si="216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5.7142857142857143E-3</v>
      </c>
      <c r="P2353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t="e">
        <f t="shared" si="218"/>
        <v>#DIV/0!</v>
      </c>
      <c r="Q2354" t="str">
        <f t="shared" si="219"/>
        <v>technology</v>
      </c>
      <c r="R2354" t="str">
        <f t="shared" si="216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t="e">
        <f t="shared" si="218"/>
        <v>#DIV/0!</v>
      </c>
      <c r="Q2355" t="str">
        <f t="shared" si="219"/>
        <v>technology</v>
      </c>
      <c r="R2355" t="str">
        <f t="shared" si="216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7.1428571428571429E-4</v>
      </c>
      <c r="P2356">
        <f t="shared" si="218"/>
        <v>25</v>
      </c>
      <c r="Q2356" t="str">
        <f t="shared" si="219"/>
        <v>technology</v>
      </c>
      <c r="R2356" t="str">
        <f t="shared" si="216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6.875E-3</v>
      </c>
      <c r="P2357">
        <f t="shared" si="218"/>
        <v>27.5</v>
      </c>
      <c r="Q2357" t="str">
        <f t="shared" si="219"/>
        <v>technology</v>
      </c>
      <c r="R2357" t="str">
        <f t="shared" si="216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t="e">
        <f t="shared" si="218"/>
        <v>#DIV/0!</v>
      </c>
      <c r="Q2358" t="str">
        <f t="shared" si="219"/>
        <v>technology</v>
      </c>
      <c r="R2358" t="str">
        <f t="shared" si="216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t="e">
        <f t="shared" si="218"/>
        <v>#DIV/0!</v>
      </c>
      <c r="Q2359" t="str">
        <f t="shared" si="219"/>
        <v>technology</v>
      </c>
      <c r="R2359" t="str">
        <f t="shared" si="216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t="e">
        <f t="shared" si="218"/>
        <v>#DIV/0!</v>
      </c>
      <c r="Q2360" t="str">
        <f t="shared" si="219"/>
        <v>technology</v>
      </c>
      <c r="R2360" t="str">
        <f t="shared" si="216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0.14680000000000001</v>
      </c>
      <c r="P2361">
        <f t="shared" si="218"/>
        <v>367</v>
      </c>
      <c r="Q2361" t="str">
        <f t="shared" si="219"/>
        <v>technology</v>
      </c>
      <c r="R2361" t="str">
        <f t="shared" si="216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4.0000000000000002E-4</v>
      </c>
      <c r="P2362">
        <f t="shared" si="218"/>
        <v>2</v>
      </c>
      <c r="Q2362" t="str">
        <f t="shared" si="219"/>
        <v>technology</v>
      </c>
      <c r="R2362" t="str">
        <f t="shared" si="216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t="e">
        <f t="shared" si="218"/>
        <v>#DIV/0!</v>
      </c>
      <c r="Q2363" t="str">
        <f t="shared" si="219"/>
        <v>technology</v>
      </c>
      <c r="R2363" t="str">
        <f t="shared" si="216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0.2857142857142857</v>
      </c>
      <c r="P2364">
        <f t="shared" si="218"/>
        <v>60</v>
      </c>
      <c r="Q2364" t="str">
        <f t="shared" si="219"/>
        <v>technology</v>
      </c>
      <c r="R2364" t="str">
        <f t="shared" si="216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t="e">
        <f t="shared" si="218"/>
        <v>#DIV/0!</v>
      </c>
      <c r="Q2365" t="str">
        <f t="shared" si="219"/>
        <v>technology</v>
      </c>
      <c r="R2365" t="str">
        <f t="shared" si="216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t="e">
        <f t="shared" si="218"/>
        <v>#DIV/0!</v>
      </c>
      <c r="Q2366" t="str">
        <f t="shared" si="219"/>
        <v>technology</v>
      </c>
      <c r="R2366" t="str">
        <f t="shared" si="216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t="e">
        <f t="shared" si="218"/>
        <v>#DIV/0!</v>
      </c>
      <c r="Q2367" t="str">
        <f t="shared" si="219"/>
        <v>technology</v>
      </c>
      <c r="R2367" t="str">
        <f t="shared" si="216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0.1052</v>
      </c>
      <c r="P2368">
        <f t="shared" si="218"/>
        <v>97.407407407407405</v>
      </c>
      <c r="Q2368" t="str">
        <f t="shared" si="219"/>
        <v>technology</v>
      </c>
      <c r="R2368" t="str">
        <f t="shared" si="216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1.34E-2</v>
      </c>
      <c r="P2369">
        <f t="shared" si="218"/>
        <v>47.857142857142854</v>
      </c>
      <c r="Q2369" t="str">
        <f t="shared" si="219"/>
        <v>technology</v>
      </c>
      <c r="R2369" t="str">
        <f t="shared" si="216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2.5000000000000001E-3</v>
      </c>
      <c r="P2370">
        <f t="shared" si="218"/>
        <v>50</v>
      </c>
      <c r="Q2370" t="str">
        <f t="shared" si="219"/>
        <v>technology</v>
      </c>
      <c r="R2370" t="str">
        <f t="shared" ref="R2370:R2433" si="222">RIGHT(N2370,(LEN(N2370)-SEARCH("/",N2370)))</f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E2371/D2371</f>
        <v>0</v>
      </c>
      <c r="P2371" t="e">
        <f t="shared" ref="P2371:P2434" si="224">E2371/L2371</f>
        <v>#DIV/0!</v>
      </c>
      <c r="Q2371" t="str">
        <f t="shared" ref="Q2371:Q2434" si="225">LEFT(N2371, SEARCH("/",N2371,1)-1)</f>
        <v>technology</v>
      </c>
      <c r="R2371" t="str">
        <f t="shared" si="222"/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3.2799999999999999E-3</v>
      </c>
      <c r="P2372">
        <f t="shared" si="224"/>
        <v>20.5</v>
      </c>
      <c r="Q2372" t="str">
        <f t="shared" si="225"/>
        <v>technology</v>
      </c>
      <c r="R2372" t="str">
        <f t="shared" si="222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t="e">
        <f t="shared" si="224"/>
        <v>#DIV/0!</v>
      </c>
      <c r="Q2373" t="str">
        <f t="shared" si="225"/>
        <v>technology</v>
      </c>
      <c r="R2373" t="str">
        <f t="shared" si="222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3.272727272727273E-2</v>
      </c>
      <c r="P2374">
        <f t="shared" si="224"/>
        <v>30</v>
      </c>
      <c r="Q2374" t="str">
        <f t="shared" si="225"/>
        <v>technology</v>
      </c>
      <c r="R2374" t="str">
        <f t="shared" si="222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5.8823529411764708E-5</v>
      </c>
      <c r="P2375">
        <f t="shared" si="224"/>
        <v>50</v>
      </c>
      <c r="Q2375" t="str">
        <f t="shared" si="225"/>
        <v>technology</v>
      </c>
      <c r="R2375" t="str">
        <f t="shared" si="222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4.5454545454545455E-4</v>
      </c>
      <c r="P2376">
        <f t="shared" si="224"/>
        <v>10</v>
      </c>
      <c r="Q2376" t="str">
        <f t="shared" si="225"/>
        <v>technology</v>
      </c>
      <c r="R2376" t="str">
        <f t="shared" si="222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t="e">
        <f t="shared" si="224"/>
        <v>#DIV/0!</v>
      </c>
      <c r="Q2377" t="str">
        <f t="shared" si="225"/>
        <v>technology</v>
      </c>
      <c r="R2377" t="str">
        <f t="shared" si="222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0.10877666666666666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t="e">
        <f t="shared" si="224"/>
        <v>#DIV/0!</v>
      </c>
      <c r="Q2379" t="str">
        <f t="shared" si="225"/>
        <v>technology</v>
      </c>
      <c r="R2379" t="str">
        <f t="shared" si="222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t="e">
        <f t="shared" si="224"/>
        <v>#DIV/0!</v>
      </c>
      <c r="Q2380" t="str">
        <f t="shared" si="225"/>
        <v>technology</v>
      </c>
      <c r="R2380" t="str">
        <f t="shared" si="222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t="e">
        <f t="shared" si="224"/>
        <v>#DIV/0!</v>
      </c>
      <c r="Q2381" t="str">
        <f t="shared" si="225"/>
        <v>technology</v>
      </c>
      <c r="R2381" t="str">
        <f t="shared" si="222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3.6666666666666666E-3</v>
      </c>
      <c r="P2382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1.8193398957730169E-2</v>
      </c>
      <c r="P2383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2.5000000000000001E-2</v>
      </c>
      <c r="P2384">
        <f t="shared" si="224"/>
        <v>37.5</v>
      </c>
      <c r="Q2384" t="str">
        <f t="shared" si="225"/>
        <v>technology</v>
      </c>
      <c r="R2384" t="str">
        <f t="shared" si="222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4.3499999999999997E-2</v>
      </c>
      <c r="P2385">
        <f t="shared" si="224"/>
        <v>145</v>
      </c>
      <c r="Q2385" t="str">
        <f t="shared" si="225"/>
        <v>technology</v>
      </c>
      <c r="R2385" t="str">
        <f t="shared" si="222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8.0000000000000002E-3</v>
      </c>
      <c r="P2386">
        <f t="shared" si="224"/>
        <v>1</v>
      </c>
      <c r="Q2386" t="str">
        <f t="shared" si="225"/>
        <v>technology</v>
      </c>
      <c r="R2386" t="str">
        <f t="shared" si="222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1.2123076923076924E-2</v>
      </c>
      <c r="P2387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t="e">
        <f t="shared" si="224"/>
        <v>#DIV/0!</v>
      </c>
      <c r="Q2388" t="str">
        <f t="shared" si="225"/>
        <v>technology</v>
      </c>
      <c r="R2388" t="str">
        <f t="shared" si="222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6.8399999999999997E-3</v>
      </c>
      <c r="P2389">
        <f t="shared" si="224"/>
        <v>342</v>
      </c>
      <c r="Q2389" t="str">
        <f t="shared" si="225"/>
        <v>technology</v>
      </c>
      <c r="R2389" t="str">
        <f t="shared" si="222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1.2513513513513513E-2</v>
      </c>
      <c r="P2390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1.8749999999999999E-3</v>
      </c>
      <c r="P2391">
        <f t="shared" si="224"/>
        <v>30</v>
      </c>
      <c r="Q2391" t="str">
        <f t="shared" si="225"/>
        <v>technology</v>
      </c>
      <c r="R2391" t="str">
        <f t="shared" si="222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t="e">
        <f t="shared" si="224"/>
        <v>#DIV/0!</v>
      </c>
      <c r="Q2392" t="str">
        <f t="shared" si="225"/>
        <v>technology</v>
      </c>
      <c r="R2392" t="str">
        <f t="shared" si="222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1.25E-3</v>
      </c>
      <c r="P2393">
        <f t="shared" si="224"/>
        <v>25</v>
      </c>
      <c r="Q2393" t="str">
        <f t="shared" si="225"/>
        <v>technology</v>
      </c>
      <c r="R2393" t="str">
        <f t="shared" si="222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t="e">
        <f t="shared" si="224"/>
        <v>#DIV/0!</v>
      </c>
      <c r="Q2394" t="str">
        <f t="shared" si="225"/>
        <v>technology</v>
      </c>
      <c r="R2394" t="str">
        <f t="shared" si="222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5.0000000000000001E-4</v>
      </c>
      <c r="P2395">
        <f t="shared" si="224"/>
        <v>50</v>
      </c>
      <c r="Q2395" t="str">
        <f t="shared" si="225"/>
        <v>technology</v>
      </c>
      <c r="R2395" t="str">
        <f t="shared" si="222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5.9999999999999995E-4</v>
      </c>
      <c r="P2396">
        <f t="shared" si="224"/>
        <v>1.5</v>
      </c>
      <c r="Q2396" t="str">
        <f t="shared" si="225"/>
        <v>technology</v>
      </c>
      <c r="R2396" t="str">
        <f t="shared" si="222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t="e">
        <f t="shared" si="224"/>
        <v>#DIV/0!</v>
      </c>
      <c r="Q2397" t="str">
        <f t="shared" si="225"/>
        <v>technology</v>
      </c>
      <c r="R2397" t="str">
        <f t="shared" si="222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2E-3</v>
      </c>
      <c r="P2398">
        <f t="shared" si="224"/>
        <v>10</v>
      </c>
      <c r="Q2398" t="str">
        <f t="shared" si="225"/>
        <v>technology</v>
      </c>
      <c r="R2398" t="str">
        <f t="shared" si="222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t="e">
        <f t="shared" si="224"/>
        <v>#DIV/0!</v>
      </c>
      <c r="Q2399" t="str">
        <f t="shared" si="225"/>
        <v>technology</v>
      </c>
      <c r="R2399" t="str">
        <f t="shared" si="222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t="e">
        <f t="shared" si="224"/>
        <v>#DIV/0!</v>
      </c>
      <c r="Q2400" t="str">
        <f t="shared" si="225"/>
        <v>technology</v>
      </c>
      <c r="R2400" t="str">
        <f t="shared" si="222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t="e">
        <f t="shared" si="224"/>
        <v>#DIV/0!</v>
      </c>
      <c r="Q2401" t="str">
        <f t="shared" si="225"/>
        <v>technology</v>
      </c>
      <c r="R2401" t="str">
        <f t="shared" si="222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t="e">
        <f t="shared" si="224"/>
        <v>#DIV/0!</v>
      </c>
      <c r="Q2402" t="str">
        <f t="shared" si="225"/>
        <v>technology</v>
      </c>
      <c r="R2402" t="str">
        <f t="shared" si="222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7.1785714285714283E-3</v>
      </c>
      <c r="P2403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4.3333333333333331E-3</v>
      </c>
      <c r="P2404">
        <f t="shared" si="224"/>
        <v>52</v>
      </c>
      <c r="Q2404" t="str">
        <f t="shared" si="225"/>
        <v>food</v>
      </c>
      <c r="R2404" t="str">
        <f t="shared" si="222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0.16833333333333333</v>
      </c>
      <c r="P240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t="e">
        <f t="shared" si="224"/>
        <v>#DIV/0!</v>
      </c>
      <c r="Q2406" t="str">
        <f t="shared" si="225"/>
        <v>food</v>
      </c>
      <c r="R2406" t="str">
        <f t="shared" si="222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0.22520000000000001</v>
      </c>
      <c r="P2407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0.41384615384615386</v>
      </c>
      <c r="P2408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0.25259090909090909</v>
      </c>
      <c r="P2409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2E-3</v>
      </c>
      <c r="P2410">
        <f t="shared" si="224"/>
        <v>15</v>
      </c>
      <c r="Q2410" t="str">
        <f t="shared" si="225"/>
        <v>food</v>
      </c>
      <c r="R2410" t="str">
        <f t="shared" si="222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1.84E-2</v>
      </c>
      <c r="P2411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t="e">
        <f t="shared" si="224"/>
        <v>#DIV/0!</v>
      </c>
      <c r="Q2412" t="str">
        <f t="shared" si="225"/>
        <v>food</v>
      </c>
      <c r="R2412" t="str">
        <f t="shared" si="222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6.0400000000000002E-3</v>
      </c>
      <c r="P2413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t="e">
        <f t="shared" si="224"/>
        <v>#DIV/0!</v>
      </c>
      <c r="Q2414" t="str">
        <f t="shared" si="225"/>
        <v>food</v>
      </c>
      <c r="R2414" t="str">
        <f t="shared" si="222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8.3333333333333332E-3</v>
      </c>
      <c r="P2415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3.0666666666666665E-2</v>
      </c>
      <c r="P241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5.5833333333333334E-3</v>
      </c>
      <c r="P2417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2.5000000000000001E-4</v>
      </c>
      <c r="P2418">
        <f t="shared" si="224"/>
        <v>5</v>
      </c>
      <c r="Q2418" t="str">
        <f t="shared" si="225"/>
        <v>food</v>
      </c>
      <c r="R2418" t="str">
        <f t="shared" si="222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t="e">
        <f t="shared" si="224"/>
        <v>#DIV/0!</v>
      </c>
      <c r="Q2419" t="str">
        <f t="shared" si="225"/>
        <v>food</v>
      </c>
      <c r="R2419" t="str">
        <f t="shared" si="222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2.0000000000000001E-4</v>
      </c>
      <c r="P2420">
        <f t="shared" si="224"/>
        <v>1</v>
      </c>
      <c r="Q2420" t="str">
        <f t="shared" si="225"/>
        <v>food</v>
      </c>
      <c r="R2420" t="str">
        <f t="shared" si="222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t="e">
        <f t="shared" si="224"/>
        <v>#DIV/0!</v>
      </c>
      <c r="Q2421" t="str">
        <f t="shared" si="225"/>
        <v>food</v>
      </c>
      <c r="R2421" t="str">
        <f t="shared" si="222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0.14825133372851215</v>
      </c>
      <c r="P2422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1.6666666666666666E-4</v>
      </c>
      <c r="P2423">
        <f t="shared" si="224"/>
        <v>1</v>
      </c>
      <c r="Q2423" t="str">
        <f t="shared" si="225"/>
        <v>food</v>
      </c>
      <c r="R2423" t="str">
        <f t="shared" si="222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2E-3</v>
      </c>
      <c r="P2424">
        <f t="shared" si="224"/>
        <v>1</v>
      </c>
      <c r="Q2424" t="str">
        <f t="shared" si="225"/>
        <v>food</v>
      </c>
      <c r="R2424" t="str">
        <f t="shared" si="222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1.3333333333333334E-4</v>
      </c>
      <c r="P2425">
        <f t="shared" si="224"/>
        <v>8</v>
      </c>
      <c r="Q2425" t="str">
        <f t="shared" si="225"/>
        <v>food</v>
      </c>
      <c r="R2425" t="str">
        <f t="shared" si="222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1.24E-2</v>
      </c>
      <c r="P2426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2.8571428571428574E-4</v>
      </c>
      <c r="P2427">
        <f t="shared" si="224"/>
        <v>1</v>
      </c>
      <c r="Q2427" t="str">
        <f t="shared" si="225"/>
        <v>food</v>
      </c>
      <c r="R2427" t="str">
        <f t="shared" si="222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t="e">
        <f t="shared" si="224"/>
        <v>#DIV/0!</v>
      </c>
      <c r="Q2428" t="str">
        <f t="shared" si="225"/>
        <v>food</v>
      </c>
      <c r="R2428" t="str">
        <f t="shared" si="222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2.0000000000000002E-5</v>
      </c>
      <c r="P2429">
        <f t="shared" si="224"/>
        <v>1</v>
      </c>
      <c r="Q2429" t="str">
        <f t="shared" si="225"/>
        <v>food</v>
      </c>
      <c r="R2429" t="str">
        <f t="shared" si="222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2.8571428571428571E-5</v>
      </c>
      <c r="P2430">
        <f t="shared" si="224"/>
        <v>1</v>
      </c>
      <c r="Q2430" t="str">
        <f t="shared" si="225"/>
        <v>food</v>
      </c>
      <c r="R2430" t="str">
        <f t="shared" si="222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1.4321428571428572E-2</v>
      </c>
      <c r="P2431">
        <f t="shared" si="224"/>
        <v>501.25</v>
      </c>
      <c r="Q2431" t="str">
        <f t="shared" si="225"/>
        <v>food</v>
      </c>
      <c r="R2431" t="str">
        <f t="shared" si="222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7.0000000000000001E-3</v>
      </c>
      <c r="P2432">
        <f t="shared" si="224"/>
        <v>10.5</v>
      </c>
      <c r="Q2432" t="str">
        <f t="shared" si="225"/>
        <v>food</v>
      </c>
      <c r="R2432" t="str">
        <f t="shared" si="222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2.0000000000000002E-5</v>
      </c>
      <c r="P2433">
        <f t="shared" si="224"/>
        <v>1</v>
      </c>
      <c r="Q2433" t="str">
        <f t="shared" si="225"/>
        <v>food</v>
      </c>
      <c r="R2433" t="str">
        <f t="shared" si="222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1.4285714285714287E-4</v>
      </c>
      <c r="P2434">
        <f t="shared" si="224"/>
        <v>1</v>
      </c>
      <c r="Q2434" t="str">
        <f t="shared" si="225"/>
        <v>food</v>
      </c>
      <c r="R2434" t="str">
        <f t="shared" ref="R2434:R2497" si="228">RIGHT(N2434,(LEN(N2434)-SEARCH("/",N2434)))</f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E2435/D2435</f>
        <v>0</v>
      </c>
      <c r="P2435" t="e">
        <f t="shared" ref="P2435:P2498" si="230">E2435/L2435</f>
        <v>#DIV/0!</v>
      </c>
      <c r="Q2435" t="str">
        <f t="shared" ref="Q2435:Q2498" si="231">LEFT(N2435, SEARCH("/",N2435,1)-1)</f>
        <v>food</v>
      </c>
      <c r="R2435" t="str">
        <f t="shared" si="228"/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1.2999999999999999E-3</v>
      </c>
      <c r="P2436">
        <f t="shared" si="230"/>
        <v>13</v>
      </c>
      <c r="Q2436" t="str">
        <f t="shared" si="231"/>
        <v>food</v>
      </c>
      <c r="R2436" t="str">
        <f t="shared" si="228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4.8960000000000002E-3</v>
      </c>
      <c r="P2437">
        <f t="shared" si="230"/>
        <v>306</v>
      </c>
      <c r="Q2437" t="str">
        <f t="shared" si="231"/>
        <v>food</v>
      </c>
      <c r="R2437" t="str">
        <f t="shared" si="228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3.8461538461538462E-4</v>
      </c>
      <c r="P2438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t="e">
        <f t="shared" si="230"/>
        <v>#DIV/0!</v>
      </c>
      <c r="Q2439" t="str">
        <f t="shared" si="231"/>
        <v>food</v>
      </c>
      <c r="R2439" t="str">
        <f t="shared" si="228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3.3333333333333335E-3</v>
      </c>
      <c r="P2440">
        <f t="shared" si="230"/>
        <v>50</v>
      </c>
      <c r="Q2440" t="str">
        <f t="shared" si="231"/>
        <v>food</v>
      </c>
      <c r="R2440" t="str">
        <f t="shared" si="228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t="e">
        <f t="shared" si="230"/>
        <v>#DIV/0!</v>
      </c>
      <c r="Q2441" t="str">
        <f t="shared" si="231"/>
        <v>food</v>
      </c>
      <c r="R2441" t="str">
        <f t="shared" si="228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2E-3</v>
      </c>
      <c r="P2442">
        <f t="shared" si="230"/>
        <v>5</v>
      </c>
      <c r="Q2442" t="str">
        <f t="shared" si="231"/>
        <v>food</v>
      </c>
      <c r="R2442" t="str">
        <f t="shared" si="228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1.0788</v>
      </c>
      <c r="P2443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1.2594166666666666</v>
      </c>
      <c r="P2444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2.0251494999999999</v>
      </c>
      <c r="P244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1.0860000000000001</v>
      </c>
      <c r="P244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1.728</v>
      </c>
      <c r="P2447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1.6798</v>
      </c>
      <c r="P2448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4.2720000000000002</v>
      </c>
      <c r="P244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1.075</v>
      </c>
      <c r="P2450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1.08</v>
      </c>
      <c r="P2451">
        <f t="shared" si="230"/>
        <v>90</v>
      </c>
      <c r="Q2451" t="str">
        <f t="shared" si="231"/>
        <v>food</v>
      </c>
      <c r="R2451" t="str">
        <f t="shared" si="228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1.0153353333333335</v>
      </c>
      <c r="P2452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1.1545000000000001</v>
      </c>
      <c r="P2453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1.335</v>
      </c>
      <c r="P2454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1.5469999999999999</v>
      </c>
      <c r="P245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1.0084571428571429</v>
      </c>
      <c r="P245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1.82</v>
      </c>
      <c r="P2457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1.8086666666666666</v>
      </c>
      <c r="P2458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1.0230434782608695</v>
      </c>
      <c r="P245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1.1017999999999999</v>
      </c>
      <c r="P2460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1.0225</v>
      </c>
      <c r="P2461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1.0078823529411765</v>
      </c>
      <c r="P2462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1.038</v>
      </c>
      <c r="P2463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1.1070833333333334</v>
      </c>
      <c r="P2464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1.1625000000000001</v>
      </c>
      <c r="P2465">
        <f t="shared" si="230"/>
        <v>31</v>
      </c>
      <c r="Q2465" t="str">
        <f t="shared" si="231"/>
        <v>music</v>
      </c>
      <c r="R2465" t="str">
        <f t="shared" si="228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1.111</v>
      </c>
      <c r="P246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1.8014285714285714</v>
      </c>
      <c r="P2467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</v>
      </c>
      <c r="P2468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1.1850000000000001</v>
      </c>
      <c r="P246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1.0721700000000001</v>
      </c>
      <c r="P2470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1.1366666666666667</v>
      </c>
      <c r="P2471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1.0316400000000001</v>
      </c>
      <c r="P2472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1.28</v>
      </c>
      <c r="P2473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1.3576026666666667</v>
      </c>
      <c r="P2474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</v>
      </c>
      <c r="P2475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1.0000360000000001</v>
      </c>
      <c r="P247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1.0471999999999999</v>
      </c>
      <c r="P2477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1.050225</v>
      </c>
      <c r="P2478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1.7133333333333334</v>
      </c>
      <c r="P2479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1.2749999999999999</v>
      </c>
      <c r="P2480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1.3344333333333334</v>
      </c>
      <c r="P2481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</v>
      </c>
      <c r="P2482">
        <f t="shared" si="230"/>
        <v>250</v>
      </c>
      <c r="Q2482" t="str">
        <f t="shared" si="231"/>
        <v>music</v>
      </c>
      <c r="R2482" t="str">
        <f t="shared" si="228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1.1291099999999998</v>
      </c>
      <c r="P2483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1.0009999999999999</v>
      </c>
      <c r="P2484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1.1372727272727272</v>
      </c>
      <c r="P2485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1.1931742857142855</v>
      </c>
      <c r="P248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1.0325</v>
      </c>
      <c r="P2487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2.6566666666666667</v>
      </c>
      <c r="P2488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1.0005066666666667</v>
      </c>
      <c r="P2489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1.0669999999999999</v>
      </c>
      <c r="P2490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1.3367142857142857</v>
      </c>
      <c r="P2491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1.214</v>
      </c>
      <c r="P2492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1.032</v>
      </c>
      <c r="P2493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1.25</v>
      </c>
      <c r="P2494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1.2869999999999999</v>
      </c>
      <c r="P2495">
        <f t="shared" si="230"/>
        <v>99.382239382239376</v>
      </c>
      <c r="Q2495" t="str">
        <f t="shared" si="231"/>
        <v>music</v>
      </c>
      <c r="R2495" t="str">
        <f t="shared" si="228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1.0100533333333332</v>
      </c>
      <c r="P2496">
        <f t="shared" si="230"/>
        <v>38.848205128205123</v>
      </c>
      <c r="Q2496" t="str">
        <f t="shared" si="231"/>
        <v>music</v>
      </c>
      <c r="R2496" t="str">
        <f t="shared" si="228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1.2753666666666665</v>
      </c>
      <c r="P2497">
        <f t="shared" si="230"/>
        <v>45.548809523809524</v>
      </c>
      <c r="Q2497" t="str">
        <f t="shared" si="231"/>
        <v>music</v>
      </c>
      <c r="R2497" t="str">
        <f t="shared" si="228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</v>
      </c>
      <c r="P2498">
        <f t="shared" si="230"/>
        <v>600</v>
      </c>
      <c r="Q2498" t="str">
        <f t="shared" si="231"/>
        <v>music</v>
      </c>
      <c r="R2498" t="str">
        <f t="shared" ref="R2498:R2561" si="234">RIGHT(N2498,(LEN(N2498)-SEARCH("/",N2498)))</f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E2499/D2499</f>
        <v>1.127715</v>
      </c>
      <c r="P2499">
        <f t="shared" ref="P2499:P2562" si="236">E2499/L2499</f>
        <v>80.551071428571419</v>
      </c>
      <c r="Q2499" t="str">
        <f t="shared" ref="Q2499:Q2562" si="237">LEFT(N2499, SEARCH("/",N2499,1)-1)</f>
        <v>music</v>
      </c>
      <c r="R2499" t="str">
        <f t="shared" si="234"/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1.056</v>
      </c>
      <c r="P2500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2.0262500000000001</v>
      </c>
      <c r="P2501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1.1333333333333333</v>
      </c>
      <c r="P2502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2.5545454545454545E-2</v>
      </c>
      <c r="P2503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7.8181818181818181E-4</v>
      </c>
      <c r="P2504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t="e">
        <f t="shared" si="236"/>
        <v>#DIV/0!</v>
      </c>
      <c r="Q2505" t="str">
        <f t="shared" si="237"/>
        <v>food</v>
      </c>
      <c r="R2505" t="str">
        <f t="shared" si="234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34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t="e">
        <f t="shared" si="236"/>
        <v>#DIV/0!</v>
      </c>
      <c r="Q2507" t="str">
        <f t="shared" si="237"/>
        <v>food</v>
      </c>
      <c r="R2507" t="str">
        <f t="shared" si="234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6.0000000000000001E-3</v>
      </c>
      <c r="P2508">
        <f t="shared" si="236"/>
        <v>15</v>
      </c>
      <c r="Q2508" t="str">
        <f t="shared" si="237"/>
        <v>food</v>
      </c>
      <c r="R2508" t="str">
        <f t="shared" si="234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t="e">
        <f t="shared" si="236"/>
        <v>#DIV/0!</v>
      </c>
      <c r="Q2509" t="str">
        <f t="shared" si="237"/>
        <v>food</v>
      </c>
      <c r="R2509" t="str">
        <f t="shared" si="234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t="e">
        <f t="shared" si="236"/>
        <v>#DIV/0!</v>
      </c>
      <c r="Q2510" t="str">
        <f t="shared" si="237"/>
        <v>food</v>
      </c>
      <c r="R2510" t="str">
        <f t="shared" si="234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1.0526315789473684E-2</v>
      </c>
      <c r="P2511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1.5E-3</v>
      </c>
      <c r="P2512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t="e">
        <f t="shared" si="236"/>
        <v>#DIV/0!</v>
      </c>
      <c r="Q2513" t="str">
        <f t="shared" si="237"/>
        <v>food</v>
      </c>
      <c r="R2513" t="str">
        <f t="shared" si="234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t="e">
        <f t="shared" si="236"/>
        <v>#DIV/0!</v>
      </c>
      <c r="Q2514" t="str">
        <f t="shared" si="237"/>
        <v>food</v>
      </c>
      <c r="R2514" t="str">
        <f t="shared" si="234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t="e">
        <f t="shared" si="236"/>
        <v>#DIV/0!</v>
      </c>
      <c r="Q2515" t="str">
        <f t="shared" si="237"/>
        <v>food</v>
      </c>
      <c r="R2515" t="str">
        <f t="shared" si="234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1.7500000000000002E-2</v>
      </c>
      <c r="P251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0.186</v>
      </c>
      <c r="P2517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t="e">
        <f t="shared" si="236"/>
        <v>#DIV/0!</v>
      </c>
      <c r="Q2518" t="str">
        <f t="shared" si="237"/>
        <v>food</v>
      </c>
      <c r="R2518" t="str">
        <f t="shared" si="234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9.8166666666666666E-2</v>
      </c>
      <c r="P251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t="e">
        <f t="shared" si="236"/>
        <v>#DIV/0!</v>
      </c>
      <c r="Q2520" t="str">
        <f t="shared" si="237"/>
        <v>food</v>
      </c>
      <c r="R2520" t="str">
        <f t="shared" si="234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4.3333333333333331E-4</v>
      </c>
      <c r="P2521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t="e">
        <f t="shared" si="236"/>
        <v>#DIV/0!</v>
      </c>
      <c r="Q2522" t="str">
        <f t="shared" si="237"/>
        <v>food</v>
      </c>
      <c r="R2522" t="str">
        <f t="shared" si="234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1.0948792000000001</v>
      </c>
      <c r="P2523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</v>
      </c>
      <c r="P2524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1.5644444444444445</v>
      </c>
      <c r="P252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1.016</v>
      </c>
      <c r="P252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1.00325</v>
      </c>
      <c r="P2527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1.1294999999999999</v>
      </c>
      <c r="P2528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1.02125</v>
      </c>
      <c r="P252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1.0724974999999999</v>
      </c>
      <c r="P2530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1.0428333333333333</v>
      </c>
      <c r="P2531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</v>
      </c>
      <c r="P2532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1.004</v>
      </c>
      <c r="P2533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1.26125</v>
      </c>
      <c r="P2534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1.1066666666666667</v>
      </c>
      <c r="P2535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1.05</v>
      </c>
      <c r="P253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1.03775</v>
      </c>
      <c r="P2537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1.1599999999999999</v>
      </c>
      <c r="P2538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1.1000000000000001</v>
      </c>
      <c r="P2539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1.130176111111111</v>
      </c>
      <c r="P2540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1.0024999999999999</v>
      </c>
      <c r="P2541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1.034</v>
      </c>
      <c r="P2542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1.0702857142857143</v>
      </c>
      <c r="P2543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1.0357142857142858</v>
      </c>
      <c r="P2544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1.5640000000000001</v>
      </c>
      <c r="P2545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1.0082</v>
      </c>
      <c r="P254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1.9530000000000001</v>
      </c>
      <c r="P2547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1.1171428571428572</v>
      </c>
      <c r="P2548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1.1985454545454546</v>
      </c>
      <c r="P2549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1.0185</v>
      </c>
      <c r="P2550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1.0280254777070064</v>
      </c>
      <c r="P2551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1.0084615384615385</v>
      </c>
      <c r="P2552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1.0273469387755103</v>
      </c>
      <c r="P2553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1.0649999999999999</v>
      </c>
      <c r="P2554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1.5553333333333332</v>
      </c>
      <c r="P2555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1.228</v>
      </c>
      <c r="P2556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1.0734999999999999</v>
      </c>
      <c r="P2557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1.0550335570469798</v>
      </c>
      <c r="P2558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1.1844444444444444</v>
      </c>
      <c r="P2559">
        <f t="shared" si="236"/>
        <v>29.611111111111111</v>
      </c>
      <c r="Q2559" t="str">
        <f t="shared" si="237"/>
        <v>music</v>
      </c>
      <c r="R2559" t="str">
        <f t="shared" si="234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1.0888</v>
      </c>
      <c r="P2560">
        <f t="shared" si="236"/>
        <v>75.611111111111114</v>
      </c>
      <c r="Q2560" t="str">
        <f t="shared" si="237"/>
        <v>music</v>
      </c>
      <c r="R2560" t="str">
        <f t="shared" si="234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1.1125</v>
      </c>
      <c r="P2561">
        <f t="shared" si="236"/>
        <v>35.6</v>
      </c>
      <c r="Q2561" t="str">
        <f t="shared" si="237"/>
        <v>music</v>
      </c>
      <c r="R2561" t="str">
        <f t="shared" si="234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1.0009999999999999</v>
      </c>
      <c r="P2562">
        <f t="shared" si="236"/>
        <v>143</v>
      </c>
      <c r="Q2562" t="str">
        <f t="shared" si="237"/>
        <v>music</v>
      </c>
      <c r="R2562" t="str">
        <f t="shared" ref="R2562:R2625" si="240">RIGHT(N2562,(LEN(N2562)-SEARCH("/",N2562)))</f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E2563/D2563</f>
        <v>0</v>
      </c>
      <c r="P2563" t="e">
        <f t="shared" ref="P2563:P2626" si="242">E2563/L2563</f>
        <v>#DIV/0!</v>
      </c>
      <c r="Q2563" t="str">
        <f t="shared" ref="Q2563:Q2626" si="243">LEFT(N2563, SEARCH("/",N2563,1)-1)</f>
        <v>food</v>
      </c>
      <c r="R2563" t="str">
        <f t="shared" si="240"/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7.4999999999999997E-3</v>
      </c>
      <c r="P2564">
        <f t="shared" si="242"/>
        <v>25</v>
      </c>
      <c r="Q2564" t="str">
        <f t="shared" si="243"/>
        <v>food</v>
      </c>
      <c r="R2564" t="str">
        <f t="shared" si="240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t="e">
        <f t="shared" si="242"/>
        <v>#DIV/0!</v>
      </c>
      <c r="Q2565" t="str">
        <f t="shared" si="243"/>
        <v>food</v>
      </c>
      <c r="R2565" t="str">
        <f t="shared" si="240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t="e">
        <f t="shared" si="242"/>
        <v>#DIV/0!</v>
      </c>
      <c r="Q2566" t="str">
        <f t="shared" si="243"/>
        <v>food</v>
      </c>
      <c r="R2566" t="str">
        <f t="shared" si="240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0.01</v>
      </c>
      <c r="P2567">
        <f t="shared" si="242"/>
        <v>100</v>
      </c>
      <c r="Q2567" t="str">
        <f t="shared" si="243"/>
        <v>food</v>
      </c>
      <c r="R2567" t="str">
        <f t="shared" si="240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t="e">
        <f t="shared" si="242"/>
        <v>#DIV/0!</v>
      </c>
      <c r="Q2568" t="str">
        <f t="shared" si="243"/>
        <v>food</v>
      </c>
      <c r="R2568" t="str">
        <f t="shared" si="240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2.6666666666666666E-3</v>
      </c>
      <c r="P2569">
        <f t="shared" si="242"/>
        <v>60</v>
      </c>
      <c r="Q2569" t="str">
        <f t="shared" si="243"/>
        <v>food</v>
      </c>
      <c r="R2569" t="str">
        <f t="shared" si="240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5.0000000000000001E-3</v>
      </c>
      <c r="P2570">
        <f t="shared" si="242"/>
        <v>50</v>
      </c>
      <c r="Q2570" t="str">
        <f t="shared" si="243"/>
        <v>food</v>
      </c>
      <c r="R2570" t="str">
        <f t="shared" si="240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2.2307692307692306E-2</v>
      </c>
      <c r="P2571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8.4285714285714294E-3</v>
      </c>
      <c r="P2572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2.5000000000000001E-3</v>
      </c>
      <c r="P2573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t="e">
        <f t="shared" si="242"/>
        <v>#DIV/0!</v>
      </c>
      <c r="Q2574" t="str">
        <f t="shared" si="243"/>
        <v>food</v>
      </c>
      <c r="R2574" t="str">
        <f t="shared" si="240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t="e">
        <f t="shared" si="242"/>
        <v>#DIV/0!</v>
      </c>
      <c r="Q2575" t="str">
        <f t="shared" si="243"/>
        <v>food</v>
      </c>
      <c r="R2575" t="str">
        <f t="shared" si="240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t="e">
        <f t="shared" si="242"/>
        <v>#DIV/0!</v>
      </c>
      <c r="Q2576" t="str">
        <f t="shared" si="243"/>
        <v>food</v>
      </c>
      <c r="R2576" t="str">
        <f t="shared" si="240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t="e">
        <f t="shared" si="242"/>
        <v>#DIV/0!</v>
      </c>
      <c r="Q2577" t="str">
        <f t="shared" si="243"/>
        <v>food</v>
      </c>
      <c r="R2577" t="str">
        <f t="shared" si="240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t="e">
        <f t="shared" si="242"/>
        <v>#DIV/0!</v>
      </c>
      <c r="Q2578" t="str">
        <f t="shared" si="243"/>
        <v>food</v>
      </c>
      <c r="R2578" t="str">
        <f t="shared" si="240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t="e">
        <f t="shared" si="242"/>
        <v>#DIV/0!</v>
      </c>
      <c r="Q2579" t="str">
        <f t="shared" si="243"/>
        <v>food</v>
      </c>
      <c r="R2579" t="str">
        <f t="shared" si="240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t="e">
        <f t="shared" si="242"/>
        <v>#DIV/0!</v>
      </c>
      <c r="Q2580" t="str">
        <f t="shared" si="243"/>
        <v>food</v>
      </c>
      <c r="R2580" t="str">
        <f t="shared" si="240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1.3849999999999999E-3</v>
      </c>
      <c r="P2581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6.0000000000000001E-3</v>
      </c>
      <c r="P2582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0.106</v>
      </c>
      <c r="P2583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1.1111111111111112E-5</v>
      </c>
      <c r="P2584">
        <f t="shared" si="242"/>
        <v>1</v>
      </c>
      <c r="Q2584" t="str">
        <f t="shared" si="243"/>
        <v>food</v>
      </c>
      <c r="R2584" t="str">
        <f t="shared" si="240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5.0000000000000001E-3</v>
      </c>
      <c r="P2585">
        <f t="shared" si="242"/>
        <v>1</v>
      </c>
      <c r="Q2585" t="str">
        <f t="shared" si="243"/>
        <v>food</v>
      </c>
      <c r="R2585" t="str">
        <f t="shared" si="240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t="e">
        <f t="shared" si="242"/>
        <v>#DIV/0!</v>
      </c>
      <c r="Q2586" t="str">
        <f t="shared" si="243"/>
        <v>food</v>
      </c>
      <c r="R2586" t="str">
        <f t="shared" si="240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1.6666666666666668E-3</v>
      </c>
      <c r="P2587">
        <f t="shared" si="242"/>
        <v>50</v>
      </c>
      <c r="Q2587" t="str">
        <f t="shared" si="243"/>
        <v>food</v>
      </c>
      <c r="R2587" t="str">
        <f t="shared" si="240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1.6666666666666668E-3</v>
      </c>
      <c r="P2588">
        <f t="shared" si="242"/>
        <v>5</v>
      </c>
      <c r="Q2588" t="str">
        <f t="shared" si="243"/>
        <v>food</v>
      </c>
      <c r="R2588" t="str">
        <f t="shared" si="240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2.4340000000000001E-2</v>
      </c>
      <c r="P258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3.8833333333333331E-2</v>
      </c>
      <c r="P2590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1E-4</v>
      </c>
      <c r="P2591">
        <f t="shared" si="242"/>
        <v>5</v>
      </c>
      <c r="Q2591" t="str">
        <f t="shared" si="243"/>
        <v>food</v>
      </c>
      <c r="R2591" t="str">
        <f t="shared" si="240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t="e">
        <f t="shared" si="242"/>
        <v>#DIV/0!</v>
      </c>
      <c r="Q2592" t="str">
        <f t="shared" si="243"/>
        <v>food</v>
      </c>
      <c r="R2592" t="str">
        <f t="shared" si="240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1.7333333333333333E-2</v>
      </c>
      <c r="P2593">
        <f t="shared" si="242"/>
        <v>13</v>
      </c>
      <c r="Q2593" t="str">
        <f t="shared" si="243"/>
        <v>food</v>
      </c>
      <c r="R2593" t="str">
        <f t="shared" si="240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1.6666666666666668E-3</v>
      </c>
      <c r="P2594">
        <f t="shared" si="242"/>
        <v>50</v>
      </c>
      <c r="Q2594" t="str">
        <f t="shared" si="243"/>
        <v>food</v>
      </c>
      <c r="R2594" t="str">
        <f t="shared" si="240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t="e">
        <f t="shared" si="242"/>
        <v>#DIV/0!</v>
      </c>
      <c r="Q2595" t="str">
        <f t="shared" si="243"/>
        <v>food</v>
      </c>
      <c r="R2595" t="str">
        <f t="shared" si="240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1.2500000000000001E-5</v>
      </c>
      <c r="P2596">
        <f t="shared" si="242"/>
        <v>1</v>
      </c>
      <c r="Q2596" t="str">
        <f t="shared" si="243"/>
        <v>food</v>
      </c>
      <c r="R2596" t="str">
        <f t="shared" si="240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0.12166666666666667</v>
      </c>
      <c r="P2597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0.23588571428571428</v>
      </c>
      <c r="P2598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5.6666666666666664E-2</v>
      </c>
      <c r="P2599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0.39</v>
      </c>
      <c r="P2600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9.9546510341776348E-3</v>
      </c>
      <c r="P2601">
        <f t="shared" si="242"/>
        <v>18</v>
      </c>
      <c r="Q2601" t="str">
        <f t="shared" si="243"/>
        <v>food</v>
      </c>
      <c r="R2601" t="str">
        <f t="shared" si="240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6.9320000000000007E-2</v>
      </c>
      <c r="P2602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6.6139999999999999</v>
      </c>
      <c r="P2603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3.2609166666666667</v>
      </c>
      <c r="P2604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1.0148571428571429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1.0421799999999999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1.0742157000000001</v>
      </c>
      <c r="P2607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1.1005454545454545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4.077</v>
      </c>
      <c r="P2609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2.2392500000000002</v>
      </c>
      <c r="P2610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3.038011142857143</v>
      </c>
      <c r="P2611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1.4132510432681749</v>
      </c>
      <c r="P2612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27.906363636363636</v>
      </c>
      <c r="P2613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1.7176130000000001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1.0101333333333333</v>
      </c>
      <c r="P2615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1.02</v>
      </c>
      <c r="P261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1.6976511744127936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1.14534</v>
      </c>
      <c r="P2618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8.7759999999999998</v>
      </c>
      <c r="P2619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1.0538666666666667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1.8839999999999999</v>
      </c>
      <c r="P2621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1.436523076923077</v>
      </c>
      <c r="P2622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1.4588000000000001</v>
      </c>
      <c r="P2623">
        <f t="shared" si="242"/>
        <v>47.058064516129029</v>
      </c>
      <c r="Q2623" t="str">
        <f t="shared" si="243"/>
        <v>technology</v>
      </c>
      <c r="R2623" t="str">
        <f t="shared" si="240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1.3118399999999999</v>
      </c>
      <c r="P2624">
        <f t="shared" si="242"/>
        <v>26.591351351351353</v>
      </c>
      <c r="Q2624" t="str">
        <f t="shared" si="243"/>
        <v>technology</v>
      </c>
      <c r="R2624" t="str">
        <f t="shared" si="240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1.1399999999999999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0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13.794206249999998</v>
      </c>
      <c r="P2626">
        <f t="shared" si="242"/>
        <v>31.820544982698959</v>
      </c>
      <c r="Q2626" t="str">
        <f t="shared" si="243"/>
        <v>technology</v>
      </c>
      <c r="R2626" t="str">
        <f t="shared" ref="R2626:R2689" si="246">RIGHT(N2626,(LEN(N2626)-SEARCH("/",N2626)))</f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E2627/D2627</f>
        <v>9.56</v>
      </c>
      <c r="P2627">
        <f t="shared" ref="P2627:P2690" si="248">E2627/L2627</f>
        <v>27.576923076923077</v>
      </c>
      <c r="Q2627" t="str">
        <f t="shared" ref="Q2627:Q2690" si="249">LEFT(N2627, SEARCH("/",N2627,1)-1)</f>
        <v>technology</v>
      </c>
      <c r="R2627" t="str">
        <f t="shared" si="246"/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46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46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46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46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46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ref="R2690:R2753" si="252">RIGHT(N2690,(LEN(N2690)-SEARCH("/",N2690)))</f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E2691/D2691</f>
        <v>2.8571428571428571E-5</v>
      </c>
      <c r="P2691">
        <f t="shared" ref="P2691:P2754" si="254">E2691/L2691</f>
        <v>1</v>
      </c>
      <c r="Q2691" t="str">
        <f t="shared" ref="Q2691:Q2754" si="255">LEFT(N2691, SEARCH("/",N2691,1)-1)</f>
        <v>food</v>
      </c>
      <c r="R2691" t="str">
        <f t="shared" si="252"/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2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2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2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2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ref="R2754:R2817" si="258">RIGHT(N2754,(LEN(N2754)-SEARCH("/",N2754)))</f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E2755/D2755</f>
        <v>0.19</v>
      </c>
      <c r="P2755">
        <f t="shared" ref="P2755:P2818" si="260">E2755/L2755</f>
        <v>47.5</v>
      </c>
      <c r="Q2755" t="str">
        <f t="shared" ref="Q2755:Q2818" si="261">LEFT(N2755, SEARCH("/",N2755,1)-1)</f>
        <v>publishing</v>
      </c>
      <c r="R2755" t="str">
        <f t="shared" si="258"/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58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58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58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58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58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58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58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58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58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58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58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58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ref="R2818:R2881" si="264">RIGHT(N2818,(LEN(N2818)-SEARCH("/",N2818)))</f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E2819/D2819</f>
        <v>1.3</v>
      </c>
      <c r="P2819">
        <f t="shared" ref="P2819:P2882" si="266">E2819/L2819</f>
        <v>23.636363636363637</v>
      </c>
      <c r="Q2819" t="str">
        <f t="shared" ref="Q2819:Q2882" si="267">LEFT(N2819, SEARCH("/",N2819,1)-1)</f>
        <v>theater</v>
      </c>
      <c r="R2819" t="str">
        <f t="shared" si="264"/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si="264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64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64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64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64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64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64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64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64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64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64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64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64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64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64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64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64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64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64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64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64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ref="R2882:R2945" si="270">RIGHT(N2882,(LEN(N2882)-SEARCH("/",N2882)))</f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E2883/D2883</f>
        <v>0</v>
      </c>
      <c r="P2883" t="e">
        <f t="shared" ref="P2883:P2946" si="272">E2883/L2883</f>
        <v>#DIV/0!</v>
      </c>
      <c r="Q2883" t="str">
        <f t="shared" ref="Q2883:Q2946" si="273">LEFT(N2883, SEARCH("/",N2883,1)-1)</f>
        <v>theater</v>
      </c>
      <c r="R2883" t="str">
        <f t="shared" si="270"/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si="270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0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0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0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0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0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0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0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0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0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0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0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0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ref="R2946:R3009" si="276">RIGHT(N2946,(LEN(N2946)-SEARCH("/",N2946)))</f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E2947/D2947</f>
        <v>0</v>
      </c>
      <c r="P2947" t="e">
        <f t="shared" ref="P2947:P3010" si="278">E2947/L2947</f>
        <v>#DIV/0!</v>
      </c>
      <c r="Q2947" t="str">
        <f t="shared" ref="Q2947:Q3010" si="279">LEFT(N2947, SEARCH("/",N2947,1)-1)</f>
        <v>theater</v>
      </c>
      <c r="R2947" t="str">
        <f t="shared" si="276"/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76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76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76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76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76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76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ref="R3010:R3073" si="282">RIGHT(N3010,(LEN(N3010)-SEARCH("/",N3010)))</f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E3011/D3011</f>
        <v>1.19756</v>
      </c>
      <c r="P3011">
        <f t="shared" ref="P3011:P3074" si="284">E3011/L3011</f>
        <v>233.8984375</v>
      </c>
      <c r="Q3011" t="str">
        <f t="shared" ref="Q3011:Q3074" si="285">LEFT(N3011, SEARCH("/",N3011,1)-1)</f>
        <v>theater</v>
      </c>
      <c r="R3011" t="str">
        <f t="shared" si="282"/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2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2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2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2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2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2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2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2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2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2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2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2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2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2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2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ref="R3074:R3137" si="288">RIGHT(N3074,(LEN(N3074)-SEARCH("/",N3074)))</f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E3075/D3075</f>
        <v>2.3035714285714285E-4</v>
      </c>
      <c r="P3075">
        <f t="shared" ref="P3075:P3138" si="290">E3075/L3075</f>
        <v>92.142857142857139</v>
      </c>
      <c r="Q3075" t="str">
        <f t="shared" ref="Q3075:Q3138" si="291">LEFT(N3075, SEARCH("/",N3075,1)-1)</f>
        <v>theater</v>
      </c>
      <c r="R3075" t="str">
        <f t="shared" si="288"/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si="288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88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88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88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88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88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88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88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88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88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88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88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88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88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88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88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88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88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88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88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88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88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88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88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88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88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ref="R3138:R3201" si="294">RIGHT(N3138,(LEN(N3138)-SEARCH("/",N3138)))</f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E3139/D3139</f>
        <v>3.3333333333333333E-2</v>
      </c>
      <c r="P3139">
        <f t="shared" ref="P3139:P3202" si="296">E3139/L3139</f>
        <v>50</v>
      </c>
      <c r="Q3139" t="str">
        <f t="shared" ref="Q3139:Q3202" si="297">LEFT(N3139, SEARCH("/",N3139,1)-1)</f>
        <v>theater</v>
      </c>
      <c r="R3139" t="str">
        <f t="shared" si="294"/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294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294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294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294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294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294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294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294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ref="R3202:R3265" si="300">RIGHT(N3202,(LEN(N3202)-SEARCH("/",N3202)))</f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E3203/D3203</f>
        <v>1.2500000000000001E-2</v>
      </c>
      <c r="P3203">
        <f t="shared" ref="P3203:P3266" si="302">E3203/L3203</f>
        <v>12.5</v>
      </c>
      <c r="Q3203" t="str">
        <f t="shared" ref="Q3203:Q3266" si="303">LEFT(N3203, SEARCH("/",N3203,1)-1)</f>
        <v>theater</v>
      </c>
      <c r="R3203" t="str">
        <f t="shared" si="300"/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si="300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0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0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0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0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0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0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0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ref="R3266:R3329" si="306">RIGHT(N3266,(LEN(N3266)-SEARCH("/",N3266)))</f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E3267/D3267</f>
        <v>1.64</v>
      </c>
      <c r="P3267">
        <f t="shared" ref="P3267:P3330" si="308">E3267/L3267</f>
        <v>70.285714285714292</v>
      </c>
      <c r="Q3267" t="str">
        <f t="shared" ref="Q3267:Q3330" si="309">LEFT(N3267, SEARCH("/",N3267,1)-1)</f>
        <v>theater</v>
      </c>
      <c r="R3267" t="str">
        <f t="shared" si="306"/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06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06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06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06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06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06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06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06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06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06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06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06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ref="R3330:R3393" si="312">RIGHT(N3330,(LEN(N3330)-SEARCH("/",N3330)))</f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E3331/D3331</f>
        <v>1.1679999999999999</v>
      </c>
      <c r="P3331">
        <f t="shared" ref="P3331:P3394" si="314">E3331/L3331</f>
        <v>44.92307692307692</v>
      </c>
      <c r="Q3331" t="str">
        <f t="shared" ref="Q3331:Q3394" si="315">LEFT(N3331, SEARCH("/",N3331,1)-1)</f>
        <v>theater</v>
      </c>
      <c r="R3331" t="str">
        <f t="shared" si="312"/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2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2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2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2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2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ref="R3394:R3457" si="318">RIGHT(N3394,(LEN(N3394)-SEARCH("/",N3394)))</f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E3395/D3395</f>
        <v>1.0580000000000001</v>
      </c>
      <c r="P3395">
        <f t="shared" ref="P3395:P3458" si="320">E3395/L3395</f>
        <v>36.06818181818182</v>
      </c>
      <c r="Q3395" t="str">
        <f t="shared" ref="Q3395:Q3458" si="321">LEFT(N3395, SEARCH("/",N3395,1)-1)</f>
        <v>theater</v>
      </c>
      <c r="R3395" t="str">
        <f t="shared" si="318"/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18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18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18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18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18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18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18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18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18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18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18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ref="R3458:R3521" si="324">RIGHT(N3458,(LEN(N3458)-SEARCH("/",N3458)))</f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E3459/D3459</f>
        <v>1.4019999999999999</v>
      </c>
      <c r="P3459">
        <f t="shared" ref="P3459:P3522" si="326">E3459/L3459</f>
        <v>50.981818181818184</v>
      </c>
      <c r="Q3459" t="str">
        <f t="shared" ref="Q3459:Q3522" si="327">LEFT(N3459, SEARCH("/",N3459,1)-1)</f>
        <v>theater</v>
      </c>
      <c r="R3459" t="str">
        <f t="shared" si="324"/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24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24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24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24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24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24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24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24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24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ref="R3522:R3585" si="330">RIGHT(N3522,(LEN(N3522)-SEARCH("/",N3522)))</f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E3523/D3523</f>
        <v>1.6942857142857144</v>
      </c>
      <c r="P3523">
        <f t="shared" ref="P3523:P3586" si="332">E3523/L3523</f>
        <v>45.615384615384613</v>
      </c>
      <c r="Q3523" t="str">
        <f t="shared" ref="Q3523:Q3586" si="333">LEFT(N3523, SEARCH("/",N3523,1)-1)</f>
        <v>theater</v>
      </c>
      <c r="R3523" t="str">
        <f t="shared" si="330"/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0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0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0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0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0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0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0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0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ref="R3586:R3649" si="336">RIGHT(N3586,(LEN(N3586)-SEARCH("/",N3586)))</f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E3587/D3587</f>
        <v>1.1911764705882353</v>
      </c>
      <c r="P3587">
        <f t="shared" ref="P3587:P3650" si="338">E3587/L3587</f>
        <v>176.08695652173913</v>
      </c>
      <c r="Q3587" t="str">
        <f t="shared" ref="Q3587:Q3650" si="339">LEFT(N3587, SEARCH("/",N3587,1)-1)</f>
        <v>theater</v>
      </c>
      <c r="R3587" t="str">
        <f t="shared" si="336"/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36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36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36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36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36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36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36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36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36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36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36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36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36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36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ref="R3650:R3713" si="342">RIGHT(N3650,(LEN(N3650)-SEARCH("/",N3650)))</f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E3651/D3651</f>
        <v>1.04</v>
      </c>
      <c r="P3651">
        <f t="shared" ref="P3651:P3714" si="344">E3651/L3651</f>
        <v>97.5</v>
      </c>
      <c r="Q3651" t="str">
        <f t="shared" ref="Q3651:Q3714" si="345">LEFT(N3651, SEARCH("/",N3651,1)-1)</f>
        <v>theater</v>
      </c>
      <c r="R3651" t="str">
        <f t="shared" si="342"/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2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2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2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2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2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2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2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2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2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2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ref="R3714:R3777" si="348">RIGHT(N3714,(LEN(N3714)-SEARCH("/",N3714)))</f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E3715/D3715</f>
        <v>1.0149999999999999</v>
      </c>
      <c r="P3715">
        <f t="shared" ref="P3715:P3778" si="350">E3715/L3715</f>
        <v>106.84210526315789</v>
      </c>
      <c r="Q3715" t="str">
        <f t="shared" ref="Q3715:Q3778" si="351">LEFT(N3715, SEARCH("/",N3715,1)-1)</f>
        <v>theater</v>
      </c>
      <c r="R3715" t="str">
        <f t="shared" si="348"/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48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48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48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48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48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48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48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48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48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48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48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48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ref="R3778:R3841" si="354">RIGHT(N3778,(LEN(N3778)-SEARCH("/",N3778)))</f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E3779/D3779</f>
        <v>1.4319999999999999</v>
      </c>
      <c r="P3779">
        <f t="shared" ref="P3779:P3842" si="356">E3779/L3779</f>
        <v>48.542372881355931</v>
      </c>
      <c r="Q3779" t="str">
        <f t="shared" ref="Q3779:Q3842" si="357">LEFT(N3779, SEARCH("/",N3779,1)-1)</f>
        <v>theater</v>
      </c>
      <c r="R3779" t="str">
        <f t="shared" si="354"/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54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54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54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54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54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54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54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54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54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54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54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54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54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54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ref="R3842:R3905" si="360">RIGHT(N3842,(LEN(N3842)-SEARCH("/",N3842)))</f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E3843/D3843</f>
        <v>8.72E-2</v>
      </c>
      <c r="P3843">
        <f t="shared" ref="P3843:P3906" si="362">E3843/L3843</f>
        <v>25.647058823529413</v>
      </c>
      <c r="Q3843" t="str">
        <f t="shared" ref="Q3843:Q3906" si="363">LEFT(N3843, SEARCH("/",N3843,1)-1)</f>
        <v>theater</v>
      </c>
      <c r="R3843" t="str">
        <f t="shared" si="360"/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si="360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0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0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0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0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0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0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0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0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0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0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0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0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0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0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0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0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0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0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0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0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0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0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0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0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0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0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ref="R3906:R3969" si="366">RIGHT(N3906,(LEN(N3906)-SEARCH("/",N3906)))</f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E3907/D3907</f>
        <v>0.11533333333333333</v>
      </c>
      <c r="P3907">
        <f t="shared" ref="P3907:P3970" si="368">E3907/L3907</f>
        <v>24.714285714285715</v>
      </c>
      <c r="Q3907" t="str">
        <f t="shared" ref="Q3907:Q3970" si="369">LEFT(N3907, SEARCH("/",N3907,1)-1)</f>
        <v>theater</v>
      </c>
      <c r="R3907" t="str">
        <f t="shared" si="366"/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si="366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66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66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66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66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66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66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66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66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66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66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66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66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66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66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66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66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66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66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66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66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66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66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66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66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66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66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66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66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ref="R3970:R4033" si="372">RIGHT(N3970,(LEN(N3970)-SEARCH("/",N3970)))</f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E3971/D3971</f>
        <v>7.4690265486725665E-2</v>
      </c>
      <c r="P3971">
        <f t="shared" ref="P3971:P4034" si="374">E3971/L3971</f>
        <v>35.166666666666664</v>
      </c>
      <c r="Q3971" t="str">
        <f t="shared" ref="Q3971:Q4034" si="375">LEFT(N3971, SEARCH("/",N3971,1)-1)</f>
        <v>theater</v>
      </c>
      <c r="R3971" t="str">
        <f t="shared" si="372"/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si="372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2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2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2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2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2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2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2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2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2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2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2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2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2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2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2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2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2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2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2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2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2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2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2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2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2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2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2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2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2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ref="R4034:R4097" si="378">RIGHT(N4034,(LEN(N4034)-SEARCH("/",N4034)))</f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E4035/D4035</f>
        <v>0.25698702928870293</v>
      </c>
      <c r="P4035">
        <f t="shared" ref="P4035:P4098" si="380">E4035/L4035</f>
        <v>65.340319148936175</v>
      </c>
      <c r="Q4035" t="str">
        <f t="shared" ref="Q4035:Q4098" si="381">LEFT(N4035, SEARCH("/",N4035,1)-1)</f>
        <v>theater</v>
      </c>
      <c r="R4035" t="str">
        <f t="shared" si="378"/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78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78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78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78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78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78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78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78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78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78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78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78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78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78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78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78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78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78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78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78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78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78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78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78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78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78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78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78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78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ref="R4098:R4115" si="384">RIGHT(N4098,(LEN(N4098)-SEARCH("/",N4098)))</f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E4099/D4099</f>
        <v>0</v>
      </c>
      <c r="P4099" t="e">
        <f t="shared" ref="P4099:P4115" si="386">E4099/L4099</f>
        <v>#DIV/0!</v>
      </c>
      <c r="Q4099" t="str">
        <f t="shared" ref="Q4099:Q4115" si="387">LEFT(N4099, SEARCH("/",N4099,1)-1)</f>
        <v>theater</v>
      </c>
      <c r="R4099" t="str">
        <f t="shared" si="384"/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4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U4115" xr:uid="{677A8A3F-CD1B-4BC2-9222-1BB705F49642}"/>
  <sortState xmlns:xlrd2="http://schemas.microsoft.com/office/spreadsheetml/2017/richdata2" ref="Q2:Q4115">
    <sortCondition ref="Q2"/>
  </sortState>
  <conditionalFormatting sqref="F1:F1048576">
    <cfRule type="cellIs" dxfId="12" priority="9" operator="equal">
      <formula>"Canceled"</formula>
    </cfRule>
    <cfRule type="cellIs" dxfId="11" priority="10" operator="equal">
      <formula>"Live"</formula>
    </cfRule>
    <cfRule type="cellIs" dxfId="10" priority="11" operator="equal">
      <formula>"Failed"</formula>
    </cfRule>
    <cfRule type="cellIs" dxfId="9" priority="12" operator="equal">
      <formula>"Successful"</formula>
    </cfRule>
  </conditionalFormatting>
  <conditionalFormatting sqref="O1:O4115">
    <cfRule type="colorScale" priority="2">
      <colorScale>
        <cfvo type="min"/>
        <cfvo type="num" val="1"/>
        <cfvo type="num" val="2"/>
        <color rgb="FFC00000"/>
        <color rgb="FF92D050"/>
        <color rgb="FF00B0F0"/>
      </colorScale>
    </cfRule>
  </conditionalFormatting>
  <conditionalFormatting sqref="U2:U4115">
    <cfRule type="cellIs" dxfId="8" priority="1" operator="equal">
      <formula>TRUE</formula>
    </cfRule>
  </conditionalFormatting>
  <pageMargins left="0.7" right="0.7" top="0.75" bottom="0.75" header="0.3" footer="0.3"/>
  <pageSetup paperSize="9" orientation="portrait" r:id="rId1"/>
  <headerFooter>
    <oddHeader>&amp;L&amp;"Calibri"&amp;12&amp;K000000[Open]&amp;1#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5B86-121C-4543-91E4-67E1C8BF7129}">
  <dimension ref="A1:F14"/>
  <sheetViews>
    <sheetView topLeftCell="C1" workbookViewId="0">
      <selection activeCell="L20" sqref="L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8315</v>
      </c>
    </row>
    <row r="3" spans="1:6" x14ac:dyDescent="0.25">
      <c r="A3" s="7" t="s">
        <v>8324</v>
      </c>
      <c r="B3" s="7" t="s">
        <v>8314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8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8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8" t="s">
        <v>8318</v>
      </c>
      <c r="B8" s="5">
        <v>24</v>
      </c>
      <c r="C8" s="5"/>
      <c r="D8" s="5"/>
      <c r="E8" s="5"/>
      <c r="F8" s="5">
        <v>24</v>
      </c>
    </row>
    <row r="9" spans="1:6" x14ac:dyDescent="0.25">
      <c r="A9" s="8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8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8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8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8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8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F4072-EA69-409F-BDB1-D247CE309A08}">
  <dimension ref="A1:F47"/>
  <sheetViews>
    <sheetView workbookViewId="0">
      <selection activeCell="H21" sqref="H21:H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8315</v>
      </c>
    </row>
    <row r="2" spans="1:6" x14ac:dyDescent="0.25">
      <c r="A2" s="7" t="s">
        <v>8308</v>
      </c>
      <c r="B2" t="s">
        <v>8315</v>
      </c>
    </row>
    <row r="4" spans="1:6" x14ac:dyDescent="0.25">
      <c r="A4" s="7" t="s">
        <v>8324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8325</v>
      </c>
      <c r="B6" s="5"/>
      <c r="C6" s="5">
        <v>100</v>
      </c>
      <c r="D6" s="5"/>
      <c r="E6" s="5"/>
      <c r="F6" s="5">
        <v>100</v>
      </c>
    </row>
    <row r="7" spans="1:6" x14ac:dyDescent="0.25">
      <c r="A7" s="8" t="s">
        <v>8326</v>
      </c>
      <c r="B7" s="5">
        <v>20</v>
      </c>
      <c r="C7" s="5"/>
      <c r="D7" s="5"/>
      <c r="E7" s="5"/>
      <c r="F7" s="5">
        <v>20</v>
      </c>
    </row>
    <row r="8" spans="1:6" x14ac:dyDescent="0.25">
      <c r="A8" s="8" t="s">
        <v>8327</v>
      </c>
      <c r="B8" s="5">
        <v>24</v>
      </c>
      <c r="C8" s="5"/>
      <c r="D8" s="5"/>
      <c r="E8" s="5"/>
      <c r="F8" s="5">
        <v>24</v>
      </c>
    </row>
    <row r="9" spans="1:6" x14ac:dyDescent="0.25">
      <c r="A9" s="8" t="s">
        <v>8328</v>
      </c>
      <c r="B9" s="5"/>
      <c r="C9" s="5">
        <v>40</v>
      </c>
      <c r="D9" s="5"/>
      <c r="E9" s="5"/>
      <c r="F9" s="5">
        <v>40</v>
      </c>
    </row>
    <row r="10" spans="1:6" x14ac:dyDescent="0.25">
      <c r="A10" s="8" t="s">
        <v>8329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8" t="s">
        <v>8330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8" t="s">
        <v>8331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8" t="s">
        <v>8332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8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8" t="s">
        <v>8334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8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8" t="s">
        <v>8336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8" t="s">
        <v>8337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8" t="s">
        <v>8338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8" t="s">
        <v>8339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8" t="s">
        <v>8340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8" t="s">
        <v>8341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8" t="s">
        <v>8342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8" t="s">
        <v>8343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8" t="s">
        <v>8344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8" t="s">
        <v>8345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8" t="s">
        <v>8346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8" t="s">
        <v>8347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8" t="s">
        <v>8348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8" t="s">
        <v>8349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8" t="s">
        <v>8350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8" t="s">
        <v>8351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8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8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8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8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8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8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8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8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8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8" t="s">
        <v>8361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8" t="s">
        <v>8362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8" t="s">
        <v>8363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8" t="s">
        <v>8364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8" t="s">
        <v>8365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8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E780-0A04-4486-AF07-08E46C66B829}">
  <dimension ref="A2:G15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7" x14ac:dyDescent="0.25">
      <c r="A2" s="7" t="s">
        <v>8308</v>
      </c>
      <c r="B2" t="s">
        <v>8315</v>
      </c>
    </row>
    <row r="4" spans="1:7" x14ac:dyDescent="0.25">
      <c r="A4" s="7" t="s">
        <v>8312</v>
      </c>
      <c r="B4" s="7" t="s">
        <v>8314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>
        <f>GETPIVOTDATA("state",$A$3,"state","canceled","Years",2009)+GETPIVOTDATA("state",$A$3,"state","failed","Years",2009)</f>
        <v>5</v>
      </c>
    </row>
    <row r="6" spans="1:7" x14ac:dyDescent="0.25">
      <c r="A6" s="8" t="s">
        <v>8401</v>
      </c>
      <c r="B6" s="5">
        <v>1</v>
      </c>
      <c r="C6" s="5">
        <v>4</v>
      </c>
      <c r="D6" s="5"/>
      <c r="E6" s="5">
        <v>9</v>
      </c>
      <c r="F6" s="5">
        <v>14</v>
      </c>
      <c r="G6">
        <f>GETPIVOTDATA("state",$A$3,"state","canceled","Years",2010)+GETPIVOTDATA("state",$A$3,"state","failed","Years",2010)</f>
        <v>16</v>
      </c>
    </row>
    <row r="7" spans="1:7" x14ac:dyDescent="0.25">
      <c r="A7" s="8" t="s">
        <v>8402</v>
      </c>
      <c r="B7" s="5">
        <v>1</v>
      </c>
      <c r="C7" s="5">
        <v>15</v>
      </c>
      <c r="D7" s="5"/>
      <c r="E7" s="5">
        <v>49</v>
      </c>
      <c r="F7" s="5">
        <v>65</v>
      </c>
      <c r="G7">
        <f>GETPIVOTDATA("state",$A$3,"state","canceled","Years",2011)+GETPIVOTDATA("state",$A$3,"state","failed","Years",2011)</f>
        <v>35</v>
      </c>
    </row>
    <row r="8" spans="1:7" x14ac:dyDescent="0.25">
      <c r="A8" s="8" t="s">
        <v>8403</v>
      </c>
      <c r="B8" s="5">
        <v>7</v>
      </c>
      <c r="C8" s="5">
        <v>28</v>
      </c>
      <c r="D8" s="5"/>
      <c r="E8" s="5">
        <v>136</v>
      </c>
      <c r="F8" s="5">
        <v>171</v>
      </c>
      <c r="G8">
        <f t="shared" ref="G8:G9" si="0">GETPIVOTDATA("state",$A$3,"state","canceled","Years",2011)+GETPIVOTDATA("state",$A$3,"state","failed","Years",2011)</f>
        <v>35</v>
      </c>
    </row>
    <row r="9" spans="1:7" x14ac:dyDescent="0.25">
      <c r="A9" s="8" t="s">
        <v>8404</v>
      </c>
      <c r="B9" s="5">
        <v>6</v>
      </c>
      <c r="C9" s="5">
        <v>60</v>
      </c>
      <c r="D9" s="5"/>
      <c r="E9" s="5">
        <v>216</v>
      </c>
      <c r="F9" s="5">
        <v>282</v>
      </c>
      <c r="G9">
        <f t="shared" si="0"/>
        <v>35</v>
      </c>
    </row>
    <row r="10" spans="1:7" x14ac:dyDescent="0.25">
      <c r="A10" s="8" t="s">
        <v>8405</v>
      </c>
      <c r="B10" s="5">
        <v>7</v>
      </c>
      <c r="C10" s="5">
        <v>67</v>
      </c>
      <c r="D10" s="5"/>
      <c r="E10" s="5">
        <v>200</v>
      </c>
      <c r="F10" s="5">
        <v>274</v>
      </c>
      <c r="G10">
        <f>GETPIVOTDATA("state",$A$3,"state","canceled","Years",2014)+GETPIVOTDATA("state",$A$3,"state","failed","Years",2014)</f>
        <v>502</v>
      </c>
    </row>
    <row r="11" spans="1:7" x14ac:dyDescent="0.25">
      <c r="A11" s="8" t="s">
        <v>8406</v>
      </c>
      <c r="B11" s="5">
        <v>80</v>
      </c>
      <c r="C11" s="5">
        <v>422</v>
      </c>
      <c r="D11" s="5"/>
      <c r="E11" s="5">
        <v>474</v>
      </c>
      <c r="F11" s="5">
        <v>976</v>
      </c>
      <c r="G11">
        <f>GETPIVOTDATA("state",$A$3,"state","canceled","Years",2015)+GETPIVOTDATA("state",$A$3,"state","failed","Years",2015)</f>
        <v>658</v>
      </c>
    </row>
    <row r="12" spans="1:7" x14ac:dyDescent="0.25">
      <c r="A12" s="8" t="s">
        <v>8407</v>
      </c>
      <c r="B12" s="5">
        <v>131</v>
      </c>
      <c r="C12" s="5">
        <v>527</v>
      </c>
      <c r="D12" s="5"/>
      <c r="E12" s="5">
        <v>567</v>
      </c>
      <c r="F12" s="5">
        <v>1225</v>
      </c>
      <c r="G12">
        <f>GETPIVOTDATA("state",$A$3,"state","canceled","Years",2016)+GETPIVOTDATA("state",$A$3,"state","failed","Years",2016)</f>
        <v>475</v>
      </c>
    </row>
    <row r="13" spans="1:7" x14ac:dyDescent="0.25">
      <c r="A13" s="8" t="s">
        <v>8408</v>
      </c>
      <c r="B13" s="5">
        <v>99</v>
      </c>
      <c r="C13" s="5">
        <v>376</v>
      </c>
      <c r="D13" s="5"/>
      <c r="E13" s="5">
        <v>475</v>
      </c>
      <c r="F13" s="5">
        <v>950</v>
      </c>
      <c r="G13">
        <f>GETPIVOTDATA("state",$A$3,"state","canceled","Years",2017)+GETPIVOTDATA("state",$A$3,"state","failed","Years",2017)</f>
        <v>48</v>
      </c>
    </row>
    <row r="14" spans="1:7" x14ac:dyDescent="0.25">
      <c r="A14" s="8" t="s">
        <v>8409</v>
      </c>
      <c r="B14" s="5">
        <v>17</v>
      </c>
      <c r="C14" s="5">
        <v>31</v>
      </c>
      <c r="D14" s="5">
        <v>50</v>
      </c>
      <c r="E14" s="5">
        <v>59</v>
      </c>
      <c r="F14" s="5">
        <v>157</v>
      </c>
    </row>
    <row r="15" spans="1:7" x14ac:dyDescent="0.25">
      <c r="A15" s="8" t="s">
        <v>8311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E2D98-A607-413F-A59E-AA02DD40CEBD}">
  <dimension ref="A1:F18"/>
  <sheetViews>
    <sheetView workbookViewId="0">
      <selection activeCell="G22" sqref="G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8315</v>
      </c>
    </row>
    <row r="2" spans="1:6" x14ac:dyDescent="0.25">
      <c r="A2" s="7" t="s">
        <v>8380</v>
      </c>
      <c r="B2" t="s">
        <v>8315</v>
      </c>
    </row>
    <row r="4" spans="1:6" x14ac:dyDescent="0.25">
      <c r="A4" s="7" t="s">
        <v>8312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8374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5">
      <c r="A7" s="10" t="s">
        <v>8375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5">
      <c r="A8" s="10" t="s">
        <v>8376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5">
      <c r="A9" s="10" t="s">
        <v>8377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5">
      <c r="A10" s="10" t="s">
        <v>8368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5">
      <c r="A11" s="10" t="s">
        <v>8378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5">
      <c r="A12" s="10" t="s">
        <v>8369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5">
      <c r="A13" s="10" t="s">
        <v>8370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5">
      <c r="A14" s="10" t="s">
        <v>8371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5">
      <c r="A15" s="10" t="s">
        <v>8372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5">
      <c r="A16" s="10" t="s">
        <v>8373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5">
      <c r="A17" s="10" t="s">
        <v>8379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5">
      <c r="A18" s="10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DAD40-13F9-4949-9E24-B596CC2FCC34}">
  <dimension ref="A1:I13"/>
  <sheetViews>
    <sheetView topLeftCell="A13" workbookViewId="0">
      <selection activeCell="B13" sqref="B13"/>
    </sheetView>
  </sheetViews>
  <sheetFormatPr defaultRowHeight="15" x14ac:dyDescent="0.25"/>
  <cols>
    <col min="1" max="1" width="13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25">
      <c r="A2" t="s">
        <v>8389</v>
      </c>
      <c r="B2">
        <f>COUNTIFS(Main_Data!$D$2:$D$4115,"&lt;1000", Main_Data!$F$2:$F$4115,"=successful")</f>
        <v>322</v>
      </c>
      <c r="C2">
        <f>COUNTIFS(Main_Data!$D$2:$D$4115,"&lt;1000", Main_Data!$F$2:$F$4115,"=failed")</f>
        <v>113</v>
      </c>
      <c r="D2">
        <f>COUNTIFS(Main_Data!$D$2:$D$4115,"&lt;1000", Main_Data!$F$2:$F$4115,"=canceled")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  <c r="I2" s="6"/>
    </row>
    <row r="3" spans="1:9" x14ac:dyDescent="0.25">
      <c r="A3" t="s">
        <v>8390</v>
      </c>
      <c r="B3">
        <f>COUNTIFS(Main_Data!$D$2:$D$4115,"&gt;=1000", Main_Data!$D$2:$D$4115,"&lt;5000", Main_Data!$F$2:$F$4115,"=successful")</f>
        <v>932</v>
      </c>
      <c r="C3">
        <f>COUNTIFS(Main_Data!$D$2:$D$4115,"&gt;=1000", Main_Data!$D$2:$D$4115,"&lt;4999", Main_Data!$F$2:$F$4115,"=failed")</f>
        <v>420</v>
      </c>
      <c r="D3">
        <f>COUNTIFS(Main_Data!$D$2:$D$4115,"&gt;=1000", Main_Data!$D$2:$D$4115,"&lt;4999", Main_Data!$F$2:$F$4115,"=canceled")</f>
        <v>60</v>
      </c>
      <c r="E3">
        <f t="shared" ref="E3:E13" si="0">SUM(B3:D3)</f>
        <v>1412</v>
      </c>
      <c r="F3" s="6">
        <f t="shared" ref="F3:H13" si="1">B3/$E3</f>
        <v>0.66005665722379603</v>
      </c>
      <c r="G3" s="6">
        <f t="shared" si="1"/>
        <v>0.29745042492917845</v>
      </c>
      <c r="H3" s="6">
        <f t="shared" si="1"/>
        <v>4.2492917847025496E-2</v>
      </c>
      <c r="I3" s="6"/>
    </row>
    <row r="4" spans="1:9" x14ac:dyDescent="0.25">
      <c r="A4" t="s">
        <v>8391</v>
      </c>
      <c r="B4">
        <f>COUNTIFS(Main_Data!$D$2:$D$4115,"&gt;=4999", Main_Data!$D$2:$D$4115,"&lt;10000", Main_Data!$F$2:$F$4115,"=successful")</f>
        <v>382</v>
      </c>
      <c r="C4">
        <f>COUNTIFS(Main_Data!$D$2:$D$4115,"&gt;=4999", Main_Data!$D$2:$D$4115,"&lt;9999", Main_Data!$F$2:$F$4115,"=failed")</f>
        <v>282</v>
      </c>
      <c r="D4">
        <f>COUNTIFS(Main_Data!$D$2:$D$4115,"&gt;=4999", Main_Data!$D$2:$D$4115,"&lt;9999", Main_Data!$F$2:$F$4115,"=canceled")</f>
        <v>51</v>
      </c>
      <c r="E4">
        <f t="shared" si="0"/>
        <v>715</v>
      </c>
      <c r="F4" s="6">
        <f t="shared" si="1"/>
        <v>0.53426573426573432</v>
      </c>
      <c r="G4" s="6">
        <f t="shared" si="1"/>
        <v>0.39440559440559442</v>
      </c>
      <c r="H4" s="6">
        <f t="shared" si="1"/>
        <v>7.1328671328671323E-2</v>
      </c>
      <c r="I4" s="6"/>
    </row>
    <row r="5" spans="1:9" x14ac:dyDescent="0.25">
      <c r="A5" t="s">
        <v>8392</v>
      </c>
      <c r="B5">
        <f>COUNTIFS(Main_Data!$D$2:$D$4115,"&gt;=10000", Main_Data!$D$2:$D$4115,"&lt;15000", Main_Data!$F$2:$F$4115,"=successful")</f>
        <v>168</v>
      </c>
      <c r="C5">
        <f>COUNTIFS(Main_Data!$D$2:$D$4115,"&gt;=10000", Main_Data!$D$2:$D$4115,"&lt;14999", Main_Data!$F$2:$F$4115,"=failed")</f>
        <v>144</v>
      </c>
      <c r="D5">
        <f>COUNTIFS(Main_Data!$D$2:$D$4115,"&gt;=10000", Main_Data!$D$2:$D$4115,"&lt;14999", Main_Data!$F$2:$F$4115,"=canceled")</f>
        <v>40</v>
      </c>
      <c r="E5">
        <f t="shared" si="0"/>
        <v>352</v>
      </c>
      <c r="F5" s="6">
        <f t="shared" si="1"/>
        <v>0.47727272727272729</v>
      </c>
      <c r="G5" s="6">
        <f t="shared" si="1"/>
        <v>0.40909090909090912</v>
      </c>
      <c r="H5" s="6">
        <f t="shared" si="1"/>
        <v>0.11363636363636363</v>
      </c>
      <c r="I5" s="6"/>
    </row>
    <row r="6" spans="1:9" x14ac:dyDescent="0.25">
      <c r="A6" t="s">
        <v>8393</v>
      </c>
      <c r="B6">
        <f>COUNTIFS(Main_Data!$D$2:$D$4115,"&gt;=15000", Main_Data!$D$2:$D$4115,"&lt;20000", Main_Data!$F$2:$F$4115,"=successful")</f>
        <v>94</v>
      </c>
      <c r="C6">
        <f>COUNTIFS(Main_Data!$D$2:$D$4115,"&gt;=15000", Main_Data!$D$2:$D$4115,"&lt;19999", Main_Data!$F$2:$F$4115,"=failed")</f>
        <v>90</v>
      </c>
      <c r="D6">
        <f>COUNTIFS(Main_Data!$D$2:$D$4115,"&gt;=15000", Main_Data!$D$2:$D$4115,"&lt;19999", Main_Data!$F$2:$F$4115,"=canceled")</f>
        <v>17</v>
      </c>
      <c r="E6">
        <f t="shared" si="0"/>
        <v>201</v>
      </c>
      <c r="F6" s="6">
        <f t="shared" si="1"/>
        <v>0.46766169154228854</v>
      </c>
      <c r="G6" s="6">
        <f t="shared" si="1"/>
        <v>0.44776119402985076</v>
      </c>
      <c r="H6" s="6">
        <f t="shared" si="1"/>
        <v>8.45771144278607E-2</v>
      </c>
      <c r="I6" s="6"/>
    </row>
    <row r="7" spans="1:9" x14ac:dyDescent="0.25">
      <c r="A7" t="s">
        <v>8394</v>
      </c>
      <c r="B7">
        <f>COUNTIFS(Main_Data!$D$2:$D$4115,"&gt;=20000", Main_Data!$D$2:$D$4115,"&lt;25000", Main_Data!$F$2:$F$4115,"=successful")</f>
        <v>62</v>
      </c>
      <c r="C7">
        <f>COUNTIFS(Main_Data!$D$2:$D$4115,"&gt;=20000", Main_Data!$D$2:$D$4115,"&lt;24999", Main_Data!$F$2:$F$4115,"=failed")</f>
        <v>72</v>
      </c>
      <c r="D7">
        <f>COUNTIFS(Main_Data!$D$2:$D$4115,"&gt;=20000", Main_Data!$D$2:$D$4115,"&lt;24999", Main_Data!$F$2:$F$4115,"=canceled")</f>
        <v>14</v>
      </c>
      <c r="E7">
        <f t="shared" si="0"/>
        <v>148</v>
      </c>
      <c r="F7" s="6">
        <f t="shared" si="1"/>
        <v>0.41891891891891891</v>
      </c>
      <c r="G7" s="6">
        <f t="shared" si="1"/>
        <v>0.48648648648648651</v>
      </c>
      <c r="H7" s="6">
        <f t="shared" si="1"/>
        <v>9.45945945945946E-2</v>
      </c>
      <c r="I7" s="6"/>
    </row>
    <row r="8" spans="1:9" x14ac:dyDescent="0.25">
      <c r="A8" t="s">
        <v>8395</v>
      </c>
      <c r="B8">
        <f>COUNTIFS(Main_Data!$D$2:$D$4115,"&gt;=25000", Main_Data!$D$2:$D$4115,"&lt;30000", Main_Data!$F$2:$F$4115,"=successful")</f>
        <v>55</v>
      </c>
      <c r="C8">
        <f>COUNTIFS(Main_Data!$D$2:$D$4115,"&gt;=25000", Main_Data!$D$2:$D$4115,"&lt;29999", Main_Data!$F$2:$F$4115,"=failed")</f>
        <v>64</v>
      </c>
      <c r="D8">
        <f>COUNTIFS(Main_Data!$D$2:$D$4115,"&gt;=25000", Main_Data!$D$2:$D$4115,"&lt;29999", Main_Data!$F$2:$F$4115,"=canceled")</f>
        <v>18</v>
      </c>
      <c r="E8">
        <f t="shared" si="0"/>
        <v>137</v>
      </c>
      <c r="F8" s="6">
        <f t="shared" si="1"/>
        <v>0.40145985401459855</v>
      </c>
      <c r="G8" s="6">
        <f t="shared" si="1"/>
        <v>0.46715328467153283</v>
      </c>
      <c r="H8" s="6">
        <f t="shared" si="1"/>
        <v>0.13138686131386862</v>
      </c>
      <c r="I8" s="6"/>
    </row>
    <row r="9" spans="1:9" x14ac:dyDescent="0.25">
      <c r="A9" t="s">
        <v>8396</v>
      </c>
      <c r="B9">
        <f>COUNTIFS(Main_Data!$D$2:$D$4115,"&gt;=30000", Main_Data!$D$2:$D$4115,"&lt;35000", Main_Data!$F$2:$F$4115,"=successful")</f>
        <v>32</v>
      </c>
      <c r="C9">
        <f>COUNTIFS(Main_Data!$D$2:$D$4115,"&gt;=30000", Main_Data!$D$2:$D$4115,"&lt;34999", Main_Data!$F$2:$F$4115,"=failed")</f>
        <v>37</v>
      </c>
      <c r="D9">
        <f>COUNTIFS(Main_Data!$D$2:$D$4115,"&gt;=30000", Main_Data!$D$2:$D$4115,"&lt;34999", Main_Data!$F$2:$F$4115,"=canceled")</f>
        <v>13</v>
      </c>
      <c r="E9">
        <f t="shared" si="0"/>
        <v>82</v>
      </c>
      <c r="F9" s="6">
        <f t="shared" si="1"/>
        <v>0.3902439024390244</v>
      </c>
      <c r="G9" s="6">
        <f t="shared" si="1"/>
        <v>0.45121951219512196</v>
      </c>
      <c r="H9" s="6">
        <f t="shared" si="1"/>
        <v>0.15853658536585366</v>
      </c>
      <c r="I9" s="6"/>
    </row>
    <row r="10" spans="1:9" x14ac:dyDescent="0.25">
      <c r="A10" t="s">
        <v>8397</v>
      </c>
      <c r="B10">
        <f>COUNTIFS(Main_Data!$D$2:$D$4115,"&gt;=35000", Main_Data!$D$2:$D$4115,"&lt;40000", Main_Data!$F$2:$F$4115,"=successful")</f>
        <v>26</v>
      </c>
      <c r="C10">
        <f>COUNTIFS(Main_Data!$D$2:$D$4115,"&gt;=35000", Main_Data!$D$2:$D$4115,"&lt;39999", Main_Data!$F$2:$F$4115,"=failed")</f>
        <v>22</v>
      </c>
      <c r="D10">
        <f>COUNTIFS(Main_Data!$D$2:$D$4115,"&gt;=35000", Main_Data!$D$2:$D$4115,"&lt;39999", Main_Data!$F$2:$F$4115,"=canceled")</f>
        <v>7</v>
      </c>
      <c r="E10">
        <f t="shared" si="0"/>
        <v>55</v>
      </c>
      <c r="F10" s="6">
        <f t="shared" si="1"/>
        <v>0.47272727272727272</v>
      </c>
      <c r="G10" s="6">
        <f t="shared" si="1"/>
        <v>0.4</v>
      </c>
      <c r="H10" s="6">
        <f t="shared" si="1"/>
        <v>0.12727272727272726</v>
      </c>
      <c r="I10" s="6"/>
    </row>
    <row r="11" spans="1:9" x14ac:dyDescent="0.25">
      <c r="A11" t="s">
        <v>8398</v>
      </c>
      <c r="B11">
        <f>COUNTIFS(Main_Data!$D$2:$D$4115,"&gt;=40000", Main_Data!$D$2:$D$4115,"&lt;45000", Main_Data!$F$2:$F$4115,"=successful")</f>
        <v>21</v>
      </c>
      <c r="C11">
        <f>COUNTIFS(Main_Data!$D$2:$D$4115,"&gt;=40000", Main_Data!$D$2:$D$4115,"&lt;44999", Main_Data!$F$2:$F$4115,"=failed")</f>
        <v>16</v>
      </c>
      <c r="D11">
        <f>COUNTIFS(Main_Data!$D$2:$D$4115,"&gt;=40000", Main_Data!$D$2:$D$4115,"&lt;44999", Main_Data!$F$2:$F$4115,"=canceled")</f>
        <v>6</v>
      </c>
      <c r="E11">
        <f t="shared" si="0"/>
        <v>43</v>
      </c>
      <c r="F11" s="6">
        <f t="shared" si="1"/>
        <v>0.48837209302325579</v>
      </c>
      <c r="G11" s="6">
        <f t="shared" si="1"/>
        <v>0.37209302325581395</v>
      </c>
      <c r="H11" s="6">
        <f t="shared" si="1"/>
        <v>0.13953488372093023</v>
      </c>
      <c r="I11" s="6"/>
    </row>
    <row r="12" spans="1:9" x14ac:dyDescent="0.25">
      <c r="A12" t="s">
        <v>8399</v>
      </c>
      <c r="B12">
        <f>COUNTIFS(Main_Data!$D$2:$D$4115,"&gt;=45000", Main_Data!$D$2:$D$4115,"&lt;50000", Main_Data!$F$2:$F$4115,"=successful")</f>
        <v>6</v>
      </c>
      <c r="C12">
        <f>COUNTIFS(Main_Data!$D$2:$D$4115,"&gt;=45000", Main_Data!$D$2:$D$4115,"&lt;49999", Main_Data!$F$2:$F$4115,"=failed")</f>
        <v>11</v>
      </c>
      <c r="D12">
        <f>COUNTIFS(Main_Data!$D$2:$D$4115,"&gt;=45000", Main_Data!$D$2:$D$4115,"&lt;49999", Main_Data!$F$2:$F$4115,"=canceled")</f>
        <v>4</v>
      </c>
      <c r="E12">
        <f t="shared" si="0"/>
        <v>21</v>
      </c>
      <c r="F12" s="6">
        <f t="shared" si="1"/>
        <v>0.2857142857142857</v>
      </c>
      <c r="G12" s="6">
        <f t="shared" si="1"/>
        <v>0.52380952380952384</v>
      </c>
      <c r="H12" s="6">
        <f t="shared" si="1"/>
        <v>0.19047619047619047</v>
      </c>
      <c r="I12" s="6"/>
    </row>
    <row r="13" spans="1:9" x14ac:dyDescent="0.25">
      <c r="A13" t="s">
        <v>8400</v>
      </c>
      <c r="B13">
        <f>COUNTIFS(Main_Data!$D$2:$D$4115,"&gt;=50000", Main_Data!$F$2:$F$4115,"=successful")</f>
        <v>86</v>
      </c>
      <c r="C13">
        <f>COUNTIFS(Main_Data!$D$2:$D$4115,"&gt;=50000", Main_Data!$F$2:$F$4115,"=failed")</f>
        <v>258</v>
      </c>
      <c r="D13">
        <f>COUNTIFS(Main_Data!$D$2:$D$4115,"&gt;=50000", Main_Data!$F$2:$F$4115,"=canceled")</f>
        <v>100</v>
      </c>
      <c r="E13">
        <f t="shared" si="0"/>
        <v>444</v>
      </c>
      <c r="F13" s="6">
        <f t="shared" si="1"/>
        <v>0.19369369369369369</v>
      </c>
      <c r="G13" s="6">
        <f t="shared" si="1"/>
        <v>0.58108108108108103</v>
      </c>
      <c r="H13" s="6">
        <f t="shared" si="1"/>
        <v>0.22522522522522523</v>
      </c>
      <c r="I13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81EF-20B8-499A-8B8F-670FCCBCB562}">
  <dimension ref="A1:U2186"/>
  <sheetViews>
    <sheetView topLeftCell="R1" zoomScaleNormal="100" workbookViewId="0">
      <selection activeCell="R20" sqref="R20"/>
    </sheetView>
  </sheetViews>
  <sheetFormatPr defaultRowHeight="15" x14ac:dyDescent="0.25"/>
  <cols>
    <col min="4" max="4" width="11.140625" customWidth="1"/>
    <col min="5" max="5" width="13.7109375" bestFit="1" customWidth="1"/>
    <col min="6" max="15" width="12" customWidth="1"/>
    <col min="18" max="18" width="20.42578125" bestFit="1" customWidth="1"/>
    <col min="19" max="19" width="12.5703125" bestFit="1" customWidth="1"/>
  </cols>
  <sheetData>
    <row r="1" spans="1:21" ht="30" x14ac:dyDescent="0.25">
      <c r="A1" s="11" t="s">
        <v>8413</v>
      </c>
      <c r="B1" s="11" t="s">
        <v>8412</v>
      </c>
      <c r="C1" s="12" t="s">
        <v>8411</v>
      </c>
      <c r="D1" s="12" t="s">
        <v>8414</v>
      </c>
      <c r="E1" s="11" t="s">
        <v>8415</v>
      </c>
      <c r="F1" s="11" t="s">
        <v>8410</v>
      </c>
      <c r="G1" s="11"/>
      <c r="H1" s="11"/>
      <c r="I1" s="11"/>
      <c r="J1" s="11"/>
      <c r="K1" s="11"/>
      <c r="L1" s="11"/>
      <c r="M1" s="11"/>
      <c r="N1" s="11"/>
      <c r="O1" s="11"/>
      <c r="P1" s="11" t="s">
        <v>8412</v>
      </c>
      <c r="Q1" s="12" t="s">
        <v>8411</v>
      </c>
      <c r="R1" s="11" t="s">
        <v>8414</v>
      </c>
      <c r="S1" s="11" t="s">
        <v>8415</v>
      </c>
      <c r="T1" s="11" t="s">
        <v>8410</v>
      </c>
      <c r="U1" s="11"/>
    </row>
    <row r="2" spans="1:21" x14ac:dyDescent="0.25">
      <c r="A2">
        <v>1</v>
      </c>
      <c r="B2" t="s">
        <v>8219</v>
      </c>
      <c r="C2">
        <v>182</v>
      </c>
      <c r="D2" t="s">
        <v>8416</v>
      </c>
      <c r="E2" s="13">
        <f>AVERAGE(C2:C2186)</f>
        <v>194.42517162471395</v>
      </c>
      <c r="F2" t="s">
        <v>8427</v>
      </c>
      <c r="G2">
        <f>COUNTIFS($C$2:$C$2186,"&lt;50")</f>
        <v>924</v>
      </c>
      <c r="O2">
        <v>1</v>
      </c>
      <c r="P2" t="s">
        <v>8221</v>
      </c>
      <c r="Q2">
        <v>0</v>
      </c>
      <c r="R2" t="s">
        <v>8416</v>
      </c>
      <c r="S2" s="13">
        <f>AVERAGE(Q2:Q2186)</f>
        <v>17.709803921568628</v>
      </c>
      <c r="T2" t="s">
        <v>8427</v>
      </c>
      <c r="U2">
        <f>COUNTIFS($Q$2:$Q$2186,"&lt;50")</f>
        <v>1422</v>
      </c>
    </row>
    <row r="3" spans="1:21" x14ac:dyDescent="0.25">
      <c r="A3">
        <v>2</v>
      </c>
      <c r="B3" t="s">
        <v>8219</v>
      </c>
      <c r="C3">
        <v>79</v>
      </c>
      <c r="D3" t="s">
        <v>8417</v>
      </c>
      <c r="E3" s="13">
        <f>MEDIAN(C2:C2186)</f>
        <v>62</v>
      </c>
      <c r="F3" t="s">
        <v>8429</v>
      </c>
      <c r="G3">
        <f>COUNTIFS($C$2:$C$2186,"&gt;=50",$C$2:$C$2186,"&lt;100" )</f>
        <v>528</v>
      </c>
      <c r="O3">
        <v>2</v>
      </c>
      <c r="P3" t="s">
        <v>8221</v>
      </c>
      <c r="Q3">
        <v>1</v>
      </c>
      <c r="R3" t="s">
        <v>8417</v>
      </c>
      <c r="S3" s="13">
        <f>MEDIAN(Q2:Q2186)</f>
        <v>4</v>
      </c>
      <c r="T3" t="s">
        <v>8429</v>
      </c>
      <c r="U3">
        <f>COUNTIFS($Q$2:$Q$2186,"&gt;=50",$Q$2:$Q$2186,"&lt;100" )</f>
        <v>53</v>
      </c>
    </row>
    <row r="4" spans="1:21" x14ac:dyDescent="0.25">
      <c r="A4">
        <v>3</v>
      </c>
      <c r="B4" t="s">
        <v>8219</v>
      </c>
      <c r="C4">
        <v>35</v>
      </c>
      <c r="D4" t="s">
        <v>8418</v>
      </c>
      <c r="E4" s="13" cm="1">
        <f t="array" ref="E4">_xlfn.MODE.MULT(C2:C2186)</f>
        <v>27</v>
      </c>
      <c r="F4" t="s">
        <v>8430</v>
      </c>
      <c r="G4">
        <f>COUNTIFS($C$2:$C$2186,"&gt;=100",$C$2:$C$2186,"&lt;150")</f>
        <v>219</v>
      </c>
      <c r="O4">
        <v>3</v>
      </c>
      <c r="P4" t="s">
        <v>8221</v>
      </c>
      <c r="Q4">
        <v>10</v>
      </c>
      <c r="R4" t="s">
        <v>8418</v>
      </c>
      <c r="S4" s="13" cm="1">
        <f t="array" ref="S4">_xlfn.MODE.MULT(Q2:Q2186)</f>
        <v>0</v>
      </c>
      <c r="T4" t="s">
        <v>8430</v>
      </c>
      <c r="U4">
        <f>COUNTIFS($Q$2:$Q$2186,"&gt;=100",$Q$2:$Q$2186,"&lt;150" )</f>
        <v>26</v>
      </c>
    </row>
    <row r="5" spans="1:21" x14ac:dyDescent="0.25">
      <c r="A5">
        <v>4</v>
      </c>
      <c r="B5" t="s">
        <v>8219</v>
      </c>
      <c r="C5">
        <v>150</v>
      </c>
      <c r="D5" t="s">
        <v>8424</v>
      </c>
      <c r="E5" s="13">
        <f>MAX(C2:C2186)</f>
        <v>26457</v>
      </c>
      <c r="F5" t="s">
        <v>8431</v>
      </c>
      <c r="G5">
        <f>COUNTIFS($C$2:$C$2186,"&gt;=150",$C$2:$C$2186,"&lt;200")</f>
        <v>126</v>
      </c>
      <c r="O5">
        <v>4</v>
      </c>
      <c r="P5" t="s">
        <v>8221</v>
      </c>
      <c r="Q5">
        <v>0</v>
      </c>
      <c r="R5" t="s">
        <v>8424</v>
      </c>
      <c r="S5" s="13">
        <f>MAX(Q2:Q2186)</f>
        <v>1293</v>
      </c>
      <c r="T5" t="s">
        <v>8431</v>
      </c>
      <c r="U5">
        <f>COUNTIFS($Q$2:$Q$2186,"&gt;=150",$Q$2:$Q$2186,"&lt;200" )</f>
        <v>11</v>
      </c>
    </row>
    <row r="6" spans="1:21" x14ac:dyDescent="0.25">
      <c r="A6">
        <v>5</v>
      </c>
      <c r="B6" t="s">
        <v>8219</v>
      </c>
      <c r="C6">
        <v>284</v>
      </c>
      <c r="D6" t="s">
        <v>8425</v>
      </c>
      <c r="E6" s="13">
        <f>MIN(C2:C2186)</f>
        <v>1</v>
      </c>
      <c r="F6" t="s">
        <v>8432</v>
      </c>
      <c r="G6">
        <f>COUNTIFS($C$2:$C$2186,"&gt;=200",$C$2:$C$2186,"&lt;250")</f>
        <v>75</v>
      </c>
      <c r="O6">
        <v>5</v>
      </c>
      <c r="P6" t="s">
        <v>8221</v>
      </c>
      <c r="Q6">
        <v>7</v>
      </c>
      <c r="R6" t="s">
        <v>8425</v>
      </c>
      <c r="S6" s="13">
        <f>MIN(Q2:Q2186)</f>
        <v>0</v>
      </c>
      <c r="T6" t="s">
        <v>8432</v>
      </c>
      <c r="U6">
        <f>COUNTIFS($Q$2:$Q$2186,"&gt;=200",$Q$2:$Q$2186,"&lt;250" )</f>
        <v>5</v>
      </c>
    </row>
    <row r="7" spans="1:21" x14ac:dyDescent="0.25">
      <c r="A7">
        <v>6</v>
      </c>
      <c r="B7" t="s">
        <v>8219</v>
      </c>
      <c r="C7">
        <v>47</v>
      </c>
      <c r="D7" t="s">
        <v>8437</v>
      </c>
      <c r="E7" s="13">
        <f>_xlfn.VAR.S(C2:C2186)</f>
        <v>713167.37912800396</v>
      </c>
      <c r="F7" t="s">
        <v>8433</v>
      </c>
      <c r="G7">
        <f>COUNTIFS($C$2:$C$2186,"&gt;=250",$C$2:$C$2186,"&lt;300")</f>
        <v>58</v>
      </c>
      <c r="O7">
        <v>6</v>
      </c>
      <c r="P7" t="s">
        <v>8221</v>
      </c>
      <c r="Q7">
        <v>0</v>
      </c>
      <c r="R7" t="s">
        <v>8437</v>
      </c>
      <c r="S7" s="13">
        <f>_xlfn.VAR.S(Q2:Q2186)</f>
        <v>3775.6894394644714</v>
      </c>
      <c r="T7" t="s">
        <v>8433</v>
      </c>
      <c r="U7">
        <f>COUNTIFS($Q$2:$Q$2186,"&gt;=250",$Q$2:$Q$2186,"&lt;300" )</f>
        <v>2</v>
      </c>
    </row>
    <row r="8" spans="1:21" x14ac:dyDescent="0.25">
      <c r="A8">
        <v>7</v>
      </c>
      <c r="B8" t="s">
        <v>8219</v>
      </c>
      <c r="C8">
        <v>58</v>
      </c>
      <c r="D8" t="s">
        <v>8426</v>
      </c>
      <c r="E8" s="13">
        <f>_xlfn.STDEV.S(C2:C2186)</f>
        <v>844.49237955591047</v>
      </c>
      <c r="F8" t="s">
        <v>8434</v>
      </c>
      <c r="G8">
        <f>COUNTIFS($C$2:$C$2186,"&gt;=300",$C$2:$C$2186,"&lt;350")</f>
        <v>41</v>
      </c>
      <c r="O8">
        <v>7</v>
      </c>
      <c r="P8" t="s">
        <v>8221</v>
      </c>
      <c r="Q8">
        <v>1</v>
      </c>
      <c r="R8" t="s">
        <v>8426</v>
      </c>
      <c r="S8" s="13">
        <f>_xlfn.STDEV.S(Q2:Q2186)</f>
        <v>61.446638959868842</v>
      </c>
      <c r="T8" t="s">
        <v>8434</v>
      </c>
      <c r="U8">
        <f>COUNTIFS($Q$2:$Q$2186,"&gt;=300",$Q$2:$Q$2186,"&lt;350" )</f>
        <v>5</v>
      </c>
    </row>
    <row r="9" spans="1:21" x14ac:dyDescent="0.25">
      <c r="A9">
        <v>8</v>
      </c>
      <c r="B9" t="s">
        <v>8219</v>
      </c>
      <c r="C9">
        <v>57</v>
      </c>
      <c r="D9" t="s">
        <v>8419</v>
      </c>
      <c r="E9" s="13">
        <f>_xlfn.QUARTILE.EXC(C2:C2186,1)</f>
        <v>29</v>
      </c>
      <c r="F9" t="s">
        <v>8435</v>
      </c>
      <c r="G9">
        <f>COUNTIFS($C$2:$C$2186,"&gt;=350",$C$2:$C$2186,"&lt;400")</f>
        <v>30</v>
      </c>
      <c r="O9">
        <v>8</v>
      </c>
      <c r="P9" t="s">
        <v>8221</v>
      </c>
      <c r="Q9">
        <v>2</v>
      </c>
      <c r="R9" t="s">
        <v>8419</v>
      </c>
      <c r="S9" s="13">
        <f>_xlfn.QUARTILE.EXC(Q2:Q2186,1)</f>
        <v>1</v>
      </c>
      <c r="T9" t="s">
        <v>8435</v>
      </c>
      <c r="U9">
        <f>COUNTIFS($Q$2:$Q$2186,"&gt;=350",$Q$2:$Q$2186,"&lt;400" )</f>
        <v>1</v>
      </c>
    </row>
    <row r="10" spans="1:21" x14ac:dyDescent="0.25">
      <c r="A10">
        <v>9</v>
      </c>
      <c r="B10" t="s">
        <v>8219</v>
      </c>
      <c r="C10">
        <v>12</v>
      </c>
      <c r="D10" t="s">
        <v>8420</v>
      </c>
      <c r="E10" s="13">
        <f>_xlfn.QUARTILE.EXC(C2:C2186,3)</f>
        <v>141</v>
      </c>
      <c r="F10" t="s">
        <v>8428</v>
      </c>
      <c r="G10">
        <f>COUNTIFS($C$2:$C$2186,"&gt;=400")</f>
        <v>184</v>
      </c>
      <c r="O10">
        <v>9</v>
      </c>
      <c r="P10" t="s">
        <v>8221</v>
      </c>
      <c r="Q10">
        <v>3</v>
      </c>
      <c r="R10" t="s">
        <v>8420</v>
      </c>
      <c r="S10" s="13">
        <f>_xlfn.QUARTILE.EXC(Q2:Q2186,3)</f>
        <v>12</v>
      </c>
      <c r="T10" t="s">
        <v>8428</v>
      </c>
      <c r="U10">
        <f>COUNTIFS($Q$2:$Q$2186,"&gt;=400")</f>
        <v>5</v>
      </c>
    </row>
    <row r="11" spans="1:21" x14ac:dyDescent="0.25">
      <c r="A11">
        <v>10</v>
      </c>
      <c r="B11" t="s">
        <v>8219</v>
      </c>
      <c r="C11">
        <v>20</v>
      </c>
      <c r="D11" t="s">
        <v>8421</v>
      </c>
      <c r="E11" s="13">
        <f>E10-E9</f>
        <v>112</v>
      </c>
      <c r="F11" t="s">
        <v>8436</v>
      </c>
      <c r="G11">
        <f>SUM(G2:G10)</f>
        <v>2185</v>
      </c>
      <c r="O11">
        <v>10</v>
      </c>
      <c r="P11" t="s">
        <v>8221</v>
      </c>
      <c r="Q11">
        <v>10</v>
      </c>
      <c r="R11" t="s">
        <v>8421</v>
      </c>
      <c r="S11" s="13">
        <f>S10-S9</f>
        <v>11</v>
      </c>
      <c r="T11" t="s">
        <v>8436</v>
      </c>
      <c r="U11">
        <f>SUM(U2:U10)</f>
        <v>1530</v>
      </c>
    </row>
    <row r="12" spans="1:21" x14ac:dyDescent="0.25">
      <c r="A12">
        <v>11</v>
      </c>
      <c r="B12" t="s">
        <v>8219</v>
      </c>
      <c r="C12">
        <v>19</v>
      </c>
      <c r="D12" t="s">
        <v>8422</v>
      </c>
      <c r="E12" s="13">
        <f>E9-1.5*E$11</f>
        <v>-139</v>
      </c>
      <c r="O12">
        <v>11</v>
      </c>
      <c r="P12" t="s">
        <v>8221</v>
      </c>
      <c r="Q12">
        <v>10</v>
      </c>
      <c r="R12" t="s">
        <v>8422</v>
      </c>
      <c r="S12" s="13">
        <f>S9-1.5*S$11</f>
        <v>-15.5</v>
      </c>
    </row>
    <row r="13" spans="1:21" x14ac:dyDescent="0.25">
      <c r="A13">
        <v>12</v>
      </c>
      <c r="B13" t="s">
        <v>8219</v>
      </c>
      <c r="C13">
        <v>75</v>
      </c>
      <c r="D13" t="s">
        <v>8423</v>
      </c>
      <c r="E13" s="13">
        <f>E10+1.5*E11</f>
        <v>309</v>
      </c>
      <c r="O13">
        <v>12</v>
      </c>
      <c r="P13" t="s">
        <v>8221</v>
      </c>
      <c r="Q13">
        <v>1</v>
      </c>
      <c r="R13" t="s">
        <v>8423</v>
      </c>
      <c r="S13" s="13">
        <f>S10+1.5*S11</f>
        <v>28.5</v>
      </c>
    </row>
    <row r="14" spans="1:21" x14ac:dyDescent="0.25">
      <c r="A14">
        <v>13</v>
      </c>
      <c r="B14" t="s">
        <v>8219</v>
      </c>
      <c r="C14">
        <v>827</v>
      </c>
      <c r="O14">
        <v>13</v>
      </c>
      <c r="P14" t="s">
        <v>8221</v>
      </c>
      <c r="Q14">
        <v>0</v>
      </c>
    </row>
    <row r="15" spans="1:21" x14ac:dyDescent="0.25">
      <c r="A15">
        <v>14</v>
      </c>
      <c r="B15" t="s">
        <v>8219</v>
      </c>
      <c r="C15">
        <v>51</v>
      </c>
      <c r="O15">
        <v>14</v>
      </c>
      <c r="P15" t="s">
        <v>8221</v>
      </c>
      <c r="Q15">
        <v>0</v>
      </c>
    </row>
    <row r="16" spans="1:21" x14ac:dyDescent="0.25">
      <c r="A16">
        <v>15</v>
      </c>
      <c r="B16" t="s">
        <v>8219</v>
      </c>
      <c r="C16">
        <v>41</v>
      </c>
      <c r="O16">
        <v>15</v>
      </c>
      <c r="P16" t="s">
        <v>8221</v>
      </c>
      <c r="Q16">
        <v>0</v>
      </c>
    </row>
    <row r="17" spans="1:17" x14ac:dyDescent="0.25">
      <c r="A17">
        <v>16</v>
      </c>
      <c r="B17" t="s">
        <v>8219</v>
      </c>
      <c r="C17">
        <v>98</v>
      </c>
      <c r="O17">
        <v>16</v>
      </c>
      <c r="P17" t="s">
        <v>8221</v>
      </c>
      <c r="Q17">
        <v>26</v>
      </c>
    </row>
    <row r="18" spans="1:17" x14ac:dyDescent="0.25">
      <c r="A18">
        <v>17</v>
      </c>
      <c r="B18" t="s">
        <v>8219</v>
      </c>
      <c r="C18">
        <v>70</v>
      </c>
      <c r="O18">
        <v>17</v>
      </c>
      <c r="P18" t="s">
        <v>8221</v>
      </c>
      <c r="Q18">
        <v>0</v>
      </c>
    </row>
    <row r="19" spans="1:17" x14ac:dyDescent="0.25">
      <c r="A19">
        <v>18</v>
      </c>
      <c r="B19" t="s">
        <v>8219</v>
      </c>
      <c r="C19">
        <v>36</v>
      </c>
      <c r="O19">
        <v>18</v>
      </c>
      <c r="P19" t="s">
        <v>8221</v>
      </c>
      <c r="Q19">
        <v>7</v>
      </c>
    </row>
    <row r="20" spans="1:17" x14ac:dyDescent="0.25">
      <c r="A20">
        <v>19</v>
      </c>
      <c r="B20" t="s">
        <v>8219</v>
      </c>
      <c r="C20">
        <v>342</v>
      </c>
      <c r="O20">
        <v>19</v>
      </c>
      <c r="P20" t="s">
        <v>8221</v>
      </c>
      <c r="Q20">
        <v>0</v>
      </c>
    </row>
    <row r="21" spans="1:17" x14ac:dyDescent="0.25">
      <c r="A21">
        <v>20</v>
      </c>
      <c r="B21" t="s">
        <v>8219</v>
      </c>
      <c r="C21">
        <v>22</v>
      </c>
      <c r="O21">
        <v>20</v>
      </c>
      <c r="P21" t="s">
        <v>8221</v>
      </c>
      <c r="Q21">
        <v>2</v>
      </c>
    </row>
    <row r="22" spans="1:17" x14ac:dyDescent="0.25">
      <c r="A22">
        <v>21</v>
      </c>
      <c r="B22" t="s">
        <v>8219</v>
      </c>
      <c r="C22">
        <v>25</v>
      </c>
      <c r="O22">
        <v>21</v>
      </c>
      <c r="P22" t="s">
        <v>8221</v>
      </c>
      <c r="Q22">
        <v>13</v>
      </c>
    </row>
    <row r="23" spans="1:17" x14ac:dyDescent="0.25">
      <c r="A23">
        <v>22</v>
      </c>
      <c r="B23" t="s">
        <v>8219</v>
      </c>
      <c r="C23">
        <v>101</v>
      </c>
      <c r="O23">
        <v>22</v>
      </c>
      <c r="P23" t="s">
        <v>8221</v>
      </c>
      <c r="Q23">
        <v>4</v>
      </c>
    </row>
    <row r="24" spans="1:17" x14ac:dyDescent="0.25">
      <c r="A24">
        <v>23</v>
      </c>
      <c r="B24" t="s">
        <v>8219</v>
      </c>
      <c r="C24">
        <v>8</v>
      </c>
      <c r="O24">
        <v>23</v>
      </c>
      <c r="P24" t="s">
        <v>8221</v>
      </c>
      <c r="Q24">
        <v>0</v>
      </c>
    </row>
    <row r="25" spans="1:17" x14ac:dyDescent="0.25">
      <c r="A25">
        <v>24</v>
      </c>
      <c r="B25" t="s">
        <v>8219</v>
      </c>
      <c r="C25">
        <v>23</v>
      </c>
      <c r="O25">
        <v>24</v>
      </c>
      <c r="P25" t="s">
        <v>8221</v>
      </c>
      <c r="Q25">
        <v>12</v>
      </c>
    </row>
    <row r="26" spans="1:17" x14ac:dyDescent="0.25">
      <c r="A26">
        <v>25</v>
      </c>
      <c r="B26" t="s">
        <v>8219</v>
      </c>
      <c r="C26">
        <v>574</v>
      </c>
      <c r="O26">
        <v>25</v>
      </c>
      <c r="P26" t="s">
        <v>8221</v>
      </c>
      <c r="Q26">
        <v>2</v>
      </c>
    </row>
    <row r="27" spans="1:17" x14ac:dyDescent="0.25">
      <c r="A27">
        <v>26</v>
      </c>
      <c r="B27" t="s">
        <v>8219</v>
      </c>
      <c r="C27">
        <v>14</v>
      </c>
      <c r="O27">
        <v>26</v>
      </c>
      <c r="P27" t="s">
        <v>8221</v>
      </c>
      <c r="Q27">
        <v>10</v>
      </c>
    </row>
    <row r="28" spans="1:17" x14ac:dyDescent="0.25">
      <c r="A28">
        <v>27</v>
      </c>
      <c r="B28" t="s">
        <v>8219</v>
      </c>
      <c r="C28">
        <v>19</v>
      </c>
      <c r="O28">
        <v>27</v>
      </c>
      <c r="P28" t="s">
        <v>8221</v>
      </c>
      <c r="Q28">
        <v>0</v>
      </c>
    </row>
    <row r="29" spans="1:17" x14ac:dyDescent="0.25">
      <c r="A29">
        <v>28</v>
      </c>
      <c r="B29" t="s">
        <v>8219</v>
      </c>
      <c r="C29">
        <v>150</v>
      </c>
      <c r="O29">
        <v>28</v>
      </c>
      <c r="P29" t="s">
        <v>8221</v>
      </c>
      <c r="Q29">
        <v>5</v>
      </c>
    </row>
    <row r="30" spans="1:17" x14ac:dyDescent="0.25">
      <c r="A30">
        <v>29</v>
      </c>
      <c r="B30" t="s">
        <v>8219</v>
      </c>
      <c r="C30">
        <v>71</v>
      </c>
      <c r="O30">
        <v>29</v>
      </c>
      <c r="P30" t="s">
        <v>8221</v>
      </c>
      <c r="Q30">
        <v>0</v>
      </c>
    </row>
    <row r="31" spans="1:17" x14ac:dyDescent="0.25">
      <c r="A31">
        <v>30</v>
      </c>
      <c r="B31" t="s">
        <v>8219</v>
      </c>
      <c r="C31">
        <v>117</v>
      </c>
      <c r="O31">
        <v>30</v>
      </c>
      <c r="P31" t="s">
        <v>8221</v>
      </c>
      <c r="Q31">
        <v>5</v>
      </c>
    </row>
    <row r="32" spans="1:17" x14ac:dyDescent="0.25">
      <c r="A32">
        <v>31</v>
      </c>
      <c r="B32" t="s">
        <v>8219</v>
      </c>
      <c r="C32">
        <v>53</v>
      </c>
      <c r="O32">
        <v>31</v>
      </c>
      <c r="P32" t="s">
        <v>8221</v>
      </c>
      <c r="Q32">
        <v>1</v>
      </c>
    </row>
    <row r="33" spans="1:17" x14ac:dyDescent="0.25">
      <c r="A33">
        <v>32</v>
      </c>
      <c r="B33" t="s">
        <v>8219</v>
      </c>
      <c r="C33">
        <v>1</v>
      </c>
      <c r="O33">
        <v>32</v>
      </c>
      <c r="P33" t="s">
        <v>8221</v>
      </c>
      <c r="Q33">
        <v>3</v>
      </c>
    </row>
    <row r="34" spans="1:17" x14ac:dyDescent="0.25">
      <c r="A34">
        <v>33</v>
      </c>
      <c r="B34" t="s">
        <v>8219</v>
      </c>
      <c r="C34">
        <v>89</v>
      </c>
      <c r="O34">
        <v>33</v>
      </c>
      <c r="P34" t="s">
        <v>8221</v>
      </c>
      <c r="Q34">
        <v>3</v>
      </c>
    </row>
    <row r="35" spans="1:17" x14ac:dyDescent="0.25">
      <c r="A35">
        <v>34</v>
      </c>
      <c r="B35" t="s">
        <v>8219</v>
      </c>
      <c r="C35">
        <v>64</v>
      </c>
      <c r="O35">
        <v>34</v>
      </c>
      <c r="P35" t="s">
        <v>8221</v>
      </c>
      <c r="Q35">
        <v>0</v>
      </c>
    </row>
    <row r="36" spans="1:17" x14ac:dyDescent="0.25">
      <c r="A36">
        <v>35</v>
      </c>
      <c r="B36" t="s">
        <v>8219</v>
      </c>
      <c r="C36">
        <v>68</v>
      </c>
      <c r="O36">
        <v>35</v>
      </c>
      <c r="P36" t="s">
        <v>8221</v>
      </c>
      <c r="Q36">
        <v>3</v>
      </c>
    </row>
    <row r="37" spans="1:17" x14ac:dyDescent="0.25">
      <c r="A37">
        <v>36</v>
      </c>
      <c r="B37" t="s">
        <v>8219</v>
      </c>
      <c r="C37">
        <v>28</v>
      </c>
      <c r="O37">
        <v>36</v>
      </c>
      <c r="P37" t="s">
        <v>8221</v>
      </c>
      <c r="Q37">
        <v>0</v>
      </c>
    </row>
    <row r="38" spans="1:17" x14ac:dyDescent="0.25">
      <c r="A38">
        <v>37</v>
      </c>
      <c r="B38" t="s">
        <v>8219</v>
      </c>
      <c r="C38">
        <v>44</v>
      </c>
      <c r="O38">
        <v>37</v>
      </c>
      <c r="P38" t="s">
        <v>8221</v>
      </c>
      <c r="Q38">
        <v>19</v>
      </c>
    </row>
    <row r="39" spans="1:17" x14ac:dyDescent="0.25">
      <c r="A39">
        <v>38</v>
      </c>
      <c r="B39" t="s">
        <v>8219</v>
      </c>
      <c r="C39">
        <v>253</v>
      </c>
      <c r="O39">
        <v>38</v>
      </c>
      <c r="P39" t="s">
        <v>8221</v>
      </c>
      <c r="Q39">
        <v>8</v>
      </c>
    </row>
    <row r="40" spans="1:17" x14ac:dyDescent="0.25">
      <c r="A40">
        <v>39</v>
      </c>
      <c r="B40" t="s">
        <v>8219</v>
      </c>
      <c r="C40">
        <v>66</v>
      </c>
      <c r="O40">
        <v>39</v>
      </c>
      <c r="P40" t="s">
        <v>8221</v>
      </c>
      <c r="Q40">
        <v>6</v>
      </c>
    </row>
    <row r="41" spans="1:17" x14ac:dyDescent="0.25">
      <c r="A41">
        <v>40</v>
      </c>
      <c r="B41" t="s">
        <v>8219</v>
      </c>
      <c r="C41">
        <v>217</v>
      </c>
      <c r="O41">
        <v>40</v>
      </c>
      <c r="P41" t="s">
        <v>8221</v>
      </c>
      <c r="Q41">
        <v>0</v>
      </c>
    </row>
    <row r="42" spans="1:17" x14ac:dyDescent="0.25">
      <c r="A42">
        <v>41</v>
      </c>
      <c r="B42" t="s">
        <v>8219</v>
      </c>
      <c r="C42">
        <v>16</v>
      </c>
      <c r="O42">
        <v>41</v>
      </c>
      <c r="P42" t="s">
        <v>8221</v>
      </c>
      <c r="Q42">
        <v>18</v>
      </c>
    </row>
    <row r="43" spans="1:17" x14ac:dyDescent="0.25">
      <c r="A43">
        <v>42</v>
      </c>
      <c r="B43" t="s">
        <v>8219</v>
      </c>
      <c r="C43">
        <v>19</v>
      </c>
      <c r="O43">
        <v>42</v>
      </c>
      <c r="P43" t="s">
        <v>8221</v>
      </c>
      <c r="Q43">
        <v>7</v>
      </c>
    </row>
    <row r="44" spans="1:17" x14ac:dyDescent="0.25">
      <c r="A44">
        <v>43</v>
      </c>
      <c r="B44" t="s">
        <v>8219</v>
      </c>
      <c r="C44">
        <v>169</v>
      </c>
      <c r="O44">
        <v>43</v>
      </c>
      <c r="P44" t="s">
        <v>8221</v>
      </c>
      <c r="Q44">
        <v>0</v>
      </c>
    </row>
    <row r="45" spans="1:17" x14ac:dyDescent="0.25">
      <c r="A45">
        <v>44</v>
      </c>
      <c r="B45" t="s">
        <v>8219</v>
      </c>
      <c r="C45">
        <v>263</v>
      </c>
      <c r="O45">
        <v>44</v>
      </c>
      <c r="P45" t="s">
        <v>8221</v>
      </c>
      <c r="Q45">
        <v>8</v>
      </c>
    </row>
    <row r="46" spans="1:17" x14ac:dyDescent="0.25">
      <c r="A46">
        <v>45</v>
      </c>
      <c r="B46" t="s">
        <v>8219</v>
      </c>
      <c r="C46">
        <v>15</v>
      </c>
      <c r="O46">
        <v>45</v>
      </c>
      <c r="P46" t="s">
        <v>8221</v>
      </c>
      <c r="Q46">
        <v>1293</v>
      </c>
    </row>
    <row r="47" spans="1:17" x14ac:dyDescent="0.25">
      <c r="A47">
        <v>46</v>
      </c>
      <c r="B47" t="s">
        <v>8219</v>
      </c>
      <c r="C47">
        <v>61</v>
      </c>
      <c r="O47">
        <v>46</v>
      </c>
      <c r="P47" t="s">
        <v>8221</v>
      </c>
      <c r="Q47">
        <v>17</v>
      </c>
    </row>
    <row r="48" spans="1:17" x14ac:dyDescent="0.25">
      <c r="A48">
        <v>47</v>
      </c>
      <c r="B48" t="s">
        <v>8219</v>
      </c>
      <c r="C48">
        <v>45</v>
      </c>
      <c r="O48">
        <v>47</v>
      </c>
      <c r="P48" t="s">
        <v>8221</v>
      </c>
      <c r="Q48">
        <v>0</v>
      </c>
    </row>
    <row r="49" spans="1:17" x14ac:dyDescent="0.25">
      <c r="A49">
        <v>48</v>
      </c>
      <c r="B49" t="s">
        <v>8219</v>
      </c>
      <c r="C49">
        <v>70</v>
      </c>
      <c r="O49">
        <v>48</v>
      </c>
      <c r="P49" t="s">
        <v>8221</v>
      </c>
      <c r="Q49">
        <v>13</v>
      </c>
    </row>
    <row r="50" spans="1:17" x14ac:dyDescent="0.25">
      <c r="A50">
        <v>49</v>
      </c>
      <c r="B50" t="s">
        <v>8219</v>
      </c>
      <c r="C50">
        <v>38</v>
      </c>
      <c r="O50">
        <v>49</v>
      </c>
      <c r="P50" t="s">
        <v>8221</v>
      </c>
      <c r="Q50">
        <v>0</v>
      </c>
    </row>
    <row r="51" spans="1:17" x14ac:dyDescent="0.25">
      <c r="A51">
        <v>50</v>
      </c>
      <c r="B51" t="s">
        <v>8219</v>
      </c>
      <c r="C51">
        <v>87</v>
      </c>
      <c r="O51">
        <v>50</v>
      </c>
      <c r="P51" t="s">
        <v>8221</v>
      </c>
      <c r="Q51">
        <v>0</v>
      </c>
    </row>
    <row r="52" spans="1:17" x14ac:dyDescent="0.25">
      <c r="A52">
        <v>51</v>
      </c>
      <c r="B52" t="s">
        <v>8219</v>
      </c>
      <c r="C52">
        <v>22</v>
      </c>
      <c r="O52">
        <v>51</v>
      </c>
      <c r="P52" t="s">
        <v>8221</v>
      </c>
      <c r="Q52">
        <v>33</v>
      </c>
    </row>
    <row r="53" spans="1:17" x14ac:dyDescent="0.25">
      <c r="A53">
        <v>52</v>
      </c>
      <c r="B53" t="s">
        <v>8219</v>
      </c>
      <c r="C53">
        <v>119</v>
      </c>
      <c r="O53">
        <v>52</v>
      </c>
      <c r="P53" t="s">
        <v>8221</v>
      </c>
      <c r="Q53">
        <v>12</v>
      </c>
    </row>
    <row r="54" spans="1:17" x14ac:dyDescent="0.25">
      <c r="A54">
        <v>53</v>
      </c>
      <c r="B54" t="s">
        <v>8219</v>
      </c>
      <c r="C54">
        <v>52</v>
      </c>
      <c r="O54">
        <v>53</v>
      </c>
      <c r="P54" t="s">
        <v>8221</v>
      </c>
      <c r="Q54">
        <v>1</v>
      </c>
    </row>
    <row r="55" spans="1:17" x14ac:dyDescent="0.25">
      <c r="A55">
        <v>54</v>
      </c>
      <c r="B55" t="s">
        <v>8219</v>
      </c>
      <c r="C55">
        <v>117</v>
      </c>
      <c r="O55">
        <v>54</v>
      </c>
      <c r="P55" t="s">
        <v>8221</v>
      </c>
      <c r="Q55">
        <v>1</v>
      </c>
    </row>
    <row r="56" spans="1:17" x14ac:dyDescent="0.25">
      <c r="A56">
        <v>55</v>
      </c>
      <c r="B56" t="s">
        <v>8219</v>
      </c>
      <c r="C56">
        <v>52</v>
      </c>
      <c r="O56">
        <v>55</v>
      </c>
      <c r="P56" t="s">
        <v>8221</v>
      </c>
      <c r="Q56">
        <v>1</v>
      </c>
    </row>
    <row r="57" spans="1:17" x14ac:dyDescent="0.25">
      <c r="A57">
        <v>56</v>
      </c>
      <c r="B57" t="s">
        <v>8219</v>
      </c>
      <c r="C57">
        <v>86</v>
      </c>
      <c r="O57">
        <v>56</v>
      </c>
      <c r="P57" t="s">
        <v>8221</v>
      </c>
      <c r="Q57">
        <v>1</v>
      </c>
    </row>
    <row r="58" spans="1:17" x14ac:dyDescent="0.25">
      <c r="A58">
        <v>57</v>
      </c>
      <c r="B58" t="s">
        <v>8219</v>
      </c>
      <c r="C58">
        <v>174</v>
      </c>
      <c r="O58">
        <v>57</v>
      </c>
      <c r="P58" t="s">
        <v>8221</v>
      </c>
      <c r="Q58">
        <v>84</v>
      </c>
    </row>
    <row r="59" spans="1:17" x14ac:dyDescent="0.25">
      <c r="A59">
        <v>58</v>
      </c>
      <c r="B59" t="s">
        <v>8219</v>
      </c>
      <c r="C59">
        <v>69</v>
      </c>
      <c r="O59">
        <v>58</v>
      </c>
      <c r="P59" t="s">
        <v>8221</v>
      </c>
      <c r="Q59">
        <v>38</v>
      </c>
    </row>
    <row r="60" spans="1:17" x14ac:dyDescent="0.25">
      <c r="A60">
        <v>59</v>
      </c>
      <c r="B60" t="s">
        <v>8219</v>
      </c>
      <c r="C60">
        <v>75</v>
      </c>
      <c r="O60">
        <v>59</v>
      </c>
      <c r="P60" t="s">
        <v>8221</v>
      </c>
      <c r="Q60">
        <v>1</v>
      </c>
    </row>
    <row r="61" spans="1:17" x14ac:dyDescent="0.25">
      <c r="A61">
        <v>60</v>
      </c>
      <c r="B61" t="s">
        <v>8219</v>
      </c>
      <c r="C61">
        <v>33</v>
      </c>
      <c r="O61">
        <v>60</v>
      </c>
      <c r="P61" t="s">
        <v>8221</v>
      </c>
      <c r="Q61">
        <v>76</v>
      </c>
    </row>
    <row r="62" spans="1:17" x14ac:dyDescent="0.25">
      <c r="A62">
        <v>61</v>
      </c>
      <c r="B62" t="s">
        <v>8219</v>
      </c>
      <c r="C62">
        <v>108</v>
      </c>
      <c r="O62">
        <v>61</v>
      </c>
      <c r="P62" t="s">
        <v>8221</v>
      </c>
      <c r="Q62">
        <v>3</v>
      </c>
    </row>
    <row r="63" spans="1:17" x14ac:dyDescent="0.25">
      <c r="A63">
        <v>62</v>
      </c>
      <c r="B63" t="s">
        <v>8219</v>
      </c>
      <c r="C63">
        <v>23</v>
      </c>
      <c r="O63">
        <v>62</v>
      </c>
      <c r="P63" t="s">
        <v>8221</v>
      </c>
      <c r="Q63">
        <v>0</v>
      </c>
    </row>
    <row r="64" spans="1:17" x14ac:dyDescent="0.25">
      <c r="A64">
        <v>63</v>
      </c>
      <c r="B64" t="s">
        <v>8219</v>
      </c>
      <c r="C64">
        <v>48</v>
      </c>
      <c r="O64">
        <v>63</v>
      </c>
      <c r="P64" t="s">
        <v>8221</v>
      </c>
      <c r="Q64">
        <v>2</v>
      </c>
    </row>
    <row r="65" spans="1:17" x14ac:dyDescent="0.25">
      <c r="A65">
        <v>64</v>
      </c>
      <c r="B65" t="s">
        <v>8219</v>
      </c>
      <c r="C65">
        <v>64</v>
      </c>
      <c r="O65">
        <v>64</v>
      </c>
      <c r="P65" t="s">
        <v>8221</v>
      </c>
      <c r="Q65">
        <v>0</v>
      </c>
    </row>
    <row r="66" spans="1:17" x14ac:dyDescent="0.25">
      <c r="A66">
        <v>65</v>
      </c>
      <c r="B66" t="s">
        <v>8219</v>
      </c>
      <c r="C66">
        <v>24</v>
      </c>
      <c r="O66">
        <v>65</v>
      </c>
      <c r="P66" t="s">
        <v>8221</v>
      </c>
      <c r="Q66">
        <v>0</v>
      </c>
    </row>
    <row r="67" spans="1:17" x14ac:dyDescent="0.25">
      <c r="A67">
        <v>66</v>
      </c>
      <c r="B67" t="s">
        <v>8219</v>
      </c>
      <c r="C67">
        <v>57</v>
      </c>
      <c r="O67">
        <v>66</v>
      </c>
      <c r="P67" t="s">
        <v>8221</v>
      </c>
      <c r="Q67">
        <v>0</v>
      </c>
    </row>
    <row r="68" spans="1:17" x14ac:dyDescent="0.25">
      <c r="A68">
        <v>67</v>
      </c>
      <c r="B68" t="s">
        <v>8219</v>
      </c>
      <c r="C68">
        <v>26</v>
      </c>
      <c r="O68">
        <v>67</v>
      </c>
      <c r="P68" t="s">
        <v>8221</v>
      </c>
      <c r="Q68">
        <v>2</v>
      </c>
    </row>
    <row r="69" spans="1:17" x14ac:dyDescent="0.25">
      <c r="A69">
        <v>68</v>
      </c>
      <c r="B69" t="s">
        <v>8219</v>
      </c>
      <c r="C69">
        <v>20</v>
      </c>
      <c r="O69">
        <v>68</v>
      </c>
      <c r="P69" t="s">
        <v>8221</v>
      </c>
      <c r="Q69">
        <v>0</v>
      </c>
    </row>
    <row r="70" spans="1:17" x14ac:dyDescent="0.25">
      <c r="A70">
        <v>69</v>
      </c>
      <c r="B70" t="s">
        <v>8219</v>
      </c>
      <c r="C70">
        <v>36</v>
      </c>
      <c r="O70">
        <v>69</v>
      </c>
      <c r="P70" t="s">
        <v>8221</v>
      </c>
      <c r="Q70">
        <v>0</v>
      </c>
    </row>
    <row r="71" spans="1:17" x14ac:dyDescent="0.25">
      <c r="A71">
        <v>70</v>
      </c>
      <c r="B71" t="s">
        <v>8219</v>
      </c>
      <c r="C71">
        <v>178</v>
      </c>
      <c r="O71">
        <v>70</v>
      </c>
      <c r="P71" t="s">
        <v>8221</v>
      </c>
      <c r="Q71">
        <v>0</v>
      </c>
    </row>
    <row r="72" spans="1:17" x14ac:dyDescent="0.25">
      <c r="A72">
        <v>71</v>
      </c>
      <c r="B72" t="s">
        <v>8219</v>
      </c>
      <c r="C72">
        <v>17</v>
      </c>
      <c r="O72">
        <v>71</v>
      </c>
      <c r="P72" t="s">
        <v>8221</v>
      </c>
      <c r="Q72">
        <v>2</v>
      </c>
    </row>
    <row r="73" spans="1:17" x14ac:dyDescent="0.25">
      <c r="A73">
        <v>72</v>
      </c>
      <c r="B73" t="s">
        <v>8219</v>
      </c>
      <c r="C73">
        <v>32</v>
      </c>
      <c r="O73">
        <v>72</v>
      </c>
      <c r="P73" t="s">
        <v>8221</v>
      </c>
      <c r="Q73">
        <v>0</v>
      </c>
    </row>
    <row r="74" spans="1:17" x14ac:dyDescent="0.25">
      <c r="A74">
        <v>73</v>
      </c>
      <c r="B74" t="s">
        <v>8219</v>
      </c>
      <c r="C74">
        <v>41</v>
      </c>
      <c r="O74">
        <v>73</v>
      </c>
      <c r="P74" t="s">
        <v>8221</v>
      </c>
      <c r="Q74">
        <v>7</v>
      </c>
    </row>
    <row r="75" spans="1:17" x14ac:dyDescent="0.25">
      <c r="A75">
        <v>74</v>
      </c>
      <c r="B75" t="s">
        <v>8219</v>
      </c>
      <c r="C75">
        <v>18</v>
      </c>
      <c r="O75">
        <v>74</v>
      </c>
      <c r="P75" t="s">
        <v>8221</v>
      </c>
      <c r="Q75">
        <v>0</v>
      </c>
    </row>
    <row r="76" spans="1:17" x14ac:dyDescent="0.25">
      <c r="A76">
        <v>75</v>
      </c>
      <c r="B76" t="s">
        <v>8219</v>
      </c>
      <c r="C76">
        <v>29</v>
      </c>
      <c r="O76">
        <v>75</v>
      </c>
      <c r="P76" t="s">
        <v>8221</v>
      </c>
      <c r="Q76">
        <v>5</v>
      </c>
    </row>
    <row r="77" spans="1:17" x14ac:dyDescent="0.25">
      <c r="A77">
        <v>76</v>
      </c>
      <c r="B77" t="s">
        <v>8219</v>
      </c>
      <c r="C77">
        <v>47</v>
      </c>
      <c r="O77">
        <v>76</v>
      </c>
      <c r="P77" t="s">
        <v>8221</v>
      </c>
      <c r="Q77">
        <v>0</v>
      </c>
    </row>
    <row r="78" spans="1:17" x14ac:dyDescent="0.25">
      <c r="A78">
        <v>77</v>
      </c>
      <c r="B78" t="s">
        <v>8219</v>
      </c>
      <c r="C78">
        <v>15</v>
      </c>
      <c r="O78">
        <v>77</v>
      </c>
      <c r="P78" t="s">
        <v>8221</v>
      </c>
      <c r="Q78">
        <v>0</v>
      </c>
    </row>
    <row r="79" spans="1:17" x14ac:dyDescent="0.25">
      <c r="A79">
        <v>78</v>
      </c>
      <c r="B79" t="s">
        <v>8219</v>
      </c>
      <c r="C79">
        <v>26</v>
      </c>
      <c r="O79">
        <v>78</v>
      </c>
      <c r="P79" t="s">
        <v>8221</v>
      </c>
      <c r="Q79">
        <v>1</v>
      </c>
    </row>
    <row r="80" spans="1:17" x14ac:dyDescent="0.25">
      <c r="A80">
        <v>79</v>
      </c>
      <c r="B80" t="s">
        <v>8219</v>
      </c>
      <c r="C80">
        <v>35</v>
      </c>
      <c r="O80">
        <v>79</v>
      </c>
      <c r="P80" t="s">
        <v>8221</v>
      </c>
      <c r="Q80">
        <v>0</v>
      </c>
    </row>
    <row r="81" spans="1:17" x14ac:dyDescent="0.25">
      <c r="A81">
        <v>80</v>
      </c>
      <c r="B81" t="s">
        <v>8219</v>
      </c>
      <c r="C81">
        <v>41</v>
      </c>
      <c r="O81">
        <v>80</v>
      </c>
      <c r="P81" t="s">
        <v>8221</v>
      </c>
      <c r="Q81">
        <v>5</v>
      </c>
    </row>
    <row r="82" spans="1:17" x14ac:dyDescent="0.25">
      <c r="A82">
        <v>81</v>
      </c>
      <c r="B82" t="s">
        <v>8219</v>
      </c>
      <c r="C82">
        <v>47</v>
      </c>
      <c r="O82">
        <v>81</v>
      </c>
      <c r="P82" t="s">
        <v>8221</v>
      </c>
      <c r="Q82">
        <v>3</v>
      </c>
    </row>
    <row r="83" spans="1:17" x14ac:dyDescent="0.25">
      <c r="A83">
        <v>82</v>
      </c>
      <c r="B83" t="s">
        <v>8219</v>
      </c>
      <c r="C83">
        <v>28</v>
      </c>
      <c r="O83">
        <v>82</v>
      </c>
      <c r="P83" t="s">
        <v>8221</v>
      </c>
      <c r="Q83">
        <v>6</v>
      </c>
    </row>
    <row r="84" spans="1:17" x14ac:dyDescent="0.25">
      <c r="A84">
        <v>83</v>
      </c>
      <c r="B84" t="s">
        <v>8219</v>
      </c>
      <c r="C84">
        <v>100</v>
      </c>
      <c r="O84">
        <v>83</v>
      </c>
      <c r="P84" t="s">
        <v>8221</v>
      </c>
      <c r="Q84">
        <v>12</v>
      </c>
    </row>
    <row r="85" spans="1:17" x14ac:dyDescent="0.25">
      <c r="A85">
        <v>84</v>
      </c>
      <c r="B85" t="s">
        <v>8219</v>
      </c>
      <c r="C85">
        <v>13</v>
      </c>
      <c r="O85">
        <v>84</v>
      </c>
      <c r="P85" t="s">
        <v>8221</v>
      </c>
      <c r="Q85">
        <v>13</v>
      </c>
    </row>
    <row r="86" spans="1:17" x14ac:dyDescent="0.25">
      <c r="A86">
        <v>85</v>
      </c>
      <c r="B86" t="s">
        <v>8219</v>
      </c>
      <c r="C86">
        <v>7</v>
      </c>
      <c r="O86">
        <v>85</v>
      </c>
      <c r="P86" t="s">
        <v>8221</v>
      </c>
      <c r="Q86">
        <v>5</v>
      </c>
    </row>
    <row r="87" spans="1:17" x14ac:dyDescent="0.25">
      <c r="A87">
        <v>86</v>
      </c>
      <c r="B87" t="s">
        <v>8219</v>
      </c>
      <c r="C87">
        <v>21</v>
      </c>
      <c r="O87">
        <v>86</v>
      </c>
      <c r="P87" t="s">
        <v>8221</v>
      </c>
      <c r="Q87">
        <v>2</v>
      </c>
    </row>
    <row r="88" spans="1:17" x14ac:dyDescent="0.25">
      <c r="A88">
        <v>87</v>
      </c>
      <c r="B88" t="s">
        <v>8219</v>
      </c>
      <c r="C88">
        <v>17</v>
      </c>
      <c r="O88">
        <v>87</v>
      </c>
      <c r="P88" t="s">
        <v>8221</v>
      </c>
      <c r="Q88">
        <v>8</v>
      </c>
    </row>
    <row r="89" spans="1:17" x14ac:dyDescent="0.25">
      <c r="A89">
        <v>88</v>
      </c>
      <c r="B89" t="s">
        <v>8219</v>
      </c>
      <c r="C89">
        <v>25</v>
      </c>
      <c r="O89">
        <v>88</v>
      </c>
      <c r="P89" t="s">
        <v>8221</v>
      </c>
      <c r="Q89">
        <v>0</v>
      </c>
    </row>
    <row r="90" spans="1:17" x14ac:dyDescent="0.25">
      <c r="A90">
        <v>89</v>
      </c>
      <c r="B90" t="s">
        <v>8219</v>
      </c>
      <c r="C90">
        <v>60</v>
      </c>
      <c r="O90">
        <v>89</v>
      </c>
      <c r="P90" t="s">
        <v>8221</v>
      </c>
      <c r="Q90">
        <v>13</v>
      </c>
    </row>
    <row r="91" spans="1:17" x14ac:dyDescent="0.25">
      <c r="A91">
        <v>90</v>
      </c>
      <c r="B91" t="s">
        <v>8219</v>
      </c>
      <c r="C91">
        <v>56</v>
      </c>
      <c r="O91">
        <v>90</v>
      </c>
      <c r="P91" t="s">
        <v>8221</v>
      </c>
      <c r="Q91">
        <v>0</v>
      </c>
    </row>
    <row r="92" spans="1:17" x14ac:dyDescent="0.25">
      <c r="A92">
        <v>91</v>
      </c>
      <c r="B92" t="s">
        <v>8219</v>
      </c>
      <c r="C92">
        <v>16</v>
      </c>
      <c r="O92">
        <v>91</v>
      </c>
      <c r="P92" t="s">
        <v>8221</v>
      </c>
      <c r="Q92">
        <v>5</v>
      </c>
    </row>
    <row r="93" spans="1:17" x14ac:dyDescent="0.25">
      <c r="A93">
        <v>92</v>
      </c>
      <c r="B93" t="s">
        <v>8219</v>
      </c>
      <c r="C93">
        <v>46</v>
      </c>
      <c r="O93">
        <v>92</v>
      </c>
      <c r="P93" t="s">
        <v>8221</v>
      </c>
      <c r="Q93">
        <v>8</v>
      </c>
    </row>
    <row r="94" spans="1:17" x14ac:dyDescent="0.25">
      <c r="A94">
        <v>93</v>
      </c>
      <c r="B94" t="s">
        <v>8219</v>
      </c>
      <c r="C94">
        <v>43</v>
      </c>
      <c r="O94">
        <v>93</v>
      </c>
      <c r="P94" t="s">
        <v>8221</v>
      </c>
      <c r="Q94">
        <v>8</v>
      </c>
    </row>
    <row r="95" spans="1:17" x14ac:dyDescent="0.25">
      <c r="A95">
        <v>94</v>
      </c>
      <c r="B95" t="s">
        <v>8219</v>
      </c>
      <c r="C95">
        <v>15</v>
      </c>
      <c r="O95">
        <v>94</v>
      </c>
      <c r="P95" t="s">
        <v>8221</v>
      </c>
      <c r="Q95">
        <v>0</v>
      </c>
    </row>
    <row r="96" spans="1:17" x14ac:dyDescent="0.25">
      <c r="A96">
        <v>95</v>
      </c>
      <c r="B96" t="s">
        <v>8219</v>
      </c>
      <c r="C96">
        <v>12</v>
      </c>
      <c r="O96">
        <v>95</v>
      </c>
      <c r="P96" t="s">
        <v>8221</v>
      </c>
      <c r="Q96">
        <v>2</v>
      </c>
    </row>
    <row r="97" spans="1:17" x14ac:dyDescent="0.25">
      <c r="A97">
        <v>96</v>
      </c>
      <c r="B97" t="s">
        <v>8219</v>
      </c>
      <c r="C97">
        <v>21</v>
      </c>
      <c r="O97">
        <v>96</v>
      </c>
      <c r="P97" t="s">
        <v>8221</v>
      </c>
      <c r="Q97">
        <v>3</v>
      </c>
    </row>
    <row r="98" spans="1:17" x14ac:dyDescent="0.25">
      <c r="A98">
        <v>97</v>
      </c>
      <c r="B98" t="s">
        <v>8219</v>
      </c>
      <c r="C98">
        <v>34</v>
      </c>
      <c r="O98">
        <v>97</v>
      </c>
      <c r="P98" t="s">
        <v>8221</v>
      </c>
      <c r="Q98">
        <v>0</v>
      </c>
    </row>
    <row r="99" spans="1:17" x14ac:dyDescent="0.25">
      <c r="A99">
        <v>98</v>
      </c>
      <c r="B99" t="s">
        <v>8219</v>
      </c>
      <c r="C99">
        <v>8</v>
      </c>
      <c r="O99">
        <v>98</v>
      </c>
      <c r="P99" t="s">
        <v>8221</v>
      </c>
      <c r="Q99">
        <v>0</v>
      </c>
    </row>
    <row r="100" spans="1:17" x14ac:dyDescent="0.25">
      <c r="A100">
        <v>99</v>
      </c>
      <c r="B100" t="s">
        <v>8219</v>
      </c>
      <c r="C100">
        <v>60</v>
      </c>
      <c r="O100">
        <v>99</v>
      </c>
      <c r="P100" t="s">
        <v>8221</v>
      </c>
      <c r="Q100">
        <v>11</v>
      </c>
    </row>
    <row r="101" spans="1:17" x14ac:dyDescent="0.25">
      <c r="A101">
        <v>100</v>
      </c>
      <c r="B101" t="s">
        <v>8219</v>
      </c>
      <c r="C101">
        <v>39</v>
      </c>
      <c r="O101">
        <v>100</v>
      </c>
      <c r="P101" t="s">
        <v>8221</v>
      </c>
      <c r="Q101">
        <v>0</v>
      </c>
    </row>
    <row r="102" spans="1:17" x14ac:dyDescent="0.25">
      <c r="A102">
        <v>101</v>
      </c>
      <c r="B102" t="s">
        <v>8219</v>
      </c>
      <c r="C102">
        <v>26</v>
      </c>
      <c r="O102">
        <v>101</v>
      </c>
      <c r="P102" t="s">
        <v>8221</v>
      </c>
      <c r="Q102">
        <v>1</v>
      </c>
    </row>
    <row r="103" spans="1:17" x14ac:dyDescent="0.25">
      <c r="A103">
        <v>102</v>
      </c>
      <c r="B103" t="s">
        <v>8219</v>
      </c>
      <c r="C103">
        <v>35</v>
      </c>
      <c r="O103">
        <v>102</v>
      </c>
      <c r="P103" t="s">
        <v>8221</v>
      </c>
      <c r="Q103">
        <v>0</v>
      </c>
    </row>
    <row r="104" spans="1:17" x14ac:dyDescent="0.25">
      <c r="A104">
        <v>103</v>
      </c>
      <c r="B104" t="s">
        <v>8219</v>
      </c>
      <c r="C104">
        <v>65</v>
      </c>
      <c r="O104">
        <v>103</v>
      </c>
      <c r="P104" t="s">
        <v>8221</v>
      </c>
      <c r="Q104">
        <v>17</v>
      </c>
    </row>
    <row r="105" spans="1:17" x14ac:dyDescent="0.25">
      <c r="A105">
        <v>104</v>
      </c>
      <c r="B105" t="s">
        <v>8219</v>
      </c>
      <c r="C105">
        <v>49</v>
      </c>
      <c r="O105">
        <v>104</v>
      </c>
      <c r="P105" t="s">
        <v>8221</v>
      </c>
      <c r="Q105">
        <v>2</v>
      </c>
    </row>
    <row r="106" spans="1:17" x14ac:dyDescent="0.25">
      <c r="A106">
        <v>105</v>
      </c>
      <c r="B106" t="s">
        <v>8219</v>
      </c>
      <c r="C106">
        <v>10</v>
      </c>
      <c r="O106">
        <v>105</v>
      </c>
      <c r="P106" t="s">
        <v>8221</v>
      </c>
      <c r="Q106">
        <v>1</v>
      </c>
    </row>
    <row r="107" spans="1:17" x14ac:dyDescent="0.25">
      <c r="A107">
        <v>106</v>
      </c>
      <c r="B107" t="s">
        <v>8219</v>
      </c>
      <c r="C107">
        <v>60</v>
      </c>
      <c r="O107">
        <v>106</v>
      </c>
      <c r="P107" t="s">
        <v>8221</v>
      </c>
      <c r="Q107">
        <v>2</v>
      </c>
    </row>
    <row r="108" spans="1:17" x14ac:dyDescent="0.25">
      <c r="A108">
        <v>107</v>
      </c>
      <c r="B108" t="s">
        <v>8219</v>
      </c>
      <c r="C108">
        <v>27</v>
      </c>
      <c r="O108">
        <v>107</v>
      </c>
      <c r="P108" t="s">
        <v>8221</v>
      </c>
      <c r="Q108">
        <v>16</v>
      </c>
    </row>
    <row r="109" spans="1:17" x14ac:dyDescent="0.25">
      <c r="A109">
        <v>108</v>
      </c>
      <c r="B109" t="s">
        <v>8219</v>
      </c>
      <c r="C109">
        <v>69</v>
      </c>
      <c r="O109">
        <v>108</v>
      </c>
      <c r="P109" t="s">
        <v>8221</v>
      </c>
      <c r="Q109">
        <v>1</v>
      </c>
    </row>
    <row r="110" spans="1:17" x14ac:dyDescent="0.25">
      <c r="A110">
        <v>109</v>
      </c>
      <c r="B110" t="s">
        <v>8219</v>
      </c>
      <c r="C110">
        <v>47</v>
      </c>
      <c r="O110">
        <v>109</v>
      </c>
      <c r="P110" t="s">
        <v>8221</v>
      </c>
      <c r="Q110">
        <v>4</v>
      </c>
    </row>
    <row r="111" spans="1:17" x14ac:dyDescent="0.25">
      <c r="A111">
        <v>110</v>
      </c>
      <c r="B111" t="s">
        <v>8219</v>
      </c>
      <c r="C111">
        <v>47</v>
      </c>
      <c r="O111">
        <v>110</v>
      </c>
      <c r="P111" t="s">
        <v>8221</v>
      </c>
      <c r="Q111">
        <v>5</v>
      </c>
    </row>
    <row r="112" spans="1:17" x14ac:dyDescent="0.25">
      <c r="A112">
        <v>111</v>
      </c>
      <c r="B112" t="s">
        <v>8219</v>
      </c>
      <c r="C112">
        <v>26</v>
      </c>
      <c r="O112">
        <v>111</v>
      </c>
      <c r="P112" t="s">
        <v>8221</v>
      </c>
      <c r="Q112">
        <v>7</v>
      </c>
    </row>
    <row r="113" spans="1:17" x14ac:dyDescent="0.25">
      <c r="A113">
        <v>112</v>
      </c>
      <c r="B113" t="s">
        <v>8219</v>
      </c>
      <c r="C113">
        <v>53</v>
      </c>
      <c r="O113">
        <v>112</v>
      </c>
      <c r="P113" t="s">
        <v>8221</v>
      </c>
      <c r="Q113">
        <v>0</v>
      </c>
    </row>
    <row r="114" spans="1:17" x14ac:dyDescent="0.25">
      <c r="A114">
        <v>113</v>
      </c>
      <c r="B114" t="s">
        <v>8219</v>
      </c>
      <c r="C114">
        <v>81</v>
      </c>
      <c r="O114">
        <v>113</v>
      </c>
      <c r="P114" t="s">
        <v>8221</v>
      </c>
      <c r="Q114">
        <v>12</v>
      </c>
    </row>
    <row r="115" spans="1:17" x14ac:dyDescent="0.25">
      <c r="A115">
        <v>114</v>
      </c>
      <c r="B115" t="s">
        <v>8219</v>
      </c>
      <c r="C115">
        <v>78</v>
      </c>
      <c r="O115">
        <v>114</v>
      </c>
      <c r="P115" t="s">
        <v>8221</v>
      </c>
      <c r="Q115">
        <v>2</v>
      </c>
    </row>
    <row r="116" spans="1:17" x14ac:dyDescent="0.25">
      <c r="A116">
        <v>115</v>
      </c>
      <c r="B116" t="s">
        <v>8219</v>
      </c>
      <c r="C116">
        <v>35</v>
      </c>
      <c r="O116">
        <v>115</v>
      </c>
      <c r="P116" t="s">
        <v>8221</v>
      </c>
      <c r="Q116">
        <v>5</v>
      </c>
    </row>
    <row r="117" spans="1:17" x14ac:dyDescent="0.25">
      <c r="A117">
        <v>116</v>
      </c>
      <c r="B117" t="s">
        <v>8219</v>
      </c>
      <c r="C117">
        <v>22</v>
      </c>
      <c r="O117">
        <v>116</v>
      </c>
      <c r="P117" t="s">
        <v>8221</v>
      </c>
      <c r="Q117">
        <v>2</v>
      </c>
    </row>
    <row r="118" spans="1:17" x14ac:dyDescent="0.25">
      <c r="A118">
        <v>117</v>
      </c>
      <c r="B118" t="s">
        <v>8219</v>
      </c>
      <c r="C118">
        <v>57</v>
      </c>
      <c r="O118">
        <v>117</v>
      </c>
      <c r="P118" t="s">
        <v>8221</v>
      </c>
      <c r="Q118">
        <v>3</v>
      </c>
    </row>
    <row r="119" spans="1:17" x14ac:dyDescent="0.25">
      <c r="A119">
        <v>118</v>
      </c>
      <c r="B119" t="s">
        <v>8219</v>
      </c>
      <c r="C119">
        <v>27</v>
      </c>
      <c r="O119">
        <v>118</v>
      </c>
      <c r="P119" t="s">
        <v>8221</v>
      </c>
      <c r="Q119">
        <v>0</v>
      </c>
    </row>
    <row r="120" spans="1:17" x14ac:dyDescent="0.25">
      <c r="A120">
        <v>119</v>
      </c>
      <c r="B120" t="s">
        <v>8219</v>
      </c>
      <c r="C120">
        <v>39</v>
      </c>
      <c r="O120">
        <v>119</v>
      </c>
      <c r="P120" t="s">
        <v>8221</v>
      </c>
      <c r="Q120">
        <v>49</v>
      </c>
    </row>
    <row r="121" spans="1:17" x14ac:dyDescent="0.25">
      <c r="A121">
        <v>120</v>
      </c>
      <c r="B121" t="s">
        <v>8219</v>
      </c>
      <c r="C121">
        <v>37</v>
      </c>
      <c r="O121">
        <v>120</v>
      </c>
      <c r="P121" t="s">
        <v>8221</v>
      </c>
      <c r="Q121">
        <v>1</v>
      </c>
    </row>
    <row r="122" spans="1:17" x14ac:dyDescent="0.25">
      <c r="A122">
        <v>121</v>
      </c>
      <c r="B122" t="s">
        <v>8219</v>
      </c>
      <c r="C122">
        <v>137</v>
      </c>
      <c r="O122">
        <v>121</v>
      </c>
      <c r="P122" t="s">
        <v>8221</v>
      </c>
      <c r="Q122">
        <v>2</v>
      </c>
    </row>
    <row r="123" spans="1:17" x14ac:dyDescent="0.25">
      <c r="A123">
        <v>122</v>
      </c>
      <c r="B123" t="s">
        <v>8219</v>
      </c>
      <c r="C123">
        <v>376</v>
      </c>
      <c r="O123">
        <v>122</v>
      </c>
      <c r="P123" t="s">
        <v>8221</v>
      </c>
      <c r="Q123">
        <v>0</v>
      </c>
    </row>
    <row r="124" spans="1:17" x14ac:dyDescent="0.25">
      <c r="A124">
        <v>123</v>
      </c>
      <c r="B124" t="s">
        <v>8219</v>
      </c>
      <c r="C124">
        <v>202</v>
      </c>
      <c r="O124">
        <v>123</v>
      </c>
      <c r="P124" t="s">
        <v>8221</v>
      </c>
      <c r="Q124">
        <v>0</v>
      </c>
    </row>
    <row r="125" spans="1:17" x14ac:dyDescent="0.25">
      <c r="A125">
        <v>124</v>
      </c>
      <c r="B125" t="s">
        <v>8219</v>
      </c>
      <c r="C125">
        <v>328</v>
      </c>
      <c r="O125">
        <v>124</v>
      </c>
      <c r="P125" t="s">
        <v>8221</v>
      </c>
      <c r="Q125">
        <v>11</v>
      </c>
    </row>
    <row r="126" spans="1:17" x14ac:dyDescent="0.25">
      <c r="A126">
        <v>125</v>
      </c>
      <c r="B126" t="s">
        <v>8219</v>
      </c>
      <c r="C126">
        <v>84</v>
      </c>
      <c r="O126">
        <v>125</v>
      </c>
      <c r="P126" t="s">
        <v>8221</v>
      </c>
      <c r="Q126">
        <v>1</v>
      </c>
    </row>
    <row r="127" spans="1:17" x14ac:dyDescent="0.25">
      <c r="A127">
        <v>126</v>
      </c>
      <c r="B127" t="s">
        <v>8219</v>
      </c>
      <c r="C127">
        <v>96</v>
      </c>
      <c r="O127">
        <v>126</v>
      </c>
      <c r="P127" t="s">
        <v>8221</v>
      </c>
      <c r="Q127">
        <v>8</v>
      </c>
    </row>
    <row r="128" spans="1:17" x14ac:dyDescent="0.25">
      <c r="A128">
        <v>127</v>
      </c>
      <c r="B128" t="s">
        <v>8219</v>
      </c>
      <c r="C128">
        <v>223</v>
      </c>
      <c r="O128">
        <v>127</v>
      </c>
      <c r="P128" t="s">
        <v>8221</v>
      </c>
      <c r="Q128">
        <v>5</v>
      </c>
    </row>
    <row r="129" spans="1:17" x14ac:dyDescent="0.25">
      <c r="A129">
        <v>128</v>
      </c>
      <c r="B129" t="s">
        <v>8219</v>
      </c>
      <c r="C129">
        <v>62</v>
      </c>
      <c r="O129">
        <v>128</v>
      </c>
      <c r="P129" t="s">
        <v>8221</v>
      </c>
      <c r="Q129">
        <v>39</v>
      </c>
    </row>
    <row r="130" spans="1:17" x14ac:dyDescent="0.25">
      <c r="A130">
        <v>129</v>
      </c>
      <c r="B130" t="s">
        <v>8219</v>
      </c>
      <c r="C130">
        <v>146</v>
      </c>
      <c r="O130">
        <v>129</v>
      </c>
      <c r="P130" t="s">
        <v>8221</v>
      </c>
      <c r="Q130">
        <v>0</v>
      </c>
    </row>
    <row r="131" spans="1:17" x14ac:dyDescent="0.25">
      <c r="A131">
        <v>130</v>
      </c>
      <c r="B131" t="s">
        <v>8219</v>
      </c>
      <c r="C131">
        <v>235</v>
      </c>
      <c r="O131">
        <v>130</v>
      </c>
      <c r="P131" t="s">
        <v>8221</v>
      </c>
      <c r="Q131">
        <v>0</v>
      </c>
    </row>
    <row r="132" spans="1:17" x14ac:dyDescent="0.25">
      <c r="A132">
        <v>131</v>
      </c>
      <c r="B132" t="s">
        <v>8219</v>
      </c>
      <c r="C132">
        <v>437</v>
      </c>
      <c r="O132">
        <v>131</v>
      </c>
      <c r="P132" t="s">
        <v>8221</v>
      </c>
      <c r="Q132">
        <v>2</v>
      </c>
    </row>
    <row r="133" spans="1:17" x14ac:dyDescent="0.25">
      <c r="A133">
        <v>132</v>
      </c>
      <c r="B133" t="s">
        <v>8219</v>
      </c>
      <c r="C133">
        <v>77</v>
      </c>
      <c r="O133">
        <v>132</v>
      </c>
      <c r="P133" t="s">
        <v>8221</v>
      </c>
      <c r="Q133">
        <v>170</v>
      </c>
    </row>
    <row r="134" spans="1:17" x14ac:dyDescent="0.25">
      <c r="A134">
        <v>133</v>
      </c>
      <c r="B134" t="s">
        <v>8219</v>
      </c>
      <c r="C134">
        <v>108</v>
      </c>
      <c r="O134">
        <v>133</v>
      </c>
      <c r="P134" t="s">
        <v>8221</v>
      </c>
      <c r="Q134">
        <v>5</v>
      </c>
    </row>
    <row r="135" spans="1:17" x14ac:dyDescent="0.25">
      <c r="A135">
        <v>134</v>
      </c>
      <c r="B135" t="s">
        <v>8219</v>
      </c>
      <c r="C135">
        <v>7</v>
      </c>
      <c r="O135">
        <v>134</v>
      </c>
      <c r="P135" t="s">
        <v>8221</v>
      </c>
      <c r="Q135">
        <v>14</v>
      </c>
    </row>
    <row r="136" spans="1:17" x14ac:dyDescent="0.25">
      <c r="A136">
        <v>135</v>
      </c>
      <c r="B136" t="s">
        <v>8219</v>
      </c>
      <c r="C136">
        <v>314</v>
      </c>
      <c r="O136">
        <v>135</v>
      </c>
      <c r="P136" t="s">
        <v>8221</v>
      </c>
      <c r="Q136">
        <v>1</v>
      </c>
    </row>
    <row r="137" spans="1:17" x14ac:dyDescent="0.25">
      <c r="A137">
        <v>136</v>
      </c>
      <c r="B137" t="s">
        <v>8219</v>
      </c>
      <c r="C137">
        <v>188</v>
      </c>
      <c r="O137">
        <v>136</v>
      </c>
      <c r="P137" t="s">
        <v>8221</v>
      </c>
      <c r="Q137">
        <v>0</v>
      </c>
    </row>
    <row r="138" spans="1:17" x14ac:dyDescent="0.25">
      <c r="A138">
        <v>137</v>
      </c>
      <c r="B138" t="s">
        <v>8219</v>
      </c>
      <c r="C138">
        <v>275</v>
      </c>
      <c r="O138">
        <v>137</v>
      </c>
      <c r="P138" t="s">
        <v>8221</v>
      </c>
      <c r="Q138">
        <v>124</v>
      </c>
    </row>
    <row r="139" spans="1:17" x14ac:dyDescent="0.25">
      <c r="A139">
        <v>138</v>
      </c>
      <c r="B139" t="s">
        <v>8219</v>
      </c>
      <c r="C139">
        <v>560</v>
      </c>
      <c r="O139">
        <v>138</v>
      </c>
      <c r="P139" t="s">
        <v>8221</v>
      </c>
      <c r="Q139">
        <v>0</v>
      </c>
    </row>
    <row r="140" spans="1:17" x14ac:dyDescent="0.25">
      <c r="A140">
        <v>139</v>
      </c>
      <c r="B140" t="s">
        <v>8219</v>
      </c>
      <c r="C140">
        <v>688</v>
      </c>
      <c r="O140">
        <v>139</v>
      </c>
      <c r="P140" t="s">
        <v>8221</v>
      </c>
      <c r="Q140">
        <v>0</v>
      </c>
    </row>
    <row r="141" spans="1:17" x14ac:dyDescent="0.25">
      <c r="A141">
        <v>140</v>
      </c>
      <c r="B141" t="s">
        <v>8219</v>
      </c>
      <c r="C141">
        <v>942</v>
      </c>
      <c r="O141">
        <v>140</v>
      </c>
      <c r="P141" t="s">
        <v>8221</v>
      </c>
      <c r="Q141">
        <v>55</v>
      </c>
    </row>
    <row r="142" spans="1:17" x14ac:dyDescent="0.25">
      <c r="A142">
        <v>141</v>
      </c>
      <c r="B142" t="s">
        <v>8219</v>
      </c>
      <c r="C142">
        <v>88</v>
      </c>
      <c r="O142">
        <v>141</v>
      </c>
      <c r="P142" t="s">
        <v>8221</v>
      </c>
      <c r="Q142">
        <v>140</v>
      </c>
    </row>
    <row r="143" spans="1:17" x14ac:dyDescent="0.25">
      <c r="A143">
        <v>142</v>
      </c>
      <c r="B143" t="s">
        <v>8219</v>
      </c>
      <c r="C143">
        <v>220</v>
      </c>
      <c r="O143">
        <v>142</v>
      </c>
      <c r="P143" t="s">
        <v>8221</v>
      </c>
      <c r="Q143">
        <v>21</v>
      </c>
    </row>
    <row r="144" spans="1:17" x14ac:dyDescent="0.25">
      <c r="A144">
        <v>143</v>
      </c>
      <c r="B144" t="s">
        <v>8219</v>
      </c>
      <c r="C144">
        <v>145</v>
      </c>
      <c r="O144">
        <v>143</v>
      </c>
      <c r="P144" t="s">
        <v>8221</v>
      </c>
      <c r="Q144">
        <v>1</v>
      </c>
    </row>
    <row r="145" spans="1:17" x14ac:dyDescent="0.25">
      <c r="A145">
        <v>144</v>
      </c>
      <c r="B145" t="s">
        <v>8219</v>
      </c>
      <c r="C145">
        <v>963</v>
      </c>
      <c r="O145">
        <v>144</v>
      </c>
      <c r="P145" t="s">
        <v>8221</v>
      </c>
      <c r="Q145">
        <v>147</v>
      </c>
    </row>
    <row r="146" spans="1:17" x14ac:dyDescent="0.25">
      <c r="A146">
        <v>145</v>
      </c>
      <c r="B146" t="s">
        <v>8219</v>
      </c>
      <c r="C146">
        <v>91</v>
      </c>
      <c r="O146">
        <v>145</v>
      </c>
      <c r="P146" t="s">
        <v>8221</v>
      </c>
      <c r="Q146">
        <v>11</v>
      </c>
    </row>
    <row r="147" spans="1:17" x14ac:dyDescent="0.25">
      <c r="A147">
        <v>146</v>
      </c>
      <c r="B147" t="s">
        <v>8219</v>
      </c>
      <c r="C147">
        <v>58</v>
      </c>
      <c r="O147">
        <v>146</v>
      </c>
      <c r="P147" t="s">
        <v>8221</v>
      </c>
      <c r="Q147">
        <v>125</v>
      </c>
    </row>
    <row r="148" spans="1:17" x14ac:dyDescent="0.25">
      <c r="A148">
        <v>147</v>
      </c>
      <c r="B148" t="s">
        <v>8219</v>
      </c>
      <c r="C148">
        <v>36</v>
      </c>
      <c r="O148">
        <v>147</v>
      </c>
      <c r="P148" t="s">
        <v>8221</v>
      </c>
      <c r="Q148">
        <v>1</v>
      </c>
    </row>
    <row r="149" spans="1:17" x14ac:dyDescent="0.25">
      <c r="A149">
        <v>148</v>
      </c>
      <c r="B149" t="s">
        <v>8219</v>
      </c>
      <c r="C149">
        <v>165</v>
      </c>
      <c r="O149">
        <v>148</v>
      </c>
      <c r="P149" t="s">
        <v>8221</v>
      </c>
      <c r="Q149">
        <v>0</v>
      </c>
    </row>
    <row r="150" spans="1:17" x14ac:dyDescent="0.25">
      <c r="A150">
        <v>149</v>
      </c>
      <c r="B150" t="s">
        <v>8219</v>
      </c>
      <c r="C150">
        <v>111</v>
      </c>
      <c r="O150">
        <v>149</v>
      </c>
      <c r="P150" t="s">
        <v>8221</v>
      </c>
      <c r="Q150">
        <v>0</v>
      </c>
    </row>
    <row r="151" spans="1:17" x14ac:dyDescent="0.25">
      <c r="A151">
        <v>150</v>
      </c>
      <c r="B151" t="s">
        <v>8219</v>
      </c>
      <c r="C151">
        <v>1596</v>
      </c>
      <c r="O151">
        <v>150</v>
      </c>
      <c r="P151" t="s">
        <v>8221</v>
      </c>
      <c r="Q151">
        <v>3</v>
      </c>
    </row>
    <row r="152" spans="1:17" x14ac:dyDescent="0.25">
      <c r="A152">
        <v>151</v>
      </c>
      <c r="B152" t="s">
        <v>8219</v>
      </c>
      <c r="C152">
        <v>61</v>
      </c>
      <c r="O152">
        <v>151</v>
      </c>
      <c r="P152" t="s">
        <v>8221</v>
      </c>
      <c r="Q152">
        <v>0</v>
      </c>
    </row>
    <row r="153" spans="1:17" x14ac:dyDescent="0.25">
      <c r="A153">
        <v>152</v>
      </c>
      <c r="B153" t="s">
        <v>8219</v>
      </c>
      <c r="C153">
        <v>287</v>
      </c>
      <c r="O153">
        <v>152</v>
      </c>
      <c r="P153" t="s">
        <v>8221</v>
      </c>
      <c r="Q153">
        <v>0</v>
      </c>
    </row>
    <row r="154" spans="1:17" x14ac:dyDescent="0.25">
      <c r="A154">
        <v>153</v>
      </c>
      <c r="B154" t="s">
        <v>8219</v>
      </c>
      <c r="C154">
        <v>65</v>
      </c>
      <c r="O154">
        <v>153</v>
      </c>
      <c r="P154" t="s">
        <v>8221</v>
      </c>
      <c r="Q154">
        <v>0</v>
      </c>
    </row>
    <row r="155" spans="1:17" x14ac:dyDescent="0.25">
      <c r="A155">
        <v>154</v>
      </c>
      <c r="B155" t="s">
        <v>8219</v>
      </c>
      <c r="C155">
        <v>118</v>
      </c>
      <c r="O155">
        <v>154</v>
      </c>
      <c r="P155" t="s">
        <v>8221</v>
      </c>
      <c r="Q155">
        <v>0</v>
      </c>
    </row>
    <row r="156" spans="1:17" x14ac:dyDescent="0.25">
      <c r="A156">
        <v>155</v>
      </c>
      <c r="B156" t="s">
        <v>8219</v>
      </c>
      <c r="C156">
        <v>113</v>
      </c>
      <c r="O156">
        <v>155</v>
      </c>
      <c r="P156" t="s">
        <v>8221</v>
      </c>
      <c r="Q156">
        <v>3</v>
      </c>
    </row>
    <row r="157" spans="1:17" x14ac:dyDescent="0.25">
      <c r="A157">
        <v>156</v>
      </c>
      <c r="B157" t="s">
        <v>8219</v>
      </c>
      <c r="C157">
        <v>332</v>
      </c>
      <c r="O157">
        <v>156</v>
      </c>
      <c r="P157" t="s">
        <v>8221</v>
      </c>
      <c r="Q157">
        <v>0</v>
      </c>
    </row>
    <row r="158" spans="1:17" x14ac:dyDescent="0.25">
      <c r="A158">
        <v>157</v>
      </c>
      <c r="B158" t="s">
        <v>8219</v>
      </c>
      <c r="C158">
        <v>62</v>
      </c>
      <c r="O158">
        <v>157</v>
      </c>
      <c r="P158" t="s">
        <v>8221</v>
      </c>
      <c r="Q158">
        <v>1</v>
      </c>
    </row>
    <row r="159" spans="1:17" x14ac:dyDescent="0.25">
      <c r="A159">
        <v>158</v>
      </c>
      <c r="B159" t="s">
        <v>8219</v>
      </c>
      <c r="C159">
        <v>951</v>
      </c>
      <c r="O159">
        <v>158</v>
      </c>
      <c r="P159" t="s">
        <v>8221</v>
      </c>
      <c r="Q159">
        <v>3</v>
      </c>
    </row>
    <row r="160" spans="1:17" x14ac:dyDescent="0.25">
      <c r="A160">
        <v>159</v>
      </c>
      <c r="B160" t="s">
        <v>8219</v>
      </c>
      <c r="C160">
        <v>415</v>
      </c>
      <c r="O160">
        <v>159</v>
      </c>
      <c r="P160" t="s">
        <v>8221</v>
      </c>
      <c r="Q160">
        <v>22</v>
      </c>
    </row>
    <row r="161" spans="1:17" x14ac:dyDescent="0.25">
      <c r="A161">
        <v>160</v>
      </c>
      <c r="B161" t="s">
        <v>8219</v>
      </c>
      <c r="C161">
        <v>305</v>
      </c>
      <c r="O161">
        <v>160</v>
      </c>
      <c r="P161" t="s">
        <v>8221</v>
      </c>
      <c r="Q161">
        <v>26</v>
      </c>
    </row>
    <row r="162" spans="1:17" x14ac:dyDescent="0.25">
      <c r="A162">
        <v>161</v>
      </c>
      <c r="B162" t="s">
        <v>8219</v>
      </c>
      <c r="C162">
        <v>2139</v>
      </c>
      <c r="O162">
        <v>161</v>
      </c>
      <c r="P162" t="s">
        <v>8221</v>
      </c>
      <c r="Q162">
        <v>4</v>
      </c>
    </row>
    <row r="163" spans="1:17" x14ac:dyDescent="0.25">
      <c r="A163">
        <v>162</v>
      </c>
      <c r="B163" t="s">
        <v>8219</v>
      </c>
      <c r="C163">
        <v>79</v>
      </c>
      <c r="O163">
        <v>162</v>
      </c>
      <c r="P163" t="s">
        <v>8221</v>
      </c>
      <c r="Q163">
        <v>0</v>
      </c>
    </row>
    <row r="164" spans="1:17" x14ac:dyDescent="0.25">
      <c r="A164">
        <v>163</v>
      </c>
      <c r="B164" t="s">
        <v>8219</v>
      </c>
      <c r="C164">
        <v>179</v>
      </c>
      <c r="O164">
        <v>163</v>
      </c>
      <c r="P164" t="s">
        <v>8221</v>
      </c>
      <c r="Q164">
        <v>4</v>
      </c>
    </row>
    <row r="165" spans="1:17" x14ac:dyDescent="0.25">
      <c r="A165">
        <v>164</v>
      </c>
      <c r="B165" t="s">
        <v>8219</v>
      </c>
      <c r="C165">
        <v>202</v>
      </c>
      <c r="O165">
        <v>164</v>
      </c>
      <c r="P165" t="s">
        <v>8221</v>
      </c>
      <c r="Q165">
        <v>9</v>
      </c>
    </row>
    <row r="166" spans="1:17" x14ac:dyDescent="0.25">
      <c r="A166">
        <v>165</v>
      </c>
      <c r="B166" t="s">
        <v>8219</v>
      </c>
      <c r="C166">
        <v>760</v>
      </c>
      <c r="O166">
        <v>165</v>
      </c>
      <c r="P166" t="s">
        <v>8221</v>
      </c>
      <c r="Q166">
        <v>5</v>
      </c>
    </row>
    <row r="167" spans="1:17" x14ac:dyDescent="0.25">
      <c r="A167">
        <v>166</v>
      </c>
      <c r="B167" t="s">
        <v>8219</v>
      </c>
      <c r="C167">
        <v>563</v>
      </c>
      <c r="O167">
        <v>166</v>
      </c>
      <c r="P167" t="s">
        <v>8221</v>
      </c>
      <c r="Q167">
        <v>14</v>
      </c>
    </row>
    <row r="168" spans="1:17" x14ac:dyDescent="0.25">
      <c r="A168">
        <v>167</v>
      </c>
      <c r="B168" t="s">
        <v>8219</v>
      </c>
      <c r="C168">
        <v>135</v>
      </c>
      <c r="O168">
        <v>167</v>
      </c>
      <c r="P168" t="s">
        <v>8221</v>
      </c>
      <c r="Q168">
        <v>1</v>
      </c>
    </row>
    <row r="169" spans="1:17" x14ac:dyDescent="0.25">
      <c r="A169">
        <v>168</v>
      </c>
      <c r="B169" t="s">
        <v>8219</v>
      </c>
      <c r="C169">
        <v>290</v>
      </c>
      <c r="O169">
        <v>168</v>
      </c>
      <c r="P169" t="s">
        <v>8221</v>
      </c>
      <c r="Q169">
        <v>10</v>
      </c>
    </row>
    <row r="170" spans="1:17" x14ac:dyDescent="0.25">
      <c r="A170">
        <v>169</v>
      </c>
      <c r="B170" t="s">
        <v>8219</v>
      </c>
      <c r="C170">
        <v>447</v>
      </c>
      <c r="O170">
        <v>169</v>
      </c>
      <c r="P170" t="s">
        <v>8221</v>
      </c>
      <c r="Q170">
        <v>3</v>
      </c>
    </row>
    <row r="171" spans="1:17" x14ac:dyDescent="0.25">
      <c r="A171">
        <v>170</v>
      </c>
      <c r="B171" t="s">
        <v>8219</v>
      </c>
      <c r="C171">
        <v>232</v>
      </c>
      <c r="O171">
        <v>170</v>
      </c>
      <c r="P171" t="s">
        <v>8221</v>
      </c>
      <c r="Q171">
        <v>1</v>
      </c>
    </row>
    <row r="172" spans="1:17" x14ac:dyDescent="0.25">
      <c r="A172">
        <v>171</v>
      </c>
      <c r="B172" t="s">
        <v>8219</v>
      </c>
      <c r="C172">
        <v>168</v>
      </c>
      <c r="O172">
        <v>171</v>
      </c>
      <c r="P172" t="s">
        <v>8221</v>
      </c>
      <c r="Q172">
        <v>0</v>
      </c>
    </row>
    <row r="173" spans="1:17" x14ac:dyDescent="0.25">
      <c r="A173">
        <v>172</v>
      </c>
      <c r="B173" t="s">
        <v>8219</v>
      </c>
      <c r="C173">
        <v>128</v>
      </c>
      <c r="O173">
        <v>172</v>
      </c>
      <c r="P173" t="s">
        <v>8221</v>
      </c>
      <c r="Q173">
        <v>5</v>
      </c>
    </row>
    <row r="174" spans="1:17" x14ac:dyDescent="0.25">
      <c r="A174">
        <v>173</v>
      </c>
      <c r="B174" t="s">
        <v>8219</v>
      </c>
      <c r="C174">
        <v>493</v>
      </c>
      <c r="O174">
        <v>173</v>
      </c>
      <c r="P174" t="s">
        <v>8221</v>
      </c>
      <c r="Q174">
        <v>2</v>
      </c>
    </row>
    <row r="175" spans="1:17" x14ac:dyDescent="0.25">
      <c r="A175">
        <v>174</v>
      </c>
      <c r="B175" t="s">
        <v>8219</v>
      </c>
      <c r="C175">
        <v>131</v>
      </c>
      <c r="O175">
        <v>174</v>
      </c>
      <c r="P175" t="s">
        <v>8221</v>
      </c>
      <c r="Q175">
        <v>68</v>
      </c>
    </row>
    <row r="176" spans="1:17" x14ac:dyDescent="0.25">
      <c r="A176">
        <v>175</v>
      </c>
      <c r="B176" t="s">
        <v>8219</v>
      </c>
      <c r="C176">
        <v>50</v>
      </c>
      <c r="O176">
        <v>175</v>
      </c>
      <c r="P176" t="s">
        <v>8221</v>
      </c>
      <c r="Q176">
        <v>3</v>
      </c>
    </row>
    <row r="177" spans="1:17" x14ac:dyDescent="0.25">
      <c r="A177">
        <v>176</v>
      </c>
      <c r="B177" t="s">
        <v>8219</v>
      </c>
      <c r="C177">
        <v>665</v>
      </c>
      <c r="O177">
        <v>176</v>
      </c>
      <c r="P177" t="s">
        <v>8221</v>
      </c>
      <c r="Q177">
        <v>34</v>
      </c>
    </row>
    <row r="178" spans="1:17" x14ac:dyDescent="0.25">
      <c r="A178">
        <v>177</v>
      </c>
      <c r="B178" t="s">
        <v>8219</v>
      </c>
      <c r="C178">
        <v>129</v>
      </c>
      <c r="O178">
        <v>177</v>
      </c>
      <c r="P178" t="s">
        <v>8221</v>
      </c>
      <c r="Q178">
        <v>0</v>
      </c>
    </row>
    <row r="179" spans="1:17" x14ac:dyDescent="0.25">
      <c r="A179">
        <v>178</v>
      </c>
      <c r="B179" t="s">
        <v>8219</v>
      </c>
      <c r="C179">
        <v>142</v>
      </c>
      <c r="O179">
        <v>178</v>
      </c>
      <c r="P179" t="s">
        <v>8221</v>
      </c>
      <c r="Q179">
        <v>3</v>
      </c>
    </row>
    <row r="180" spans="1:17" x14ac:dyDescent="0.25">
      <c r="A180">
        <v>179</v>
      </c>
      <c r="B180" t="s">
        <v>8219</v>
      </c>
      <c r="C180">
        <v>2436</v>
      </c>
      <c r="O180">
        <v>179</v>
      </c>
      <c r="P180" t="s">
        <v>8221</v>
      </c>
      <c r="Q180">
        <v>0</v>
      </c>
    </row>
    <row r="181" spans="1:17" x14ac:dyDescent="0.25">
      <c r="A181">
        <v>180</v>
      </c>
      <c r="B181" t="s">
        <v>8219</v>
      </c>
      <c r="C181">
        <v>244</v>
      </c>
      <c r="O181">
        <v>180</v>
      </c>
      <c r="P181" t="s">
        <v>8221</v>
      </c>
      <c r="Q181">
        <v>70</v>
      </c>
    </row>
    <row r="182" spans="1:17" x14ac:dyDescent="0.25">
      <c r="A182">
        <v>181</v>
      </c>
      <c r="B182" t="s">
        <v>8219</v>
      </c>
      <c r="C182">
        <v>298</v>
      </c>
      <c r="O182">
        <v>181</v>
      </c>
      <c r="P182" t="s">
        <v>8221</v>
      </c>
      <c r="Q182">
        <v>1</v>
      </c>
    </row>
    <row r="183" spans="1:17" x14ac:dyDescent="0.25">
      <c r="A183">
        <v>182</v>
      </c>
      <c r="B183" t="s">
        <v>8219</v>
      </c>
      <c r="C183">
        <v>251</v>
      </c>
      <c r="O183">
        <v>182</v>
      </c>
      <c r="P183" t="s">
        <v>8221</v>
      </c>
      <c r="Q183">
        <v>1</v>
      </c>
    </row>
    <row r="184" spans="1:17" x14ac:dyDescent="0.25">
      <c r="A184">
        <v>183</v>
      </c>
      <c r="B184" t="s">
        <v>8219</v>
      </c>
      <c r="C184">
        <v>108</v>
      </c>
      <c r="O184">
        <v>183</v>
      </c>
      <c r="P184" t="s">
        <v>8221</v>
      </c>
      <c r="Q184">
        <v>1</v>
      </c>
    </row>
    <row r="185" spans="1:17" x14ac:dyDescent="0.25">
      <c r="A185">
        <v>184</v>
      </c>
      <c r="B185" t="s">
        <v>8219</v>
      </c>
      <c r="C185">
        <v>82</v>
      </c>
      <c r="O185">
        <v>184</v>
      </c>
      <c r="P185" t="s">
        <v>8221</v>
      </c>
      <c r="Q185">
        <v>2</v>
      </c>
    </row>
    <row r="186" spans="1:17" x14ac:dyDescent="0.25">
      <c r="A186">
        <v>185</v>
      </c>
      <c r="B186" t="s">
        <v>8219</v>
      </c>
      <c r="C186">
        <v>74</v>
      </c>
      <c r="O186">
        <v>185</v>
      </c>
      <c r="P186" t="s">
        <v>8221</v>
      </c>
      <c r="Q186">
        <v>2</v>
      </c>
    </row>
    <row r="187" spans="1:17" x14ac:dyDescent="0.25">
      <c r="A187">
        <v>186</v>
      </c>
      <c r="B187" t="s">
        <v>8219</v>
      </c>
      <c r="C187">
        <v>189</v>
      </c>
      <c r="O187">
        <v>186</v>
      </c>
      <c r="P187" t="s">
        <v>8221</v>
      </c>
      <c r="Q187">
        <v>34</v>
      </c>
    </row>
    <row r="188" spans="1:17" x14ac:dyDescent="0.25">
      <c r="A188">
        <v>187</v>
      </c>
      <c r="B188" t="s">
        <v>8219</v>
      </c>
      <c r="C188">
        <v>80</v>
      </c>
      <c r="O188">
        <v>187</v>
      </c>
      <c r="P188" t="s">
        <v>8221</v>
      </c>
      <c r="Q188">
        <v>2</v>
      </c>
    </row>
    <row r="189" spans="1:17" x14ac:dyDescent="0.25">
      <c r="A189">
        <v>188</v>
      </c>
      <c r="B189" t="s">
        <v>8219</v>
      </c>
      <c r="C189">
        <v>576</v>
      </c>
      <c r="O189">
        <v>188</v>
      </c>
      <c r="P189" t="s">
        <v>8221</v>
      </c>
      <c r="Q189">
        <v>0</v>
      </c>
    </row>
    <row r="190" spans="1:17" x14ac:dyDescent="0.25">
      <c r="A190">
        <v>189</v>
      </c>
      <c r="B190" t="s">
        <v>8219</v>
      </c>
      <c r="C190">
        <v>202</v>
      </c>
      <c r="O190">
        <v>189</v>
      </c>
      <c r="P190" t="s">
        <v>8221</v>
      </c>
      <c r="Q190">
        <v>1</v>
      </c>
    </row>
    <row r="191" spans="1:17" x14ac:dyDescent="0.25">
      <c r="A191">
        <v>190</v>
      </c>
      <c r="B191" t="s">
        <v>8219</v>
      </c>
      <c r="C191">
        <v>238</v>
      </c>
      <c r="O191">
        <v>190</v>
      </c>
      <c r="P191" t="s">
        <v>8221</v>
      </c>
      <c r="Q191">
        <v>8</v>
      </c>
    </row>
    <row r="192" spans="1:17" x14ac:dyDescent="0.25">
      <c r="A192">
        <v>191</v>
      </c>
      <c r="B192" t="s">
        <v>8219</v>
      </c>
      <c r="C192">
        <v>36</v>
      </c>
      <c r="O192">
        <v>191</v>
      </c>
      <c r="P192" t="s">
        <v>8221</v>
      </c>
      <c r="Q192">
        <v>4</v>
      </c>
    </row>
    <row r="193" spans="1:17" x14ac:dyDescent="0.25">
      <c r="A193">
        <v>192</v>
      </c>
      <c r="B193" t="s">
        <v>8219</v>
      </c>
      <c r="C193">
        <v>150</v>
      </c>
      <c r="O193">
        <v>192</v>
      </c>
      <c r="P193" t="s">
        <v>8221</v>
      </c>
      <c r="Q193">
        <v>28</v>
      </c>
    </row>
    <row r="194" spans="1:17" x14ac:dyDescent="0.25">
      <c r="A194">
        <v>193</v>
      </c>
      <c r="B194" t="s">
        <v>8219</v>
      </c>
      <c r="C194">
        <v>146</v>
      </c>
      <c r="O194">
        <v>193</v>
      </c>
      <c r="P194" t="s">
        <v>8221</v>
      </c>
      <c r="Q194">
        <v>0</v>
      </c>
    </row>
    <row r="195" spans="1:17" x14ac:dyDescent="0.25">
      <c r="A195">
        <v>194</v>
      </c>
      <c r="B195" t="s">
        <v>8219</v>
      </c>
      <c r="C195">
        <v>222</v>
      </c>
      <c r="O195">
        <v>194</v>
      </c>
      <c r="P195" t="s">
        <v>8221</v>
      </c>
      <c r="Q195">
        <v>6</v>
      </c>
    </row>
    <row r="196" spans="1:17" x14ac:dyDescent="0.25">
      <c r="A196">
        <v>195</v>
      </c>
      <c r="B196" t="s">
        <v>8219</v>
      </c>
      <c r="C196">
        <v>120</v>
      </c>
      <c r="O196">
        <v>195</v>
      </c>
      <c r="P196" t="s">
        <v>8221</v>
      </c>
      <c r="Q196">
        <v>22</v>
      </c>
    </row>
    <row r="197" spans="1:17" x14ac:dyDescent="0.25">
      <c r="A197">
        <v>196</v>
      </c>
      <c r="B197" t="s">
        <v>8219</v>
      </c>
      <c r="C197">
        <v>126</v>
      </c>
      <c r="O197">
        <v>196</v>
      </c>
      <c r="P197" t="s">
        <v>8221</v>
      </c>
      <c r="Q197">
        <v>0</v>
      </c>
    </row>
    <row r="198" spans="1:17" x14ac:dyDescent="0.25">
      <c r="A198">
        <v>197</v>
      </c>
      <c r="B198" t="s">
        <v>8219</v>
      </c>
      <c r="C198">
        <v>158</v>
      </c>
      <c r="O198">
        <v>197</v>
      </c>
      <c r="P198" t="s">
        <v>8221</v>
      </c>
      <c r="Q198">
        <v>1</v>
      </c>
    </row>
    <row r="199" spans="1:17" x14ac:dyDescent="0.25">
      <c r="A199">
        <v>198</v>
      </c>
      <c r="B199" t="s">
        <v>8219</v>
      </c>
      <c r="C199">
        <v>316</v>
      </c>
      <c r="O199">
        <v>198</v>
      </c>
      <c r="P199" t="s">
        <v>8221</v>
      </c>
      <c r="Q199">
        <v>20</v>
      </c>
    </row>
    <row r="200" spans="1:17" x14ac:dyDescent="0.25">
      <c r="A200">
        <v>199</v>
      </c>
      <c r="B200" t="s">
        <v>8219</v>
      </c>
      <c r="C200">
        <v>284</v>
      </c>
      <c r="O200">
        <v>199</v>
      </c>
      <c r="P200" t="s">
        <v>8221</v>
      </c>
      <c r="Q200">
        <v>0</v>
      </c>
    </row>
    <row r="201" spans="1:17" x14ac:dyDescent="0.25">
      <c r="A201">
        <v>200</v>
      </c>
      <c r="B201" t="s">
        <v>8219</v>
      </c>
      <c r="C201">
        <v>51</v>
      </c>
      <c r="O201">
        <v>200</v>
      </c>
      <c r="P201" t="s">
        <v>8221</v>
      </c>
      <c r="Q201">
        <v>1</v>
      </c>
    </row>
    <row r="202" spans="1:17" x14ac:dyDescent="0.25">
      <c r="A202">
        <v>201</v>
      </c>
      <c r="B202" t="s">
        <v>8219</v>
      </c>
      <c r="C202">
        <v>158</v>
      </c>
      <c r="O202">
        <v>201</v>
      </c>
      <c r="P202" t="s">
        <v>8221</v>
      </c>
      <c r="Q202">
        <v>3</v>
      </c>
    </row>
    <row r="203" spans="1:17" x14ac:dyDescent="0.25">
      <c r="A203">
        <v>202</v>
      </c>
      <c r="B203" t="s">
        <v>8219</v>
      </c>
      <c r="C203">
        <v>337</v>
      </c>
      <c r="O203">
        <v>202</v>
      </c>
      <c r="P203" t="s">
        <v>8221</v>
      </c>
      <c r="Q203">
        <v>2</v>
      </c>
    </row>
    <row r="204" spans="1:17" x14ac:dyDescent="0.25">
      <c r="A204">
        <v>203</v>
      </c>
      <c r="B204" t="s">
        <v>8219</v>
      </c>
      <c r="C204">
        <v>186</v>
      </c>
      <c r="O204">
        <v>203</v>
      </c>
      <c r="P204" t="s">
        <v>8221</v>
      </c>
      <c r="Q204">
        <v>0</v>
      </c>
    </row>
    <row r="205" spans="1:17" x14ac:dyDescent="0.25">
      <c r="A205">
        <v>204</v>
      </c>
      <c r="B205" t="s">
        <v>8219</v>
      </c>
      <c r="C205">
        <v>58</v>
      </c>
      <c r="O205">
        <v>204</v>
      </c>
      <c r="P205" t="s">
        <v>8221</v>
      </c>
      <c r="Q205">
        <v>2</v>
      </c>
    </row>
    <row r="206" spans="1:17" x14ac:dyDescent="0.25">
      <c r="A206">
        <v>205</v>
      </c>
      <c r="B206" t="s">
        <v>8219</v>
      </c>
      <c r="C206">
        <v>82</v>
      </c>
      <c r="O206">
        <v>205</v>
      </c>
      <c r="P206" t="s">
        <v>8221</v>
      </c>
      <c r="Q206">
        <v>1</v>
      </c>
    </row>
    <row r="207" spans="1:17" x14ac:dyDescent="0.25">
      <c r="A207">
        <v>206</v>
      </c>
      <c r="B207" t="s">
        <v>8219</v>
      </c>
      <c r="C207">
        <v>736</v>
      </c>
      <c r="O207">
        <v>206</v>
      </c>
      <c r="P207" t="s">
        <v>8221</v>
      </c>
      <c r="Q207">
        <v>0</v>
      </c>
    </row>
    <row r="208" spans="1:17" x14ac:dyDescent="0.25">
      <c r="A208">
        <v>207</v>
      </c>
      <c r="B208" t="s">
        <v>8219</v>
      </c>
      <c r="C208">
        <v>1151</v>
      </c>
      <c r="O208">
        <v>207</v>
      </c>
      <c r="P208" t="s">
        <v>8221</v>
      </c>
      <c r="Q208">
        <v>1</v>
      </c>
    </row>
    <row r="209" spans="1:17" x14ac:dyDescent="0.25">
      <c r="A209">
        <v>208</v>
      </c>
      <c r="B209" t="s">
        <v>8219</v>
      </c>
      <c r="C209">
        <v>34</v>
      </c>
      <c r="O209">
        <v>208</v>
      </c>
      <c r="P209" t="s">
        <v>8221</v>
      </c>
      <c r="Q209">
        <v>0</v>
      </c>
    </row>
    <row r="210" spans="1:17" x14ac:dyDescent="0.25">
      <c r="A210">
        <v>209</v>
      </c>
      <c r="B210" t="s">
        <v>8219</v>
      </c>
      <c r="C210">
        <v>498</v>
      </c>
      <c r="O210">
        <v>209</v>
      </c>
      <c r="P210" t="s">
        <v>8221</v>
      </c>
      <c r="Q210">
        <v>5</v>
      </c>
    </row>
    <row r="211" spans="1:17" x14ac:dyDescent="0.25">
      <c r="A211">
        <v>210</v>
      </c>
      <c r="B211" t="s">
        <v>8219</v>
      </c>
      <c r="C211">
        <v>167</v>
      </c>
      <c r="O211">
        <v>210</v>
      </c>
      <c r="P211" t="s">
        <v>8221</v>
      </c>
      <c r="Q211">
        <v>1</v>
      </c>
    </row>
    <row r="212" spans="1:17" x14ac:dyDescent="0.25">
      <c r="A212">
        <v>211</v>
      </c>
      <c r="B212" t="s">
        <v>8219</v>
      </c>
      <c r="C212">
        <v>340</v>
      </c>
      <c r="O212">
        <v>211</v>
      </c>
      <c r="P212" t="s">
        <v>8221</v>
      </c>
      <c r="Q212">
        <v>1</v>
      </c>
    </row>
    <row r="213" spans="1:17" x14ac:dyDescent="0.25">
      <c r="A213">
        <v>212</v>
      </c>
      <c r="B213" t="s">
        <v>8219</v>
      </c>
      <c r="C213">
        <v>438</v>
      </c>
      <c r="O213">
        <v>212</v>
      </c>
      <c r="P213" t="s">
        <v>8221</v>
      </c>
      <c r="Q213">
        <v>2</v>
      </c>
    </row>
    <row r="214" spans="1:17" x14ac:dyDescent="0.25">
      <c r="A214">
        <v>213</v>
      </c>
      <c r="B214" t="s">
        <v>8219</v>
      </c>
      <c r="C214">
        <v>555</v>
      </c>
      <c r="O214">
        <v>213</v>
      </c>
      <c r="P214" t="s">
        <v>8221</v>
      </c>
      <c r="Q214">
        <v>0</v>
      </c>
    </row>
    <row r="215" spans="1:17" x14ac:dyDescent="0.25">
      <c r="A215">
        <v>214</v>
      </c>
      <c r="B215" t="s">
        <v>8219</v>
      </c>
      <c r="C215">
        <v>266</v>
      </c>
      <c r="O215">
        <v>214</v>
      </c>
      <c r="P215" t="s">
        <v>8221</v>
      </c>
      <c r="Q215">
        <v>9</v>
      </c>
    </row>
    <row r="216" spans="1:17" x14ac:dyDescent="0.25">
      <c r="A216">
        <v>215</v>
      </c>
      <c r="B216" t="s">
        <v>8219</v>
      </c>
      <c r="C216">
        <v>69</v>
      </c>
      <c r="O216">
        <v>215</v>
      </c>
      <c r="P216" t="s">
        <v>8221</v>
      </c>
      <c r="Q216">
        <v>4</v>
      </c>
    </row>
    <row r="217" spans="1:17" x14ac:dyDescent="0.25">
      <c r="A217">
        <v>216</v>
      </c>
      <c r="B217" t="s">
        <v>8219</v>
      </c>
      <c r="C217">
        <v>80</v>
      </c>
      <c r="O217">
        <v>216</v>
      </c>
      <c r="P217" t="s">
        <v>8221</v>
      </c>
      <c r="Q217">
        <v>4</v>
      </c>
    </row>
    <row r="218" spans="1:17" x14ac:dyDescent="0.25">
      <c r="A218">
        <v>217</v>
      </c>
      <c r="B218" t="s">
        <v>8219</v>
      </c>
      <c r="C218">
        <v>493</v>
      </c>
      <c r="O218">
        <v>217</v>
      </c>
      <c r="P218" t="s">
        <v>8221</v>
      </c>
      <c r="Q218">
        <v>1</v>
      </c>
    </row>
    <row r="219" spans="1:17" x14ac:dyDescent="0.25">
      <c r="A219">
        <v>218</v>
      </c>
      <c r="B219" t="s">
        <v>8219</v>
      </c>
      <c r="C219">
        <v>31</v>
      </c>
      <c r="O219">
        <v>218</v>
      </c>
      <c r="P219" t="s">
        <v>8221</v>
      </c>
      <c r="Q219">
        <v>1</v>
      </c>
    </row>
    <row r="220" spans="1:17" x14ac:dyDescent="0.25">
      <c r="A220">
        <v>219</v>
      </c>
      <c r="B220" t="s">
        <v>8219</v>
      </c>
      <c r="C220">
        <v>236</v>
      </c>
      <c r="O220">
        <v>219</v>
      </c>
      <c r="P220" t="s">
        <v>8221</v>
      </c>
      <c r="Q220">
        <v>7</v>
      </c>
    </row>
    <row r="221" spans="1:17" x14ac:dyDescent="0.25">
      <c r="A221">
        <v>220</v>
      </c>
      <c r="B221" t="s">
        <v>8219</v>
      </c>
      <c r="C221">
        <v>89</v>
      </c>
      <c r="O221">
        <v>220</v>
      </c>
      <c r="P221" t="s">
        <v>8221</v>
      </c>
      <c r="Q221">
        <v>5</v>
      </c>
    </row>
    <row r="222" spans="1:17" x14ac:dyDescent="0.25">
      <c r="A222">
        <v>221</v>
      </c>
      <c r="B222" t="s">
        <v>8219</v>
      </c>
      <c r="C222">
        <v>299</v>
      </c>
      <c r="O222">
        <v>221</v>
      </c>
      <c r="P222" t="s">
        <v>8221</v>
      </c>
      <c r="Q222">
        <v>1</v>
      </c>
    </row>
    <row r="223" spans="1:17" x14ac:dyDescent="0.25">
      <c r="A223">
        <v>222</v>
      </c>
      <c r="B223" t="s">
        <v>8219</v>
      </c>
      <c r="C223">
        <v>55</v>
      </c>
      <c r="O223">
        <v>222</v>
      </c>
      <c r="P223" t="s">
        <v>8221</v>
      </c>
      <c r="Q223">
        <v>0</v>
      </c>
    </row>
    <row r="224" spans="1:17" x14ac:dyDescent="0.25">
      <c r="A224">
        <v>223</v>
      </c>
      <c r="B224" t="s">
        <v>8219</v>
      </c>
      <c r="C224">
        <v>325</v>
      </c>
      <c r="O224">
        <v>223</v>
      </c>
      <c r="P224" t="s">
        <v>8221</v>
      </c>
      <c r="Q224">
        <v>0</v>
      </c>
    </row>
    <row r="225" spans="1:17" x14ac:dyDescent="0.25">
      <c r="A225">
        <v>224</v>
      </c>
      <c r="B225" t="s">
        <v>8219</v>
      </c>
      <c r="C225">
        <v>524</v>
      </c>
      <c r="O225">
        <v>224</v>
      </c>
      <c r="P225" t="s">
        <v>8221</v>
      </c>
      <c r="Q225">
        <v>1</v>
      </c>
    </row>
    <row r="226" spans="1:17" x14ac:dyDescent="0.25">
      <c r="A226">
        <v>225</v>
      </c>
      <c r="B226" t="s">
        <v>8219</v>
      </c>
      <c r="C226">
        <v>285</v>
      </c>
      <c r="O226">
        <v>225</v>
      </c>
      <c r="P226" t="s">
        <v>8221</v>
      </c>
      <c r="Q226">
        <v>2</v>
      </c>
    </row>
    <row r="227" spans="1:17" x14ac:dyDescent="0.25">
      <c r="A227">
        <v>226</v>
      </c>
      <c r="B227" t="s">
        <v>8219</v>
      </c>
      <c r="C227">
        <v>179</v>
      </c>
      <c r="O227">
        <v>226</v>
      </c>
      <c r="P227" t="s">
        <v>8221</v>
      </c>
      <c r="Q227">
        <v>0</v>
      </c>
    </row>
    <row r="228" spans="1:17" x14ac:dyDescent="0.25">
      <c r="A228">
        <v>227</v>
      </c>
      <c r="B228" t="s">
        <v>8219</v>
      </c>
      <c r="C228">
        <v>188</v>
      </c>
      <c r="O228">
        <v>227</v>
      </c>
      <c r="P228" t="s">
        <v>8221</v>
      </c>
      <c r="Q228">
        <v>4</v>
      </c>
    </row>
    <row r="229" spans="1:17" x14ac:dyDescent="0.25">
      <c r="A229">
        <v>228</v>
      </c>
      <c r="B229" t="s">
        <v>8219</v>
      </c>
      <c r="C229">
        <v>379</v>
      </c>
      <c r="O229">
        <v>228</v>
      </c>
      <c r="P229" t="s">
        <v>8221</v>
      </c>
      <c r="Q229">
        <v>7</v>
      </c>
    </row>
    <row r="230" spans="1:17" x14ac:dyDescent="0.25">
      <c r="A230">
        <v>229</v>
      </c>
      <c r="B230" t="s">
        <v>8219</v>
      </c>
      <c r="C230">
        <v>119</v>
      </c>
      <c r="O230">
        <v>229</v>
      </c>
      <c r="P230" t="s">
        <v>8221</v>
      </c>
      <c r="Q230">
        <v>2</v>
      </c>
    </row>
    <row r="231" spans="1:17" x14ac:dyDescent="0.25">
      <c r="A231">
        <v>230</v>
      </c>
      <c r="B231" t="s">
        <v>8219</v>
      </c>
      <c r="C231">
        <v>167</v>
      </c>
      <c r="O231">
        <v>230</v>
      </c>
      <c r="P231" t="s">
        <v>8221</v>
      </c>
      <c r="Q231">
        <v>1</v>
      </c>
    </row>
    <row r="232" spans="1:17" x14ac:dyDescent="0.25">
      <c r="A232">
        <v>231</v>
      </c>
      <c r="B232" t="s">
        <v>8219</v>
      </c>
      <c r="C232">
        <v>221</v>
      </c>
      <c r="O232">
        <v>231</v>
      </c>
      <c r="P232" t="s">
        <v>8221</v>
      </c>
      <c r="Q232">
        <v>9</v>
      </c>
    </row>
    <row r="233" spans="1:17" x14ac:dyDescent="0.25">
      <c r="A233">
        <v>232</v>
      </c>
      <c r="B233" t="s">
        <v>8219</v>
      </c>
      <c r="C233">
        <v>964</v>
      </c>
      <c r="O233">
        <v>232</v>
      </c>
      <c r="P233" t="s">
        <v>8221</v>
      </c>
      <c r="Q233">
        <v>2</v>
      </c>
    </row>
    <row r="234" spans="1:17" x14ac:dyDescent="0.25">
      <c r="A234">
        <v>233</v>
      </c>
      <c r="B234" t="s">
        <v>8219</v>
      </c>
      <c r="C234">
        <v>286</v>
      </c>
      <c r="O234">
        <v>233</v>
      </c>
      <c r="P234" t="s">
        <v>8221</v>
      </c>
      <c r="Q234">
        <v>1</v>
      </c>
    </row>
    <row r="235" spans="1:17" x14ac:dyDescent="0.25">
      <c r="A235">
        <v>234</v>
      </c>
      <c r="B235" t="s">
        <v>8219</v>
      </c>
      <c r="C235">
        <v>613</v>
      </c>
      <c r="O235">
        <v>234</v>
      </c>
      <c r="P235" t="s">
        <v>8221</v>
      </c>
      <c r="Q235">
        <v>7</v>
      </c>
    </row>
    <row r="236" spans="1:17" x14ac:dyDescent="0.25">
      <c r="A236">
        <v>235</v>
      </c>
      <c r="B236" t="s">
        <v>8219</v>
      </c>
      <c r="C236">
        <v>29</v>
      </c>
      <c r="O236">
        <v>235</v>
      </c>
      <c r="P236" t="s">
        <v>8221</v>
      </c>
      <c r="Q236">
        <v>2</v>
      </c>
    </row>
    <row r="237" spans="1:17" x14ac:dyDescent="0.25">
      <c r="A237">
        <v>236</v>
      </c>
      <c r="B237" t="s">
        <v>8219</v>
      </c>
      <c r="C237">
        <v>165</v>
      </c>
      <c r="O237">
        <v>236</v>
      </c>
      <c r="P237" t="s">
        <v>8221</v>
      </c>
      <c r="Q237">
        <v>8</v>
      </c>
    </row>
    <row r="238" spans="1:17" x14ac:dyDescent="0.25">
      <c r="A238">
        <v>237</v>
      </c>
      <c r="B238" t="s">
        <v>8219</v>
      </c>
      <c r="C238">
        <v>97</v>
      </c>
      <c r="O238">
        <v>237</v>
      </c>
      <c r="P238" t="s">
        <v>8221</v>
      </c>
      <c r="Q238">
        <v>2</v>
      </c>
    </row>
    <row r="239" spans="1:17" x14ac:dyDescent="0.25">
      <c r="A239">
        <v>238</v>
      </c>
      <c r="B239" t="s">
        <v>8219</v>
      </c>
      <c r="C239">
        <v>303</v>
      </c>
      <c r="O239">
        <v>238</v>
      </c>
      <c r="P239" t="s">
        <v>8221</v>
      </c>
      <c r="Q239">
        <v>2</v>
      </c>
    </row>
    <row r="240" spans="1:17" x14ac:dyDescent="0.25">
      <c r="A240">
        <v>239</v>
      </c>
      <c r="B240" t="s">
        <v>8219</v>
      </c>
      <c r="C240">
        <v>267</v>
      </c>
      <c r="O240">
        <v>239</v>
      </c>
      <c r="P240" t="s">
        <v>8221</v>
      </c>
      <c r="Q240">
        <v>7</v>
      </c>
    </row>
    <row r="241" spans="1:17" x14ac:dyDescent="0.25">
      <c r="A241">
        <v>240</v>
      </c>
      <c r="B241" t="s">
        <v>8219</v>
      </c>
      <c r="C241">
        <v>302</v>
      </c>
      <c r="O241">
        <v>240</v>
      </c>
      <c r="P241" t="s">
        <v>8221</v>
      </c>
      <c r="Q241">
        <v>2</v>
      </c>
    </row>
    <row r="242" spans="1:17" x14ac:dyDescent="0.25">
      <c r="A242">
        <v>241</v>
      </c>
      <c r="B242" t="s">
        <v>8219</v>
      </c>
      <c r="C242">
        <v>87</v>
      </c>
      <c r="O242">
        <v>241</v>
      </c>
      <c r="P242" t="s">
        <v>8221</v>
      </c>
      <c r="Q242">
        <v>18</v>
      </c>
    </row>
    <row r="243" spans="1:17" x14ac:dyDescent="0.25">
      <c r="A243">
        <v>242</v>
      </c>
      <c r="B243" t="s">
        <v>8219</v>
      </c>
      <c r="C243">
        <v>354</v>
      </c>
      <c r="O243">
        <v>242</v>
      </c>
      <c r="P243" t="s">
        <v>8221</v>
      </c>
      <c r="Q243">
        <v>9</v>
      </c>
    </row>
    <row r="244" spans="1:17" x14ac:dyDescent="0.25">
      <c r="A244">
        <v>243</v>
      </c>
      <c r="B244" t="s">
        <v>8219</v>
      </c>
      <c r="C244">
        <v>86</v>
      </c>
      <c r="O244">
        <v>243</v>
      </c>
      <c r="P244" t="s">
        <v>8221</v>
      </c>
      <c r="Q244">
        <v>4</v>
      </c>
    </row>
    <row r="245" spans="1:17" x14ac:dyDescent="0.25">
      <c r="A245">
        <v>244</v>
      </c>
      <c r="B245" t="s">
        <v>8219</v>
      </c>
      <c r="C245">
        <v>26</v>
      </c>
      <c r="O245">
        <v>244</v>
      </c>
      <c r="P245" t="s">
        <v>8221</v>
      </c>
      <c r="Q245">
        <v>7</v>
      </c>
    </row>
    <row r="246" spans="1:17" x14ac:dyDescent="0.25">
      <c r="A246">
        <v>245</v>
      </c>
      <c r="B246" t="s">
        <v>8219</v>
      </c>
      <c r="C246">
        <v>113</v>
      </c>
      <c r="O246">
        <v>245</v>
      </c>
      <c r="P246" t="s">
        <v>8221</v>
      </c>
      <c r="Q246">
        <v>29</v>
      </c>
    </row>
    <row r="247" spans="1:17" x14ac:dyDescent="0.25">
      <c r="A247">
        <v>246</v>
      </c>
      <c r="B247" t="s">
        <v>8219</v>
      </c>
      <c r="C247">
        <v>65</v>
      </c>
      <c r="O247">
        <v>246</v>
      </c>
      <c r="P247" t="s">
        <v>8221</v>
      </c>
      <c r="Q247">
        <v>12</v>
      </c>
    </row>
    <row r="248" spans="1:17" x14ac:dyDescent="0.25">
      <c r="A248">
        <v>247</v>
      </c>
      <c r="B248" t="s">
        <v>8219</v>
      </c>
      <c r="C248">
        <v>134</v>
      </c>
      <c r="O248">
        <v>247</v>
      </c>
      <c r="P248" t="s">
        <v>8221</v>
      </c>
      <c r="Q248">
        <v>4</v>
      </c>
    </row>
    <row r="249" spans="1:17" x14ac:dyDescent="0.25">
      <c r="A249">
        <v>248</v>
      </c>
      <c r="B249" t="s">
        <v>8219</v>
      </c>
      <c r="C249">
        <v>119</v>
      </c>
      <c r="O249">
        <v>248</v>
      </c>
      <c r="P249" t="s">
        <v>8221</v>
      </c>
      <c r="Q249">
        <v>28</v>
      </c>
    </row>
    <row r="250" spans="1:17" x14ac:dyDescent="0.25">
      <c r="A250">
        <v>249</v>
      </c>
      <c r="B250" t="s">
        <v>8219</v>
      </c>
      <c r="C250">
        <v>159</v>
      </c>
      <c r="O250">
        <v>249</v>
      </c>
      <c r="P250" t="s">
        <v>8221</v>
      </c>
      <c r="Q250">
        <v>25</v>
      </c>
    </row>
    <row r="251" spans="1:17" x14ac:dyDescent="0.25">
      <c r="A251">
        <v>250</v>
      </c>
      <c r="B251" t="s">
        <v>8219</v>
      </c>
      <c r="C251">
        <v>167</v>
      </c>
      <c r="O251">
        <v>250</v>
      </c>
      <c r="P251" t="s">
        <v>8221</v>
      </c>
      <c r="Q251">
        <v>28</v>
      </c>
    </row>
    <row r="252" spans="1:17" x14ac:dyDescent="0.25">
      <c r="A252">
        <v>251</v>
      </c>
      <c r="B252" t="s">
        <v>8219</v>
      </c>
      <c r="C252">
        <v>43</v>
      </c>
      <c r="O252">
        <v>251</v>
      </c>
      <c r="P252" t="s">
        <v>8221</v>
      </c>
      <c r="Q252">
        <v>310</v>
      </c>
    </row>
    <row r="253" spans="1:17" x14ac:dyDescent="0.25">
      <c r="A253">
        <v>252</v>
      </c>
      <c r="B253" t="s">
        <v>8219</v>
      </c>
      <c r="C253">
        <v>1062</v>
      </c>
      <c r="O253">
        <v>252</v>
      </c>
      <c r="P253" t="s">
        <v>8221</v>
      </c>
      <c r="Q253">
        <v>15</v>
      </c>
    </row>
    <row r="254" spans="1:17" x14ac:dyDescent="0.25">
      <c r="A254">
        <v>253</v>
      </c>
      <c r="B254" t="s">
        <v>8219</v>
      </c>
      <c r="C254">
        <v>9</v>
      </c>
      <c r="O254">
        <v>253</v>
      </c>
      <c r="P254" t="s">
        <v>8221</v>
      </c>
      <c r="Q254">
        <v>215</v>
      </c>
    </row>
    <row r="255" spans="1:17" x14ac:dyDescent="0.25">
      <c r="A255">
        <v>254</v>
      </c>
      <c r="B255" t="s">
        <v>8219</v>
      </c>
      <c r="C255">
        <v>89</v>
      </c>
      <c r="O255">
        <v>254</v>
      </c>
      <c r="P255" t="s">
        <v>8221</v>
      </c>
      <c r="Q255">
        <v>3</v>
      </c>
    </row>
    <row r="256" spans="1:17" x14ac:dyDescent="0.25">
      <c r="A256">
        <v>255</v>
      </c>
      <c r="B256" t="s">
        <v>8219</v>
      </c>
      <c r="C256">
        <v>174</v>
      </c>
      <c r="O256">
        <v>255</v>
      </c>
      <c r="P256" t="s">
        <v>8221</v>
      </c>
      <c r="Q256">
        <v>2</v>
      </c>
    </row>
    <row r="257" spans="1:17" x14ac:dyDescent="0.25">
      <c r="A257">
        <v>256</v>
      </c>
      <c r="B257" t="s">
        <v>8219</v>
      </c>
      <c r="C257">
        <v>14</v>
      </c>
      <c r="O257">
        <v>256</v>
      </c>
      <c r="P257" t="s">
        <v>8221</v>
      </c>
      <c r="Q257">
        <v>26</v>
      </c>
    </row>
    <row r="258" spans="1:17" x14ac:dyDescent="0.25">
      <c r="A258">
        <v>257</v>
      </c>
      <c r="B258" t="s">
        <v>8219</v>
      </c>
      <c r="C258">
        <v>48</v>
      </c>
      <c r="O258">
        <v>257</v>
      </c>
      <c r="P258" t="s">
        <v>8221</v>
      </c>
      <c r="Q258">
        <v>24</v>
      </c>
    </row>
    <row r="259" spans="1:17" x14ac:dyDescent="0.25">
      <c r="A259">
        <v>258</v>
      </c>
      <c r="B259" t="s">
        <v>8219</v>
      </c>
      <c r="C259">
        <v>133</v>
      </c>
      <c r="O259">
        <v>258</v>
      </c>
      <c r="P259" t="s">
        <v>8221</v>
      </c>
      <c r="Q259">
        <v>96</v>
      </c>
    </row>
    <row r="260" spans="1:17" x14ac:dyDescent="0.25">
      <c r="A260">
        <v>259</v>
      </c>
      <c r="B260" t="s">
        <v>8219</v>
      </c>
      <c r="C260">
        <v>83</v>
      </c>
      <c r="O260">
        <v>259</v>
      </c>
      <c r="P260" t="s">
        <v>8221</v>
      </c>
      <c r="Q260">
        <v>17</v>
      </c>
    </row>
    <row r="261" spans="1:17" x14ac:dyDescent="0.25">
      <c r="A261">
        <v>260</v>
      </c>
      <c r="B261" t="s">
        <v>8219</v>
      </c>
      <c r="C261">
        <v>149</v>
      </c>
      <c r="O261">
        <v>260</v>
      </c>
      <c r="P261" t="s">
        <v>8221</v>
      </c>
      <c r="Q261">
        <v>94</v>
      </c>
    </row>
    <row r="262" spans="1:17" x14ac:dyDescent="0.25">
      <c r="A262">
        <v>261</v>
      </c>
      <c r="B262" t="s">
        <v>8219</v>
      </c>
      <c r="C262">
        <v>49</v>
      </c>
      <c r="O262">
        <v>261</v>
      </c>
      <c r="P262" t="s">
        <v>8221</v>
      </c>
      <c r="Q262">
        <v>129</v>
      </c>
    </row>
    <row r="263" spans="1:17" x14ac:dyDescent="0.25">
      <c r="A263">
        <v>262</v>
      </c>
      <c r="B263" t="s">
        <v>8219</v>
      </c>
      <c r="C263">
        <v>251</v>
      </c>
      <c r="O263">
        <v>262</v>
      </c>
      <c r="P263" t="s">
        <v>8221</v>
      </c>
      <c r="Q263">
        <v>1</v>
      </c>
    </row>
    <row r="264" spans="1:17" x14ac:dyDescent="0.25">
      <c r="A264">
        <v>263</v>
      </c>
      <c r="B264" t="s">
        <v>8219</v>
      </c>
      <c r="C264">
        <v>22</v>
      </c>
      <c r="O264">
        <v>263</v>
      </c>
      <c r="P264" t="s">
        <v>8221</v>
      </c>
      <c r="Q264">
        <v>4</v>
      </c>
    </row>
    <row r="265" spans="1:17" x14ac:dyDescent="0.25">
      <c r="A265">
        <v>264</v>
      </c>
      <c r="B265" t="s">
        <v>8219</v>
      </c>
      <c r="C265">
        <v>48</v>
      </c>
      <c r="O265">
        <v>264</v>
      </c>
      <c r="P265" t="s">
        <v>8221</v>
      </c>
      <c r="Q265">
        <v>3</v>
      </c>
    </row>
    <row r="266" spans="1:17" x14ac:dyDescent="0.25">
      <c r="A266">
        <v>265</v>
      </c>
      <c r="B266" t="s">
        <v>8219</v>
      </c>
      <c r="C266">
        <v>383</v>
      </c>
      <c r="O266">
        <v>265</v>
      </c>
      <c r="P266" t="s">
        <v>8221</v>
      </c>
      <c r="Q266">
        <v>135</v>
      </c>
    </row>
    <row r="267" spans="1:17" x14ac:dyDescent="0.25">
      <c r="A267">
        <v>266</v>
      </c>
      <c r="B267" t="s">
        <v>8219</v>
      </c>
      <c r="C267">
        <v>237</v>
      </c>
      <c r="O267">
        <v>266</v>
      </c>
      <c r="P267" t="s">
        <v>8221</v>
      </c>
      <c r="Q267">
        <v>10</v>
      </c>
    </row>
    <row r="268" spans="1:17" x14ac:dyDescent="0.25">
      <c r="A268">
        <v>267</v>
      </c>
      <c r="B268" t="s">
        <v>8219</v>
      </c>
      <c r="C268">
        <v>13</v>
      </c>
      <c r="O268">
        <v>267</v>
      </c>
      <c r="P268" t="s">
        <v>8221</v>
      </c>
      <c r="Q268">
        <v>0</v>
      </c>
    </row>
    <row r="269" spans="1:17" x14ac:dyDescent="0.25">
      <c r="A269">
        <v>268</v>
      </c>
      <c r="B269" t="s">
        <v>8219</v>
      </c>
      <c r="C269">
        <v>562</v>
      </c>
      <c r="O269">
        <v>268</v>
      </c>
      <c r="P269" t="s">
        <v>8221</v>
      </c>
      <c r="Q269">
        <v>6</v>
      </c>
    </row>
    <row r="270" spans="1:17" x14ac:dyDescent="0.25">
      <c r="A270">
        <v>269</v>
      </c>
      <c r="B270" t="s">
        <v>8219</v>
      </c>
      <c r="C270">
        <v>71</v>
      </c>
      <c r="O270">
        <v>269</v>
      </c>
      <c r="P270" t="s">
        <v>8221</v>
      </c>
      <c r="Q270">
        <v>36</v>
      </c>
    </row>
    <row r="271" spans="1:17" x14ac:dyDescent="0.25">
      <c r="A271">
        <v>270</v>
      </c>
      <c r="B271" t="s">
        <v>8219</v>
      </c>
      <c r="C271">
        <v>1510</v>
      </c>
      <c r="O271">
        <v>270</v>
      </c>
      <c r="P271" t="s">
        <v>8221</v>
      </c>
      <c r="Q271">
        <v>336</v>
      </c>
    </row>
    <row r="272" spans="1:17" x14ac:dyDescent="0.25">
      <c r="A272">
        <v>271</v>
      </c>
      <c r="B272" t="s">
        <v>8219</v>
      </c>
      <c r="C272">
        <v>14</v>
      </c>
      <c r="O272">
        <v>271</v>
      </c>
      <c r="P272" t="s">
        <v>8221</v>
      </c>
      <c r="Q272">
        <v>34</v>
      </c>
    </row>
    <row r="273" spans="1:17" x14ac:dyDescent="0.25">
      <c r="A273">
        <v>272</v>
      </c>
      <c r="B273" t="s">
        <v>8219</v>
      </c>
      <c r="C273">
        <v>193</v>
      </c>
      <c r="O273">
        <v>272</v>
      </c>
      <c r="P273" t="s">
        <v>8221</v>
      </c>
      <c r="Q273">
        <v>10</v>
      </c>
    </row>
    <row r="274" spans="1:17" x14ac:dyDescent="0.25">
      <c r="A274">
        <v>273</v>
      </c>
      <c r="B274" t="s">
        <v>8219</v>
      </c>
      <c r="C274">
        <v>206</v>
      </c>
      <c r="O274">
        <v>273</v>
      </c>
      <c r="P274" t="s">
        <v>8221</v>
      </c>
      <c r="Q274">
        <v>201</v>
      </c>
    </row>
    <row r="275" spans="1:17" x14ac:dyDescent="0.25">
      <c r="A275">
        <v>274</v>
      </c>
      <c r="B275" t="s">
        <v>8219</v>
      </c>
      <c r="C275">
        <v>351</v>
      </c>
      <c r="O275">
        <v>274</v>
      </c>
      <c r="P275" t="s">
        <v>8221</v>
      </c>
      <c r="Q275">
        <v>296</v>
      </c>
    </row>
    <row r="276" spans="1:17" x14ac:dyDescent="0.25">
      <c r="A276">
        <v>275</v>
      </c>
      <c r="B276" t="s">
        <v>8219</v>
      </c>
      <c r="C276">
        <v>50</v>
      </c>
      <c r="O276">
        <v>275</v>
      </c>
      <c r="P276" t="s">
        <v>8221</v>
      </c>
      <c r="Q276">
        <v>7</v>
      </c>
    </row>
    <row r="277" spans="1:17" x14ac:dyDescent="0.25">
      <c r="A277">
        <v>276</v>
      </c>
      <c r="B277" t="s">
        <v>8219</v>
      </c>
      <c r="C277">
        <v>184</v>
      </c>
      <c r="O277">
        <v>276</v>
      </c>
      <c r="P277" t="s">
        <v>8221</v>
      </c>
      <c r="Q277">
        <v>7</v>
      </c>
    </row>
    <row r="278" spans="1:17" x14ac:dyDescent="0.25">
      <c r="A278">
        <v>277</v>
      </c>
      <c r="B278" t="s">
        <v>8219</v>
      </c>
      <c r="C278">
        <v>196</v>
      </c>
      <c r="O278">
        <v>277</v>
      </c>
      <c r="P278" t="s">
        <v>8221</v>
      </c>
      <c r="Q278">
        <v>1</v>
      </c>
    </row>
    <row r="279" spans="1:17" x14ac:dyDescent="0.25">
      <c r="A279">
        <v>278</v>
      </c>
      <c r="B279" t="s">
        <v>8219</v>
      </c>
      <c r="C279">
        <v>229</v>
      </c>
      <c r="O279">
        <v>278</v>
      </c>
      <c r="P279" t="s">
        <v>8221</v>
      </c>
      <c r="Q279">
        <v>114</v>
      </c>
    </row>
    <row r="280" spans="1:17" x14ac:dyDescent="0.25">
      <c r="A280">
        <v>279</v>
      </c>
      <c r="B280" t="s">
        <v>8219</v>
      </c>
      <c r="C280">
        <v>67</v>
      </c>
      <c r="O280">
        <v>279</v>
      </c>
      <c r="P280" t="s">
        <v>8221</v>
      </c>
      <c r="Q280">
        <v>29</v>
      </c>
    </row>
    <row r="281" spans="1:17" x14ac:dyDescent="0.25">
      <c r="A281">
        <v>280</v>
      </c>
      <c r="B281" t="s">
        <v>8219</v>
      </c>
      <c r="C281">
        <v>95</v>
      </c>
      <c r="O281">
        <v>280</v>
      </c>
      <c r="P281" t="s">
        <v>8221</v>
      </c>
      <c r="Q281">
        <v>890</v>
      </c>
    </row>
    <row r="282" spans="1:17" x14ac:dyDescent="0.25">
      <c r="A282">
        <v>281</v>
      </c>
      <c r="B282" t="s">
        <v>8219</v>
      </c>
      <c r="C282">
        <v>62</v>
      </c>
      <c r="O282">
        <v>281</v>
      </c>
      <c r="P282" t="s">
        <v>8221</v>
      </c>
      <c r="Q282">
        <v>31</v>
      </c>
    </row>
    <row r="283" spans="1:17" x14ac:dyDescent="0.25">
      <c r="A283">
        <v>282</v>
      </c>
      <c r="B283" t="s">
        <v>8219</v>
      </c>
      <c r="C283">
        <v>73</v>
      </c>
      <c r="O283">
        <v>282</v>
      </c>
      <c r="P283" t="s">
        <v>8221</v>
      </c>
      <c r="Q283">
        <v>21</v>
      </c>
    </row>
    <row r="284" spans="1:17" x14ac:dyDescent="0.25">
      <c r="A284">
        <v>283</v>
      </c>
      <c r="B284" t="s">
        <v>8219</v>
      </c>
      <c r="C284">
        <v>43</v>
      </c>
      <c r="O284">
        <v>283</v>
      </c>
      <c r="P284" t="s">
        <v>8221</v>
      </c>
      <c r="Q284">
        <v>37</v>
      </c>
    </row>
    <row r="285" spans="1:17" x14ac:dyDescent="0.25">
      <c r="A285">
        <v>284</v>
      </c>
      <c r="B285" t="s">
        <v>8219</v>
      </c>
      <c r="C285">
        <v>70</v>
      </c>
      <c r="O285">
        <v>284</v>
      </c>
      <c r="P285" t="s">
        <v>8221</v>
      </c>
      <c r="Q285">
        <v>7</v>
      </c>
    </row>
    <row r="286" spans="1:17" x14ac:dyDescent="0.25">
      <c r="A286">
        <v>285</v>
      </c>
      <c r="B286" t="s">
        <v>8219</v>
      </c>
      <c r="C286">
        <v>271</v>
      </c>
      <c r="O286">
        <v>285</v>
      </c>
      <c r="P286" t="s">
        <v>8221</v>
      </c>
      <c r="Q286">
        <v>4</v>
      </c>
    </row>
    <row r="287" spans="1:17" x14ac:dyDescent="0.25">
      <c r="A287">
        <v>286</v>
      </c>
      <c r="B287" t="s">
        <v>8219</v>
      </c>
      <c r="C287">
        <v>55</v>
      </c>
      <c r="O287">
        <v>286</v>
      </c>
      <c r="P287" t="s">
        <v>8221</v>
      </c>
      <c r="Q287">
        <v>5</v>
      </c>
    </row>
    <row r="288" spans="1:17" x14ac:dyDescent="0.25">
      <c r="A288">
        <v>287</v>
      </c>
      <c r="B288" t="s">
        <v>8219</v>
      </c>
      <c r="C288">
        <v>35</v>
      </c>
      <c r="O288">
        <v>287</v>
      </c>
      <c r="P288" t="s">
        <v>8221</v>
      </c>
      <c r="Q288">
        <v>0</v>
      </c>
    </row>
    <row r="289" spans="1:17" x14ac:dyDescent="0.25">
      <c r="A289">
        <v>288</v>
      </c>
      <c r="B289" t="s">
        <v>8219</v>
      </c>
      <c r="C289">
        <v>22</v>
      </c>
      <c r="O289">
        <v>288</v>
      </c>
      <c r="P289" t="s">
        <v>8221</v>
      </c>
      <c r="Q289">
        <v>456</v>
      </c>
    </row>
    <row r="290" spans="1:17" x14ac:dyDescent="0.25">
      <c r="A290">
        <v>289</v>
      </c>
      <c r="B290" t="s">
        <v>8219</v>
      </c>
      <c r="C290">
        <v>38</v>
      </c>
      <c r="O290">
        <v>289</v>
      </c>
      <c r="P290" t="s">
        <v>8221</v>
      </c>
      <c r="Q290">
        <v>369</v>
      </c>
    </row>
    <row r="291" spans="1:17" x14ac:dyDescent="0.25">
      <c r="A291">
        <v>290</v>
      </c>
      <c r="B291" t="s">
        <v>8219</v>
      </c>
      <c r="C291">
        <v>15</v>
      </c>
      <c r="O291">
        <v>290</v>
      </c>
      <c r="P291" t="s">
        <v>8221</v>
      </c>
      <c r="Q291">
        <v>2</v>
      </c>
    </row>
    <row r="292" spans="1:17" x14ac:dyDescent="0.25">
      <c r="A292">
        <v>291</v>
      </c>
      <c r="B292" t="s">
        <v>8219</v>
      </c>
      <c r="C292">
        <v>7</v>
      </c>
      <c r="O292">
        <v>291</v>
      </c>
      <c r="P292" t="s">
        <v>8221</v>
      </c>
      <c r="Q292">
        <v>0</v>
      </c>
    </row>
    <row r="293" spans="1:17" x14ac:dyDescent="0.25">
      <c r="A293">
        <v>292</v>
      </c>
      <c r="B293" t="s">
        <v>8219</v>
      </c>
      <c r="C293">
        <v>241</v>
      </c>
      <c r="O293">
        <v>292</v>
      </c>
      <c r="P293" t="s">
        <v>8221</v>
      </c>
      <c r="Q293">
        <v>338</v>
      </c>
    </row>
    <row r="294" spans="1:17" x14ac:dyDescent="0.25">
      <c r="A294">
        <v>293</v>
      </c>
      <c r="B294" t="s">
        <v>8219</v>
      </c>
      <c r="C294">
        <v>55</v>
      </c>
      <c r="O294">
        <v>293</v>
      </c>
      <c r="P294" t="s">
        <v>8221</v>
      </c>
      <c r="Q294">
        <v>4</v>
      </c>
    </row>
    <row r="295" spans="1:17" x14ac:dyDescent="0.25">
      <c r="A295">
        <v>294</v>
      </c>
      <c r="B295" t="s">
        <v>8219</v>
      </c>
      <c r="C295">
        <v>171</v>
      </c>
      <c r="O295">
        <v>294</v>
      </c>
      <c r="P295" t="s">
        <v>8221</v>
      </c>
      <c r="Q295">
        <v>1</v>
      </c>
    </row>
    <row r="296" spans="1:17" x14ac:dyDescent="0.25">
      <c r="A296">
        <v>295</v>
      </c>
      <c r="B296" t="s">
        <v>8219</v>
      </c>
      <c r="C296">
        <v>208</v>
      </c>
      <c r="O296">
        <v>295</v>
      </c>
      <c r="P296" t="s">
        <v>8221</v>
      </c>
      <c r="Q296">
        <v>28</v>
      </c>
    </row>
    <row r="297" spans="1:17" x14ac:dyDescent="0.25">
      <c r="A297">
        <v>296</v>
      </c>
      <c r="B297" t="s">
        <v>8219</v>
      </c>
      <c r="C297">
        <v>21</v>
      </c>
      <c r="O297">
        <v>296</v>
      </c>
      <c r="P297" t="s">
        <v>8221</v>
      </c>
      <c r="Q297">
        <v>12</v>
      </c>
    </row>
    <row r="298" spans="1:17" x14ac:dyDescent="0.25">
      <c r="A298">
        <v>297</v>
      </c>
      <c r="B298" t="s">
        <v>8219</v>
      </c>
      <c r="C298">
        <v>25</v>
      </c>
      <c r="O298">
        <v>297</v>
      </c>
      <c r="P298" t="s">
        <v>8221</v>
      </c>
      <c r="Q298">
        <v>16</v>
      </c>
    </row>
    <row r="299" spans="1:17" x14ac:dyDescent="0.25">
      <c r="A299">
        <v>298</v>
      </c>
      <c r="B299" t="s">
        <v>8219</v>
      </c>
      <c r="C299">
        <v>52</v>
      </c>
      <c r="O299">
        <v>298</v>
      </c>
      <c r="P299" t="s">
        <v>8221</v>
      </c>
      <c r="Q299">
        <v>4</v>
      </c>
    </row>
    <row r="300" spans="1:17" x14ac:dyDescent="0.25">
      <c r="A300">
        <v>299</v>
      </c>
      <c r="B300" t="s">
        <v>8219</v>
      </c>
      <c r="C300">
        <v>104</v>
      </c>
      <c r="O300">
        <v>299</v>
      </c>
      <c r="P300" t="s">
        <v>8221</v>
      </c>
      <c r="Q300">
        <v>4</v>
      </c>
    </row>
    <row r="301" spans="1:17" x14ac:dyDescent="0.25">
      <c r="A301">
        <v>300</v>
      </c>
      <c r="B301" t="s">
        <v>8219</v>
      </c>
      <c r="C301">
        <v>73</v>
      </c>
      <c r="O301">
        <v>300</v>
      </c>
      <c r="P301" t="s">
        <v>8221</v>
      </c>
      <c r="Q301">
        <v>10</v>
      </c>
    </row>
    <row r="302" spans="1:17" x14ac:dyDescent="0.25">
      <c r="A302">
        <v>301</v>
      </c>
      <c r="B302" t="s">
        <v>8219</v>
      </c>
      <c r="C302">
        <v>34</v>
      </c>
      <c r="O302">
        <v>301</v>
      </c>
      <c r="P302" t="s">
        <v>8221</v>
      </c>
      <c r="Q302">
        <v>0</v>
      </c>
    </row>
    <row r="303" spans="1:17" x14ac:dyDescent="0.25">
      <c r="A303">
        <v>302</v>
      </c>
      <c r="B303" t="s">
        <v>8219</v>
      </c>
      <c r="C303">
        <v>56</v>
      </c>
      <c r="O303">
        <v>302</v>
      </c>
      <c r="P303" t="s">
        <v>8221</v>
      </c>
      <c r="Q303">
        <v>6</v>
      </c>
    </row>
    <row r="304" spans="1:17" x14ac:dyDescent="0.25">
      <c r="A304">
        <v>303</v>
      </c>
      <c r="B304" t="s">
        <v>8219</v>
      </c>
      <c r="C304">
        <v>31</v>
      </c>
      <c r="O304">
        <v>303</v>
      </c>
      <c r="P304" t="s">
        <v>8221</v>
      </c>
      <c r="Q304">
        <v>0</v>
      </c>
    </row>
    <row r="305" spans="1:17" x14ac:dyDescent="0.25">
      <c r="A305">
        <v>304</v>
      </c>
      <c r="B305" t="s">
        <v>8219</v>
      </c>
      <c r="C305">
        <v>84</v>
      </c>
      <c r="O305">
        <v>304</v>
      </c>
      <c r="P305" t="s">
        <v>8221</v>
      </c>
      <c r="Q305">
        <v>1</v>
      </c>
    </row>
    <row r="306" spans="1:17" x14ac:dyDescent="0.25">
      <c r="A306">
        <v>305</v>
      </c>
      <c r="B306" t="s">
        <v>8219</v>
      </c>
      <c r="C306">
        <v>130</v>
      </c>
      <c r="O306">
        <v>305</v>
      </c>
      <c r="P306" t="s">
        <v>8221</v>
      </c>
      <c r="Q306">
        <v>0</v>
      </c>
    </row>
    <row r="307" spans="1:17" x14ac:dyDescent="0.25">
      <c r="A307">
        <v>306</v>
      </c>
      <c r="B307" t="s">
        <v>8219</v>
      </c>
      <c r="C307">
        <v>12</v>
      </c>
      <c r="O307">
        <v>306</v>
      </c>
      <c r="P307" t="s">
        <v>8221</v>
      </c>
      <c r="Q307">
        <v>44</v>
      </c>
    </row>
    <row r="308" spans="1:17" x14ac:dyDescent="0.25">
      <c r="A308">
        <v>307</v>
      </c>
      <c r="B308" t="s">
        <v>8219</v>
      </c>
      <c r="C308">
        <v>23</v>
      </c>
      <c r="O308">
        <v>307</v>
      </c>
      <c r="P308" t="s">
        <v>8221</v>
      </c>
      <c r="Q308">
        <v>0</v>
      </c>
    </row>
    <row r="309" spans="1:17" x14ac:dyDescent="0.25">
      <c r="A309">
        <v>308</v>
      </c>
      <c r="B309" t="s">
        <v>8219</v>
      </c>
      <c r="C309">
        <v>158</v>
      </c>
      <c r="O309">
        <v>308</v>
      </c>
      <c r="P309" t="s">
        <v>8221</v>
      </c>
      <c r="Q309">
        <v>3</v>
      </c>
    </row>
    <row r="310" spans="1:17" x14ac:dyDescent="0.25">
      <c r="A310">
        <v>309</v>
      </c>
      <c r="B310" t="s">
        <v>8219</v>
      </c>
      <c r="C310">
        <v>30</v>
      </c>
      <c r="O310">
        <v>309</v>
      </c>
      <c r="P310" t="s">
        <v>8221</v>
      </c>
      <c r="Q310">
        <v>0</v>
      </c>
    </row>
    <row r="311" spans="1:17" x14ac:dyDescent="0.25">
      <c r="A311">
        <v>310</v>
      </c>
      <c r="B311" t="s">
        <v>8219</v>
      </c>
      <c r="C311">
        <v>18</v>
      </c>
      <c r="O311">
        <v>310</v>
      </c>
      <c r="P311" t="s">
        <v>8221</v>
      </c>
      <c r="Q311">
        <v>52</v>
      </c>
    </row>
    <row r="312" spans="1:17" x14ac:dyDescent="0.25">
      <c r="A312">
        <v>311</v>
      </c>
      <c r="B312" t="s">
        <v>8219</v>
      </c>
      <c r="C312">
        <v>29</v>
      </c>
      <c r="O312">
        <v>311</v>
      </c>
      <c r="P312" t="s">
        <v>8221</v>
      </c>
      <c r="Q312">
        <v>0</v>
      </c>
    </row>
    <row r="313" spans="1:17" x14ac:dyDescent="0.25">
      <c r="A313">
        <v>312</v>
      </c>
      <c r="B313" t="s">
        <v>8219</v>
      </c>
      <c r="C313">
        <v>31</v>
      </c>
      <c r="O313">
        <v>312</v>
      </c>
      <c r="P313" t="s">
        <v>8221</v>
      </c>
      <c r="Q313">
        <v>1</v>
      </c>
    </row>
    <row r="314" spans="1:17" x14ac:dyDescent="0.25">
      <c r="A314">
        <v>313</v>
      </c>
      <c r="B314" t="s">
        <v>8219</v>
      </c>
      <c r="C314">
        <v>173</v>
      </c>
      <c r="O314">
        <v>313</v>
      </c>
      <c r="P314" t="s">
        <v>8221</v>
      </c>
      <c r="Q314">
        <v>1</v>
      </c>
    </row>
    <row r="315" spans="1:17" x14ac:dyDescent="0.25">
      <c r="A315">
        <v>314</v>
      </c>
      <c r="B315" t="s">
        <v>8219</v>
      </c>
      <c r="C315">
        <v>17</v>
      </c>
      <c r="O315">
        <v>314</v>
      </c>
      <c r="P315" t="s">
        <v>8221</v>
      </c>
      <c r="Q315">
        <v>2</v>
      </c>
    </row>
    <row r="316" spans="1:17" x14ac:dyDescent="0.25">
      <c r="A316">
        <v>315</v>
      </c>
      <c r="B316" t="s">
        <v>8219</v>
      </c>
      <c r="C316">
        <v>48</v>
      </c>
      <c r="O316">
        <v>315</v>
      </c>
      <c r="P316" t="s">
        <v>8221</v>
      </c>
      <c r="Q316">
        <v>9</v>
      </c>
    </row>
    <row r="317" spans="1:17" x14ac:dyDescent="0.25">
      <c r="A317">
        <v>316</v>
      </c>
      <c r="B317" t="s">
        <v>8219</v>
      </c>
      <c r="C317">
        <v>59</v>
      </c>
      <c r="O317">
        <v>316</v>
      </c>
      <c r="P317" t="s">
        <v>8221</v>
      </c>
      <c r="Q317">
        <v>5</v>
      </c>
    </row>
    <row r="318" spans="1:17" x14ac:dyDescent="0.25">
      <c r="A318">
        <v>317</v>
      </c>
      <c r="B318" t="s">
        <v>8219</v>
      </c>
      <c r="C318">
        <v>39</v>
      </c>
      <c r="O318">
        <v>317</v>
      </c>
      <c r="P318" t="s">
        <v>8221</v>
      </c>
      <c r="Q318">
        <v>57</v>
      </c>
    </row>
    <row r="319" spans="1:17" x14ac:dyDescent="0.25">
      <c r="A319">
        <v>318</v>
      </c>
      <c r="B319" t="s">
        <v>8219</v>
      </c>
      <c r="C319">
        <v>59</v>
      </c>
      <c r="O319">
        <v>318</v>
      </c>
      <c r="P319" t="s">
        <v>8221</v>
      </c>
      <c r="Q319">
        <v>3</v>
      </c>
    </row>
    <row r="320" spans="1:17" x14ac:dyDescent="0.25">
      <c r="A320">
        <v>319</v>
      </c>
      <c r="B320" t="s">
        <v>8219</v>
      </c>
      <c r="C320">
        <v>60</v>
      </c>
      <c r="O320">
        <v>319</v>
      </c>
      <c r="P320" t="s">
        <v>8221</v>
      </c>
      <c r="Q320">
        <v>1</v>
      </c>
    </row>
    <row r="321" spans="1:17" x14ac:dyDescent="0.25">
      <c r="A321">
        <v>320</v>
      </c>
      <c r="B321" t="s">
        <v>8219</v>
      </c>
      <c r="C321">
        <v>20</v>
      </c>
      <c r="O321">
        <v>320</v>
      </c>
      <c r="P321" t="s">
        <v>8221</v>
      </c>
      <c r="Q321">
        <v>6</v>
      </c>
    </row>
    <row r="322" spans="1:17" x14ac:dyDescent="0.25">
      <c r="A322">
        <v>321</v>
      </c>
      <c r="B322" t="s">
        <v>8219</v>
      </c>
      <c r="C322">
        <v>2</v>
      </c>
      <c r="O322">
        <v>321</v>
      </c>
      <c r="P322" t="s">
        <v>8221</v>
      </c>
      <c r="Q322">
        <v>48</v>
      </c>
    </row>
    <row r="323" spans="1:17" x14ac:dyDescent="0.25">
      <c r="A323">
        <v>322</v>
      </c>
      <c r="B323" t="s">
        <v>8219</v>
      </c>
      <c r="C323">
        <v>315</v>
      </c>
      <c r="O323">
        <v>322</v>
      </c>
      <c r="P323" t="s">
        <v>8221</v>
      </c>
      <c r="Q323">
        <v>2</v>
      </c>
    </row>
    <row r="324" spans="1:17" x14ac:dyDescent="0.25">
      <c r="A324">
        <v>323</v>
      </c>
      <c r="B324" t="s">
        <v>8219</v>
      </c>
      <c r="C324">
        <v>2174</v>
      </c>
      <c r="O324">
        <v>323</v>
      </c>
      <c r="P324" t="s">
        <v>8221</v>
      </c>
      <c r="Q324">
        <v>4</v>
      </c>
    </row>
    <row r="325" spans="1:17" x14ac:dyDescent="0.25">
      <c r="A325">
        <v>324</v>
      </c>
      <c r="B325" t="s">
        <v>8219</v>
      </c>
      <c r="C325">
        <v>152</v>
      </c>
      <c r="O325">
        <v>324</v>
      </c>
      <c r="P325" t="s">
        <v>8221</v>
      </c>
      <c r="Q325">
        <v>5</v>
      </c>
    </row>
    <row r="326" spans="1:17" x14ac:dyDescent="0.25">
      <c r="A326">
        <v>325</v>
      </c>
      <c r="B326" t="s">
        <v>8219</v>
      </c>
      <c r="C326">
        <v>1021</v>
      </c>
      <c r="O326">
        <v>325</v>
      </c>
      <c r="P326" t="s">
        <v>8221</v>
      </c>
      <c r="Q326">
        <v>79</v>
      </c>
    </row>
    <row r="327" spans="1:17" x14ac:dyDescent="0.25">
      <c r="A327">
        <v>326</v>
      </c>
      <c r="B327" t="s">
        <v>8219</v>
      </c>
      <c r="C327">
        <v>237</v>
      </c>
      <c r="O327">
        <v>326</v>
      </c>
      <c r="P327" t="s">
        <v>8221</v>
      </c>
      <c r="Q327">
        <v>2</v>
      </c>
    </row>
    <row r="328" spans="1:17" x14ac:dyDescent="0.25">
      <c r="A328">
        <v>327</v>
      </c>
      <c r="B328" t="s">
        <v>8219</v>
      </c>
      <c r="C328">
        <v>27</v>
      </c>
      <c r="O328">
        <v>327</v>
      </c>
      <c r="P328" t="s">
        <v>8221</v>
      </c>
      <c r="Q328">
        <v>11</v>
      </c>
    </row>
    <row r="329" spans="1:17" x14ac:dyDescent="0.25">
      <c r="A329">
        <v>328</v>
      </c>
      <c r="B329" t="s">
        <v>8219</v>
      </c>
      <c r="C329">
        <v>17</v>
      </c>
      <c r="O329">
        <v>328</v>
      </c>
      <c r="P329" t="s">
        <v>8221</v>
      </c>
      <c r="Q329">
        <v>11</v>
      </c>
    </row>
    <row r="330" spans="1:17" x14ac:dyDescent="0.25">
      <c r="A330">
        <v>329</v>
      </c>
      <c r="B330" t="s">
        <v>8219</v>
      </c>
      <c r="C330">
        <v>27</v>
      </c>
      <c r="O330">
        <v>329</v>
      </c>
      <c r="P330" t="s">
        <v>8221</v>
      </c>
      <c r="Q330">
        <v>1</v>
      </c>
    </row>
    <row r="331" spans="1:17" x14ac:dyDescent="0.25">
      <c r="A331">
        <v>330</v>
      </c>
      <c r="B331" t="s">
        <v>8219</v>
      </c>
      <c r="C331">
        <v>82</v>
      </c>
      <c r="O331">
        <v>330</v>
      </c>
      <c r="P331" t="s">
        <v>8221</v>
      </c>
      <c r="Q331">
        <v>3</v>
      </c>
    </row>
    <row r="332" spans="1:17" x14ac:dyDescent="0.25">
      <c r="A332">
        <v>331</v>
      </c>
      <c r="B332" t="s">
        <v>8219</v>
      </c>
      <c r="C332">
        <v>48</v>
      </c>
      <c r="O332">
        <v>331</v>
      </c>
      <c r="P332" t="s">
        <v>8221</v>
      </c>
      <c r="Q332">
        <v>5</v>
      </c>
    </row>
    <row r="333" spans="1:17" x14ac:dyDescent="0.25">
      <c r="A333">
        <v>332</v>
      </c>
      <c r="B333" t="s">
        <v>8219</v>
      </c>
      <c r="C333">
        <v>105</v>
      </c>
      <c r="O333">
        <v>332</v>
      </c>
      <c r="P333" t="s">
        <v>8221</v>
      </c>
      <c r="Q333">
        <v>12</v>
      </c>
    </row>
    <row r="334" spans="1:17" x14ac:dyDescent="0.25">
      <c r="A334">
        <v>333</v>
      </c>
      <c r="B334" t="s">
        <v>8219</v>
      </c>
      <c r="C334">
        <v>28</v>
      </c>
      <c r="O334">
        <v>333</v>
      </c>
      <c r="P334" t="s">
        <v>8221</v>
      </c>
      <c r="Q334">
        <v>2</v>
      </c>
    </row>
    <row r="335" spans="1:17" x14ac:dyDescent="0.25">
      <c r="A335">
        <v>334</v>
      </c>
      <c r="B335" t="s">
        <v>8219</v>
      </c>
      <c r="C335">
        <v>1107</v>
      </c>
      <c r="O335">
        <v>334</v>
      </c>
      <c r="P335" t="s">
        <v>8221</v>
      </c>
      <c r="Q335">
        <v>5</v>
      </c>
    </row>
    <row r="336" spans="1:17" x14ac:dyDescent="0.25">
      <c r="A336">
        <v>335</v>
      </c>
      <c r="B336" t="s">
        <v>8219</v>
      </c>
      <c r="C336">
        <v>1013</v>
      </c>
      <c r="O336">
        <v>335</v>
      </c>
      <c r="P336" t="s">
        <v>8221</v>
      </c>
      <c r="Q336">
        <v>21</v>
      </c>
    </row>
    <row r="337" spans="1:17" x14ac:dyDescent="0.25">
      <c r="A337">
        <v>336</v>
      </c>
      <c r="B337" t="s">
        <v>8219</v>
      </c>
      <c r="C337">
        <v>274</v>
      </c>
      <c r="O337">
        <v>336</v>
      </c>
      <c r="P337" t="s">
        <v>8221</v>
      </c>
      <c r="Q337">
        <v>0</v>
      </c>
    </row>
    <row r="338" spans="1:17" x14ac:dyDescent="0.25">
      <c r="A338">
        <v>337</v>
      </c>
      <c r="B338" t="s">
        <v>8219</v>
      </c>
      <c r="C338">
        <v>87</v>
      </c>
      <c r="O338">
        <v>337</v>
      </c>
      <c r="P338" t="s">
        <v>8221</v>
      </c>
      <c r="Q338">
        <v>45</v>
      </c>
    </row>
    <row r="339" spans="1:17" x14ac:dyDescent="0.25">
      <c r="A339">
        <v>338</v>
      </c>
      <c r="B339" t="s">
        <v>8219</v>
      </c>
      <c r="C339">
        <v>99</v>
      </c>
      <c r="O339">
        <v>338</v>
      </c>
      <c r="P339" t="s">
        <v>8221</v>
      </c>
      <c r="Q339">
        <v>29</v>
      </c>
    </row>
    <row r="340" spans="1:17" x14ac:dyDescent="0.25">
      <c r="A340">
        <v>339</v>
      </c>
      <c r="B340" t="s">
        <v>8219</v>
      </c>
      <c r="C340">
        <v>276</v>
      </c>
      <c r="O340">
        <v>339</v>
      </c>
      <c r="P340" t="s">
        <v>8221</v>
      </c>
      <c r="Q340">
        <v>2</v>
      </c>
    </row>
    <row r="341" spans="1:17" x14ac:dyDescent="0.25">
      <c r="A341">
        <v>340</v>
      </c>
      <c r="B341" t="s">
        <v>8219</v>
      </c>
      <c r="C341">
        <v>21</v>
      </c>
      <c r="O341">
        <v>340</v>
      </c>
      <c r="P341" t="s">
        <v>8221</v>
      </c>
      <c r="Q341">
        <v>30</v>
      </c>
    </row>
    <row r="342" spans="1:17" x14ac:dyDescent="0.25">
      <c r="A342">
        <v>341</v>
      </c>
      <c r="B342" t="s">
        <v>8219</v>
      </c>
      <c r="C342">
        <v>41</v>
      </c>
      <c r="O342">
        <v>341</v>
      </c>
      <c r="P342" t="s">
        <v>8221</v>
      </c>
      <c r="Q342">
        <v>8</v>
      </c>
    </row>
    <row r="343" spans="1:17" x14ac:dyDescent="0.25">
      <c r="A343">
        <v>342</v>
      </c>
      <c r="B343" t="s">
        <v>8219</v>
      </c>
      <c r="C343">
        <v>119</v>
      </c>
      <c r="O343">
        <v>342</v>
      </c>
      <c r="P343" t="s">
        <v>8221</v>
      </c>
      <c r="Q343">
        <v>1</v>
      </c>
    </row>
    <row r="344" spans="1:17" x14ac:dyDescent="0.25">
      <c r="A344">
        <v>343</v>
      </c>
      <c r="B344" t="s">
        <v>8219</v>
      </c>
      <c r="C344">
        <v>153</v>
      </c>
      <c r="O344">
        <v>343</v>
      </c>
      <c r="P344" t="s">
        <v>8221</v>
      </c>
      <c r="Q344">
        <v>14</v>
      </c>
    </row>
    <row r="345" spans="1:17" x14ac:dyDescent="0.25">
      <c r="A345">
        <v>344</v>
      </c>
      <c r="B345" t="s">
        <v>8219</v>
      </c>
      <c r="C345">
        <v>100</v>
      </c>
      <c r="O345">
        <v>344</v>
      </c>
      <c r="P345" t="s">
        <v>8221</v>
      </c>
      <c r="Q345">
        <v>24</v>
      </c>
    </row>
    <row r="346" spans="1:17" x14ac:dyDescent="0.25">
      <c r="A346">
        <v>345</v>
      </c>
      <c r="B346" t="s">
        <v>8219</v>
      </c>
      <c r="C346">
        <v>143</v>
      </c>
      <c r="O346">
        <v>345</v>
      </c>
      <c r="P346" t="s">
        <v>8221</v>
      </c>
      <c r="Q346">
        <v>2</v>
      </c>
    </row>
    <row r="347" spans="1:17" x14ac:dyDescent="0.25">
      <c r="A347">
        <v>346</v>
      </c>
      <c r="B347" t="s">
        <v>8219</v>
      </c>
      <c r="C347">
        <v>140</v>
      </c>
      <c r="O347">
        <v>346</v>
      </c>
      <c r="P347" t="s">
        <v>8221</v>
      </c>
      <c r="Q347">
        <v>21</v>
      </c>
    </row>
    <row r="348" spans="1:17" x14ac:dyDescent="0.25">
      <c r="A348">
        <v>347</v>
      </c>
      <c r="B348" t="s">
        <v>8219</v>
      </c>
      <c r="C348">
        <v>35</v>
      </c>
      <c r="O348">
        <v>347</v>
      </c>
      <c r="P348" t="s">
        <v>8221</v>
      </c>
      <c r="Q348">
        <v>7</v>
      </c>
    </row>
    <row r="349" spans="1:17" x14ac:dyDescent="0.25">
      <c r="A349">
        <v>348</v>
      </c>
      <c r="B349" t="s">
        <v>8219</v>
      </c>
      <c r="C349">
        <v>149</v>
      </c>
      <c r="O349">
        <v>348</v>
      </c>
      <c r="P349" t="s">
        <v>8221</v>
      </c>
      <c r="Q349">
        <v>0</v>
      </c>
    </row>
    <row r="350" spans="1:17" x14ac:dyDescent="0.25">
      <c r="A350">
        <v>349</v>
      </c>
      <c r="B350" t="s">
        <v>8219</v>
      </c>
      <c r="C350">
        <v>130</v>
      </c>
      <c r="O350">
        <v>349</v>
      </c>
      <c r="P350" t="s">
        <v>8221</v>
      </c>
      <c r="Q350">
        <v>4</v>
      </c>
    </row>
    <row r="351" spans="1:17" x14ac:dyDescent="0.25">
      <c r="A351">
        <v>350</v>
      </c>
      <c r="B351" t="s">
        <v>8219</v>
      </c>
      <c r="C351">
        <v>120</v>
      </c>
      <c r="O351">
        <v>350</v>
      </c>
      <c r="P351" t="s">
        <v>8221</v>
      </c>
      <c r="Q351">
        <v>32</v>
      </c>
    </row>
    <row r="352" spans="1:17" x14ac:dyDescent="0.25">
      <c r="A352">
        <v>351</v>
      </c>
      <c r="B352" t="s">
        <v>8219</v>
      </c>
      <c r="C352">
        <v>265</v>
      </c>
      <c r="O352">
        <v>351</v>
      </c>
      <c r="P352" t="s">
        <v>8221</v>
      </c>
      <c r="Q352">
        <v>4</v>
      </c>
    </row>
    <row r="353" spans="1:17" x14ac:dyDescent="0.25">
      <c r="A353">
        <v>352</v>
      </c>
      <c r="B353" t="s">
        <v>8219</v>
      </c>
      <c r="C353">
        <v>71</v>
      </c>
      <c r="O353">
        <v>352</v>
      </c>
      <c r="P353" t="s">
        <v>8221</v>
      </c>
      <c r="Q353">
        <v>9</v>
      </c>
    </row>
    <row r="354" spans="1:17" x14ac:dyDescent="0.25">
      <c r="A354">
        <v>353</v>
      </c>
      <c r="B354" t="s">
        <v>8219</v>
      </c>
      <c r="C354">
        <v>13</v>
      </c>
      <c r="O354">
        <v>353</v>
      </c>
      <c r="P354" t="s">
        <v>8221</v>
      </c>
      <c r="Q354">
        <v>17</v>
      </c>
    </row>
    <row r="355" spans="1:17" x14ac:dyDescent="0.25">
      <c r="A355">
        <v>354</v>
      </c>
      <c r="B355" t="s">
        <v>8219</v>
      </c>
      <c r="C355">
        <v>169</v>
      </c>
      <c r="O355">
        <v>354</v>
      </c>
      <c r="P355" t="s">
        <v>8221</v>
      </c>
      <c r="Q355">
        <v>5</v>
      </c>
    </row>
    <row r="356" spans="1:17" x14ac:dyDescent="0.25">
      <c r="A356">
        <v>355</v>
      </c>
      <c r="B356" t="s">
        <v>8219</v>
      </c>
      <c r="C356">
        <v>57</v>
      </c>
      <c r="O356">
        <v>355</v>
      </c>
      <c r="P356" t="s">
        <v>8221</v>
      </c>
      <c r="Q356">
        <v>53</v>
      </c>
    </row>
    <row r="357" spans="1:17" x14ac:dyDescent="0.25">
      <c r="A357">
        <v>356</v>
      </c>
      <c r="B357" t="s">
        <v>8219</v>
      </c>
      <c r="C357">
        <v>229</v>
      </c>
      <c r="O357">
        <v>356</v>
      </c>
      <c r="P357" t="s">
        <v>8221</v>
      </c>
      <c r="Q357">
        <v>7</v>
      </c>
    </row>
    <row r="358" spans="1:17" x14ac:dyDescent="0.25">
      <c r="A358">
        <v>357</v>
      </c>
      <c r="B358" t="s">
        <v>8219</v>
      </c>
      <c r="C358">
        <v>108</v>
      </c>
      <c r="O358">
        <v>357</v>
      </c>
      <c r="P358" t="s">
        <v>8221</v>
      </c>
      <c r="Q358">
        <v>72</v>
      </c>
    </row>
    <row r="359" spans="1:17" x14ac:dyDescent="0.25">
      <c r="A359">
        <v>358</v>
      </c>
      <c r="B359" t="s">
        <v>8219</v>
      </c>
      <c r="C359">
        <v>108</v>
      </c>
      <c r="O359">
        <v>358</v>
      </c>
      <c r="P359" t="s">
        <v>8221</v>
      </c>
      <c r="Q359">
        <v>0</v>
      </c>
    </row>
    <row r="360" spans="1:17" x14ac:dyDescent="0.25">
      <c r="A360">
        <v>359</v>
      </c>
      <c r="B360" t="s">
        <v>8219</v>
      </c>
      <c r="C360">
        <v>41</v>
      </c>
      <c r="O360">
        <v>359</v>
      </c>
      <c r="P360" t="s">
        <v>8221</v>
      </c>
      <c r="Q360">
        <v>2</v>
      </c>
    </row>
    <row r="361" spans="1:17" x14ac:dyDescent="0.25">
      <c r="A361">
        <v>360</v>
      </c>
      <c r="B361" t="s">
        <v>8219</v>
      </c>
      <c r="C361">
        <v>139</v>
      </c>
      <c r="O361">
        <v>360</v>
      </c>
      <c r="P361" t="s">
        <v>8221</v>
      </c>
      <c r="Q361">
        <v>8</v>
      </c>
    </row>
    <row r="362" spans="1:17" x14ac:dyDescent="0.25">
      <c r="A362">
        <v>361</v>
      </c>
      <c r="B362" t="s">
        <v>8219</v>
      </c>
      <c r="C362">
        <v>19</v>
      </c>
      <c r="O362">
        <v>361</v>
      </c>
      <c r="P362" t="s">
        <v>8221</v>
      </c>
      <c r="Q362">
        <v>2</v>
      </c>
    </row>
    <row r="363" spans="1:17" x14ac:dyDescent="0.25">
      <c r="A363">
        <v>362</v>
      </c>
      <c r="B363" t="s">
        <v>8219</v>
      </c>
      <c r="C363">
        <v>94</v>
      </c>
      <c r="O363">
        <v>362</v>
      </c>
      <c r="P363" t="s">
        <v>8221</v>
      </c>
      <c r="Q363">
        <v>0</v>
      </c>
    </row>
    <row r="364" spans="1:17" x14ac:dyDescent="0.25">
      <c r="A364">
        <v>363</v>
      </c>
      <c r="B364" t="s">
        <v>8219</v>
      </c>
      <c r="C364">
        <v>23</v>
      </c>
      <c r="O364">
        <v>363</v>
      </c>
      <c r="P364" t="s">
        <v>8221</v>
      </c>
      <c r="Q364">
        <v>3</v>
      </c>
    </row>
    <row r="365" spans="1:17" x14ac:dyDescent="0.25">
      <c r="A365">
        <v>364</v>
      </c>
      <c r="B365" t="s">
        <v>8219</v>
      </c>
      <c r="C365">
        <v>15</v>
      </c>
      <c r="O365">
        <v>364</v>
      </c>
      <c r="P365" t="s">
        <v>8221</v>
      </c>
      <c r="Q365">
        <v>4</v>
      </c>
    </row>
    <row r="366" spans="1:17" x14ac:dyDescent="0.25">
      <c r="A366">
        <v>365</v>
      </c>
      <c r="B366" t="s">
        <v>8219</v>
      </c>
      <c r="C366">
        <v>62</v>
      </c>
      <c r="O366">
        <v>365</v>
      </c>
      <c r="P366" t="s">
        <v>8221</v>
      </c>
      <c r="Q366">
        <v>3</v>
      </c>
    </row>
    <row r="367" spans="1:17" x14ac:dyDescent="0.25">
      <c r="A367">
        <v>366</v>
      </c>
      <c r="B367" t="s">
        <v>8219</v>
      </c>
      <c r="C367">
        <v>74</v>
      </c>
      <c r="O367">
        <v>366</v>
      </c>
      <c r="P367" t="s">
        <v>8221</v>
      </c>
      <c r="Q367">
        <v>6</v>
      </c>
    </row>
    <row r="368" spans="1:17" x14ac:dyDescent="0.25">
      <c r="A368">
        <v>367</v>
      </c>
      <c r="B368" t="s">
        <v>8219</v>
      </c>
      <c r="C368">
        <v>97</v>
      </c>
      <c r="O368">
        <v>367</v>
      </c>
      <c r="P368" t="s">
        <v>8221</v>
      </c>
      <c r="Q368">
        <v>0</v>
      </c>
    </row>
    <row r="369" spans="1:17" x14ac:dyDescent="0.25">
      <c r="A369">
        <v>368</v>
      </c>
      <c r="B369" t="s">
        <v>8219</v>
      </c>
      <c r="C369">
        <v>55</v>
      </c>
      <c r="O369">
        <v>368</v>
      </c>
      <c r="P369" t="s">
        <v>8221</v>
      </c>
      <c r="Q369">
        <v>0</v>
      </c>
    </row>
    <row r="370" spans="1:17" x14ac:dyDescent="0.25">
      <c r="A370">
        <v>369</v>
      </c>
      <c r="B370" t="s">
        <v>8219</v>
      </c>
      <c r="C370">
        <v>44</v>
      </c>
      <c r="O370">
        <v>369</v>
      </c>
      <c r="P370" t="s">
        <v>8221</v>
      </c>
      <c r="Q370">
        <v>0</v>
      </c>
    </row>
    <row r="371" spans="1:17" x14ac:dyDescent="0.25">
      <c r="A371">
        <v>370</v>
      </c>
      <c r="B371" t="s">
        <v>8219</v>
      </c>
      <c r="C371">
        <v>110</v>
      </c>
      <c r="O371">
        <v>370</v>
      </c>
      <c r="P371" t="s">
        <v>8221</v>
      </c>
      <c r="Q371">
        <v>8</v>
      </c>
    </row>
    <row r="372" spans="1:17" x14ac:dyDescent="0.25">
      <c r="A372">
        <v>371</v>
      </c>
      <c r="B372" t="s">
        <v>8219</v>
      </c>
      <c r="C372">
        <v>59</v>
      </c>
      <c r="O372">
        <v>371</v>
      </c>
      <c r="P372" t="s">
        <v>8221</v>
      </c>
      <c r="Q372">
        <v>5</v>
      </c>
    </row>
    <row r="373" spans="1:17" x14ac:dyDescent="0.25">
      <c r="A373">
        <v>372</v>
      </c>
      <c r="B373" t="s">
        <v>8219</v>
      </c>
      <c r="C373">
        <v>62</v>
      </c>
      <c r="O373">
        <v>372</v>
      </c>
      <c r="P373" t="s">
        <v>8221</v>
      </c>
      <c r="Q373">
        <v>0</v>
      </c>
    </row>
    <row r="374" spans="1:17" x14ac:dyDescent="0.25">
      <c r="A374">
        <v>373</v>
      </c>
      <c r="B374" t="s">
        <v>8219</v>
      </c>
      <c r="C374">
        <v>105</v>
      </c>
      <c r="O374">
        <v>373</v>
      </c>
      <c r="P374" t="s">
        <v>8221</v>
      </c>
      <c r="Q374">
        <v>2</v>
      </c>
    </row>
    <row r="375" spans="1:17" x14ac:dyDescent="0.25">
      <c r="A375">
        <v>374</v>
      </c>
      <c r="B375" t="s">
        <v>8219</v>
      </c>
      <c r="C375">
        <v>26</v>
      </c>
      <c r="O375">
        <v>374</v>
      </c>
      <c r="P375" t="s">
        <v>8221</v>
      </c>
      <c r="Q375">
        <v>24</v>
      </c>
    </row>
    <row r="376" spans="1:17" x14ac:dyDescent="0.25">
      <c r="A376">
        <v>375</v>
      </c>
      <c r="B376" t="s">
        <v>8219</v>
      </c>
      <c r="C376">
        <v>49</v>
      </c>
      <c r="O376">
        <v>375</v>
      </c>
      <c r="P376" t="s">
        <v>8221</v>
      </c>
      <c r="Q376">
        <v>0</v>
      </c>
    </row>
    <row r="377" spans="1:17" x14ac:dyDescent="0.25">
      <c r="A377">
        <v>376</v>
      </c>
      <c r="B377" t="s">
        <v>8219</v>
      </c>
      <c r="C377">
        <v>68</v>
      </c>
      <c r="O377">
        <v>376</v>
      </c>
      <c r="P377" t="s">
        <v>8221</v>
      </c>
      <c r="Q377">
        <v>9</v>
      </c>
    </row>
    <row r="378" spans="1:17" x14ac:dyDescent="0.25">
      <c r="A378">
        <v>377</v>
      </c>
      <c r="B378" t="s">
        <v>8219</v>
      </c>
      <c r="C378">
        <v>22</v>
      </c>
      <c r="O378">
        <v>377</v>
      </c>
      <c r="P378" t="s">
        <v>8221</v>
      </c>
      <c r="Q378">
        <v>0</v>
      </c>
    </row>
    <row r="379" spans="1:17" x14ac:dyDescent="0.25">
      <c r="A379">
        <v>378</v>
      </c>
      <c r="B379" t="s">
        <v>8219</v>
      </c>
      <c r="C379">
        <v>18</v>
      </c>
      <c r="O379">
        <v>378</v>
      </c>
      <c r="P379" t="s">
        <v>8221</v>
      </c>
      <c r="Q379">
        <v>1</v>
      </c>
    </row>
    <row r="380" spans="1:17" x14ac:dyDescent="0.25">
      <c r="A380">
        <v>379</v>
      </c>
      <c r="B380" t="s">
        <v>8219</v>
      </c>
      <c r="C380">
        <v>19</v>
      </c>
      <c r="O380">
        <v>379</v>
      </c>
      <c r="P380" t="s">
        <v>8221</v>
      </c>
      <c r="Q380">
        <v>10</v>
      </c>
    </row>
    <row r="381" spans="1:17" x14ac:dyDescent="0.25">
      <c r="A381">
        <v>380</v>
      </c>
      <c r="B381" t="s">
        <v>8219</v>
      </c>
      <c r="C381">
        <v>99</v>
      </c>
      <c r="O381">
        <v>380</v>
      </c>
      <c r="P381" t="s">
        <v>8221</v>
      </c>
      <c r="Q381">
        <v>1</v>
      </c>
    </row>
    <row r="382" spans="1:17" x14ac:dyDescent="0.25">
      <c r="A382">
        <v>381</v>
      </c>
      <c r="B382" t="s">
        <v>8219</v>
      </c>
      <c r="C382">
        <v>27</v>
      </c>
      <c r="O382">
        <v>381</v>
      </c>
      <c r="P382" t="s">
        <v>8221</v>
      </c>
      <c r="Q382">
        <v>0</v>
      </c>
    </row>
    <row r="383" spans="1:17" x14ac:dyDescent="0.25">
      <c r="A383">
        <v>382</v>
      </c>
      <c r="B383" t="s">
        <v>8219</v>
      </c>
      <c r="C383">
        <v>25</v>
      </c>
      <c r="O383">
        <v>382</v>
      </c>
      <c r="P383" t="s">
        <v>8221</v>
      </c>
      <c r="Q383">
        <v>20</v>
      </c>
    </row>
    <row r="384" spans="1:17" x14ac:dyDescent="0.25">
      <c r="A384">
        <v>383</v>
      </c>
      <c r="B384" t="s">
        <v>8219</v>
      </c>
      <c r="C384">
        <v>14</v>
      </c>
      <c r="O384">
        <v>383</v>
      </c>
      <c r="P384" t="s">
        <v>8221</v>
      </c>
      <c r="Q384">
        <v>30</v>
      </c>
    </row>
    <row r="385" spans="1:17" x14ac:dyDescent="0.25">
      <c r="A385">
        <v>384</v>
      </c>
      <c r="B385" t="s">
        <v>8219</v>
      </c>
      <c r="C385">
        <v>35</v>
      </c>
      <c r="O385">
        <v>384</v>
      </c>
      <c r="P385" t="s">
        <v>8221</v>
      </c>
      <c r="Q385">
        <v>6</v>
      </c>
    </row>
    <row r="386" spans="1:17" x14ac:dyDescent="0.25">
      <c r="A386">
        <v>385</v>
      </c>
      <c r="B386" t="s">
        <v>8219</v>
      </c>
      <c r="C386">
        <v>10</v>
      </c>
      <c r="O386">
        <v>385</v>
      </c>
      <c r="P386" t="s">
        <v>8221</v>
      </c>
      <c r="Q386">
        <v>15</v>
      </c>
    </row>
    <row r="387" spans="1:17" x14ac:dyDescent="0.25">
      <c r="A387">
        <v>386</v>
      </c>
      <c r="B387" t="s">
        <v>8219</v>
      </c>
      <c r="C387">
        <v>29</v>
      </c>
      <c r="O387">
        <v>386</v>
      </c>
      <c r="P387" t="s">
        <v>8221</v>
      </c>
      <c r="Q387">
        <v>5</v>
      </c>
    </row>
    <row r="388" spans="1:17" x14ac:dyDescent="0.25">
      <c r="A388">
        <v>387</v>
      </c>
      <c r="B388" t="s">
        <v>8219</v>
      </c>
      <c r="C388">
        <v>44</v>
      </c>
      <c r="O388">
        <v>387</v>
      </c>
      <c r="P388" t="s">
        <v>8221</v>
      </c>
      <c r="Q388">
        <v>0</v>
      </c>
    </row>
    <row r="389" spans="1:17" x14ac:dyDescent="0.25">
      <c r="A389">
        <v>388</v>
      </c>
      <c r="B389" t="s">
        <v>8219</v>
      </c>
      <c r="C389">
        <v>17</v>
      </c>
      <c r="O389">
        <v>388</v>
      </c>
      <c r="P389" t="s">
        <v>8221</v>
      </c>
      <c r="Q389">
        <v>0</v>
      </c>
    </row>
    <row r="390" spans="1:17" x14ac:dyDescent="0.25">
      <c r="A390">
        <v>389</v>
      </c>
      <c r="B390" t="s">
        <v>8219</v>
      </c>
      <c r="C390">
        <v>34</v>
      </c>
      <c r="O390">
        <v>389</v>
      </c>
      <c r="P390" t="s">
        <v>8221</v>
      </c>
      <c r="Q390">
        <v>28</v>
      </c>
    </row>
    <row r="391" spans="1:17" x14ac:dyDescent="0.25">
      <c r="A391">
        <v>390</v>
      </c>
      <c r="B391" t="s">
        <v>8219</v>
      </c>
      <c r="C391">
        <v>14</v>
      </c>
      <c r="O391">
        <v>390</v>
      </c>
      <c r="P391" t="s">
        <v>8221</v>
      </c>
      <c r="Q391">
        <v>0</v>
      </c>
    </row>
    <row r="392" spans="1:17" x14ac:dyDescent="0.25">
      <c r="A392">
        <v>391</v>
      </c>
      <c r="B392" t="s">
        <v>8219</v>
      </c>
      <c r="C392">
        <v>156</v>
      </c>
      <c r="O392">
        <v>391</v>
      </c>
      <c r="P392" t="s">
        <v>8221</v>
      </c>
      <c r="Q392">
        <v>5</v>
      </c>
    </row>
    <row r="393" spans="1:17" x14ac:dyDescent="0.25">
      <c r="A393">
        <v>392</v>
      </c>
      <c r="B393" t="s">
        <v>8219</v>
      </c>
      <c r="C393">
        <v>128</v>
      </c>
      <c r="O393">
        <v>392</v>
      </c>
      <c r="P393" t="s">
        <v>8221</v>
      </c>
      <c r="Q393">
        <v>7</v>
      </c>
    </row>
    <row r="394" spans="1:17" x14ac:dyDescent="0.25">
      <c r="A394">
        <v>393</v>
      </c>
      <c r="B394" t="s">
        <v>8219</v>
      </c>
      <c r="C394">
        <v>60</v>
      </c>
      <c r="O394">
        <v>393</v>
      </c>
      <c r="P394" t="s">
        <v>8221</v>
      </c>
      <c r="Q394">
        <v>30</v>
      </c>
    </row>
    <row r="395" spans="1:17" x14ac:dyDescent="0.25">
      <c r="A395">
        <v>394</v>
      </c>
      <c r="B395" t="s">
        <v>8219</v>
      </c>
      <c r="C395">
        <v>32</v>
      </c>
      <c r="O395">
        <v>394</v>
      </c>
      <c r="P395" t="s">
        <v>8221</v>
      </c>
      <c r="Q395">
        <v>2</v>
      </c>
    </row>
    <row r="396" spans="1:17" x14ac:dyDescent="0.25">
      <c r="A396">
        <v>395</v>
      </c>
      <c r="B396" t="s">
        <v>8219</v>
      </c>
      <c r="C396">
        <v>53</v>
      </c>
      <c r="O396">
        <v>395</v>
      </c>
      <c r="P396" t="s">
        <v>8221</v>
      </c>
      <c r="Q396">
        <v>30</v>
      </c>
    </row>
    <row r="397" spans="1:17" x14ac:dyDescent="0.25">
      <c r="A397">
        <v>396</v>
      </c>
      <c r="B397" t="s">
        <v>8219</v>
      </c>
      <c r="C397">
        <v>184</v>
      </c>
      <c r="O397">
        <v>396</v>
      </c>
      <c r="P397" t="s">
        <v>8221</v>
      </c>
      <c r="Q397">
        <v>2</v>
      </c>
    </row>
    <row r="398" spans="1:17" x14ac:dyDescent="0.25">
      <c r="A398">
        <v>397</v>
      </c>
      <c r="B398" t="s">
        <v>8219</v>
      </c>
      <c r="C398">
        <v>90</v>
      </c>
      <c r="O398">
        <v>397</v>
      </c>
      <c r="P398" t="s">
        <v>8221</v>
      </c>
      <c r="Q398">
        <v>0</v>
      </c>
    </row>
    <row r="399" spans="1:17" x14ac:dyDescent="0.25">
      <c r="A399">
        <v>398</v>
      </c>
      <c r="B399" t="s">
        <v>8219</v>
      </c>
      <c r="C399">
        <v>71</v>
      </c>
      <c r="O399">
        <v>398</v>
      </c>
      <c r="P399" t="s">
        <v>8221</v>
      </c>
      <c r="Q399">
        <v>2</v>
      </c>
    </row>
    <row r="400" spans="1:17" x14ac:dyDescent="0.25">
      <c r="A400">
        <v>399</v>
      </c>
      <c r="B400" t="s">
        <v>8219</v>
      </c>
      <c r="C400">
        <v>87</v>
      </c>
      <c r="O400">
        <v>399</v>
      </c>
      <c r="P400" t="s">
        <v>8221</v>
      </c>
      <c r="Q400">
        <v>1</v>
      </c>
    </row>
    <row r="401" spans="1:17" x14ac:dyDescent="0.25">
      <c r="A401">
        <v>400</v>
      </c>
      <c r="B401" t="s">
        <v>8219</v>
      </c>
      <c r="C401">
        <v>28</v>
      </c>
      <c r="O401">
        <v>400</v>
      </c>
      <c r="P401" t="s">
        <v>8221</v>
      </c>
      <c r="Q401">
        <v>2</v>
      </c>
    </row>
    <row r="402" spans="1:17" x14ac:dyDescent="0.25">
      <c r="A402">
        <v>401</v>
      </c>
      <c r="B402" t="s">
        <v>8219</v>
      </c>
      <c r="C402">
        <v>56</v>
      </c>
      <c r="O402">
        <v>401</v>
      </c>
      <c r="P402" t="s">
        <v>8221</v>
      </c>
      <c r="Q402">
        <v>14</v>
      </c>
    </row>
    <row r="403" spans="1:17" x14ac:dyDescent="0.25">
      <c r="A403">
        <v>402</v>
      </c>
      <c r="B403" t="s">
        <v>8219</v>
      </c>
      <c r="C403">
        <v>51</v>
      </c>
      <c r="O403">
        <v>402</v>
      </c>
      <c r="P403" t="s">
        <v>8221</v>
      </c>
      <c r="Q403">
        <v>31</v>
      </c>
    </row>
    <row r="404" spans="1:17" x14ac:dyDescent="0.25">
      <c r="A404">
        <v>403</v>
      </c>
      <c r="B404" t="s">
        <v>8219</v>
      </c>
      <c r="C404">
        <v>75</v>
      </c>
      <c r="O404">
        <v>403</v>
      </c>
      <c r="P404" t="s">
        <v>8221</v>
      </c>
      <c r="Q404">
        <v>16</v>
      </c>
    </row>
    <row r="405" spans="1:17" x14ac:dyDescent="0.25">
      <c r="A405">
        <v>404</v>
      </c>
      <c r="B405" t="s">
        <v>8219</v>
      </c>
      <c r="C405">
        <v>38</v>
      </c>
      <c r="O405">
        <v>404</v>
      </c>
      <c r="P405" t="s">
        <v>8221</v>
      </c>
      <c r="Q405">
        <v>12</v>
      </c>
    </row>
    <row r="406" spans="1:17" x14ac:dyDescent="0.25">
      <c r="A406">
        <v>405</v>
      </c>
      <c r="B406" t="s">
        <v>8219</v>
      </c>
      <c r="C406">
        <v>18</v>
      </c>
      <c r="O406">
        <v>405</v>
      </c>
      <c r="P406" t="s">
        <v>8221</v>
      </c>
      <c r="Q406">
        <v>96</v>
      </c>
    </row>
    <row r="407" spans="1:17" x14ac:dyDescent="0.25">
      <c r="A407">
        <v>406</v>
      </c>
      <c r="B407" t="s">
        <v>8219</v>
      </c>
      <c r="C407">
        <v>54</v>
      </c>
      <c r="O407">
        <v>406</v>
      </c>
      <c r="P407" t="s">
        <v>8221</v>
      </c>
      <c r="Q407">
        <v>16</v>
      </c>
    </row>
    <row r="408" spans="1:17" x14ac:dyDescent="0.25">
      <c r="A408">
        <v>407</v>
      </c>
      <c r="B408" t="s">
        <v>8219</v>
      </c>
      <c r="C408">
        <v>71</v>
      </c>
      <c r="O408">
        <v>407</v>
      </c>
      <c r="P408" t="s">
        <v>8221</v>
      </c>
      <c r="Q408">
        <v>5</v>
      </c>
    </row>
    <row r="409" spans="1:17" x14ac:dyDescent="0.25">
      <c r="A409">
        <v>408</v>
      </c>
      <c r="B409" t="s">
        <v>8219</v>
      </c>
      <c r="C409">
        <v>57</v>
      </c>
      <c r="O409">
        <v>408</v>
      </c>
      <c r="P409" t="s">
        <v>8221</v>
      </c>
      <c r="Q409">
        <v>0</v>
      </c>
    </row>
    <row r="410" spans="1:17" x14ac:dyDescent="0.25">
      <c r="A410">
        <v>409</v>
      </c>
      <c r="B410" t="s">
        <v>8219</v>
      </c>
      <c r="C410">
        <v>43</v>
      </c>
      <c r="O410">
        <v>409</v>
      </c>
      <c r="P410" t="s">
        <v>8221</v>
      </c>
      <c r="Q410">
        <v>8</v>
      </c>
    </row>
    <row r="411" spans="1:17" x14ac:dyDescent="0.25">
      <c r="A411">
        <v>410</v>
      </c>
      <c r="B411" t="s">
        <v>8219</v>
      </c>
      <c r="C411">
        <v>52</v>
      </c>
      <c r="O411">
        <v>410</v>
      </c>
      <c r="P411" t="s">
        <v>8221</v>
      </c>
      <c r="Q411">
        <v>7</v>
      </c>
    </row>
    <row r="412" spans="1:17" x14ac:dyDescent="0.25">
      <c r="A412">
        <v>411</v>
      </c>
      <c r="B412" t="s">
        <v>8219</v>
      </c>
      <c r="C412">
        <v>27</v>
      </c>
      <c r="O412">
        <v>411</v>
      </c>
      <c r="P412" t="s">
        <v>8221</v>
      </c>
      <c r="Q412">
        <v>24</v>
      </c>
    </row>
    <row r="413" spans="1:17" x14ac:dyDescent="0.25">
      <c r="A413">
        <v>412</v>
      </c>
      <c r="B413" t="s">
        <v>8219</v>
      </c>
      <c r="C413">
        <v>12</v>
      </c>
      <c r="O413">
        <v>412</v>
      </c>
      <c r="P413" t="s">
        <v>8221</v>
      </c>
      <c r="Q413">
        <v>121</v>
      </c>
    </row>
    <row r="414" spans="1:17" x14ac:dyDescent="0.25">
      <c r="A414">
        <v>413</v>
      </c>
      <c r="B414" t="s">
        <v>8219</v>
      </c>
      <c r="C414">
        <v>33</v>
      </c>
      <c r="O414">
        <v>413</v>
      </c>
      <c r="P414" t="s">
        <v>8221</v>
      </c>
      <c r="Q414">
        <v>196</v>
      </c>
    </row>
    <row r="415" spans="1:17" x14ac:dyDescent="0.25">
      <c r="A415">
        <v>414</v>
      </c>
      <c r="B415" t="s">
        <v>8219</v>
      </c>
      <c r="C415">
        <v>96</v>
      </c>
      <c r="O415">
        <v>414</v>
      </c>
      <c r="P415" t="s">
        <v>8221</v>
      </c>
      <c r="Q415">
        <v>5</v>
      </c>
    </row>
    <row r="416" spans="1:17" x14ac:dyDescent="0.25">
      <c r="A416">
        <v>415</v>
      </c>
      <c r="B416" t="s">
        <v>8219</v>
      </c>
      <c r="C416">
        <v>28</v>
      </c>
      <c r="O416">
        <v>415</v>
      </c>
      <c r="P416" t="s">
        <v>8221</v>
      </c>
      <c r="Q416">
        <v>73</v>
      </c>
    </row>
    <row r="417" spans="1:17" x14ac:dyDescent="0.25">
      <c r="A417">
        <v>416</v>
      </c>
      <c r="B417" t="s">
        <v>8219</v>
      </c>
      <c r="C417">
        <v>43</v>
      </c>
      <c r="O417">
        <v>416</v>
      </c>
      <c r="P417" t="s">
        <v>8221</v>
      </c>
      <c r="Q417">
        <v>93</v>
      </c>
    </row>
    <row r="418" spans="1:17" x14ac:dyDescent="0.25">
      <c r="A418">
        <v>417</v>
      </c>
      <c r="B418" t="s">
        <v>8219</v>
      </c>
      <c r="C418">
        <v>205</v>
      </c>
      <c r="O418">
        <v>417</v>
      </c>
      <c r="P418" t="s">
        <v>8221</v>
      </c>
      <c r="Q418">
        <v>17</v>
      </c>
    </row>
    <row r="419" spans="1:17" x14ac:dyDescent="0.25">
      <c r="A419">
        <v>418</v>
      </c>
      <c r="B419" t="s">
        <v>8219</v>
      </c>
      <c r="C419">
        <v>23</v>
      </c>
      <c r="O419">
        <v>418</v>
      </c>
      <c r="P419" t="s">
        <v>8221</v>
      </c>
      <c r="Q419">
        <v>7</v>
      </c>
    </row>
    <row r="420" spans="1:17" x14ac:dyDescent="0.25">
      <c r="A420">
        <v>419</v>
      </c>
      <c r="B420" t="s">
        <v>8219</v>
      </c>
      <c r="C420">
        <v>19</v>
      </c>
      <c r="O420">
        <v>419</v>
      </c>
      <c r="P420" t="s">
        <v>8221</v>
      </c>
      <c r="Q420">
        <v>17</v>
      </c>
    </row>
    <row r="421" spans="1:17" x14ac:dyDescent="0.25">
      <c r="A421">
        <v>420</v>
      </c>
      <c r="B421" t="s">
        <v>8219</v>
      </c>
      <c r="C421">
        <v>14</v>
      </c>
      <c r="O421">
        <v>420</v>
      </c>
      <c r="P421" t="s">
        <v>8221</v>
      </c>
      <c r="Q421">
        <v>171</v>
      </c>
    </row>
    <row r="422" spans="1:17" x14ac:dyDescent="0.25">
      <c r="A422">
        <v>421</v>
      </c>
      <c r="B422" t="s">
        <v>8219</v>
      </c>
      <c r="C422">
        <v>38</v>
      </c>
      <c r="O422">
        <v>421</v>
      </c>
      <c r="P422" t="s">
        <v>8221</v>
      </c>
      <c r="Q422">
        <v>188</v>
      </c>
    </row>
    <row r="423" spans="1:17" x14ac:dyDescent="0.25">
      <c r="A423">
        <v>422</v>
      </c>
      <c r="B423" t="s">
        <v>8219</v>
      </c>
      <c r="C423">
        <v>78</v>
      </c>
      <c r="O423">
        <v>422</v>
      </c>
      <c r="P423" t="s">
        <v>8221</v>
      </c>
      <c r="Q423">
        <v>110</v>
      </c>
    </row>
    <row r="424" spans="1:17" x14ac:dyDescent="0.25">
      <c r="A424">
        <v>423</v>
      </c>
      <c r="B424" t="s">
        <v>8219</v>
      </c>
      <c r="C424">
        <v>69</v>
      </c>
      <c r="O424">
        <v>423</v>
      </c>
      <c r="P424" t="s">
        <v>8221</v>
      </c>
      <c r="Q424">
        <v>37</v>
      </c>
    </row>
    <row r="425" spans="1:17" x14ac:dyDescent="0.25">
      <c r="A425">
        <v>424</v>
      </c>
      <c r="B425" t="s">
        <v>8219</v>
      </c>
      <c r="C425">
        <v>33</v>
      </c>
      <c r="O425">
        <v>424</v>
      </c>
      <c r="P425" t="s">
        <v>8221</v>
      </c>
      <c r="Q425">
        <v>9</v>
      </c>
    </row>
    <row r="426" spans="1:17" x14ac:dyDescent="0.25">
      <c r="A426">
        <v>425</v>
      </c>
      <c r="B426" t="s">
        <v>8219</v>
      </c>
      <c r="C426">
        <v>54</v>
      </c>
      <c r="O426">
        <v>425</v>
      </c>
      <c r="P426" t="s">
        <v>8221</v>
      </c>
      <c r="Q426">
        <v>29</v>
      </c>
    </row>
    <row r="427" spans="1:17" x14ac:dyDescent="0.25">
      <c r="A427">
        <v>426</v>
      </c>
      <c r="B427" t="s">
        <v>8219</v>
      </c>
      <c r="C427">
        <v>99</v>
      </c>
      <c r="O427">
        <v>426</v>
      </c>
      <c r="P427" t="s">
        <v>8221</v>
      </c>
      <c r="Q427">
        <v>6</v>
      </c>
    </row>
    <row r="428" spans="1:17" x14ac:dyDescent="0.25">
      <c r="A428">
        <v>427</v>
      </c>
      <c r="B428" t="s">
        <v>8219</v>
      </c>
      <c r="C428">
        <v>49</v>
      </c>
      <c r="O428">
        <v>427</v>
      </c>
      <c r="P428" t="s">
        <v>8221</v>
      </c>
      <c r="Q428">
        <v>30</v>
      </c>
    </row>
    <row r="429" spans="1:17" x14ac:dyDescent="0.25">
      <c r="A429">
        <v>428</v>
      </c>
      <c r="B429" t="s">
        <v>8219</v>
      </c>
      <c r="C429">
        <v>11</v>
      </c>
      <c r="O429">
        <v>428</v>
      </c>
      <c r="P429" t="s">
        <v>8221</v>
      </c>
      <c r="Q429">
        <v>81</v>
      </c>
    </row>
    <row r="430" spans="1:17" x14ac:dyDescent="0.25">
      <c r="A430">
        <v>429</v>
      </c>
      <c r="B430" t="s">
        <v>8219</v>
      </c>
      <c r="C430">
        <v>38</v>
      </c>
      <c r="O430">
        <v>429</v>
      </c>
      <c r="P430" t="s">
        <v>8221</v>
      </c>
      <c r="Q430">
        <v>4</v>
      </c>
    </row>
    <row r="431" spans="1:17" x14ac:dyDescent="0.25">
      <c r="A431">
        <v>430</v>
      </c>
      <c r="B431" t="s">
        <v>8219</v>
      </c>
      <c r="C431">
        <v>16</v>
      </c>
      <c r="O431">
        <v>430</v>
      </c>
      <c r="P431" t="s">
        <v>8221</v>
      </c>
      <c r="Q431">
        <v>11</v>
      </c>
    </row>
    <row r="432" spans="1:17" x14ac:dyDescent="0.25">
      <c r="A432">
        <v>431</v>
      </c>
      <c r="B432" t="s">
        <v>8219</v>
      </c>
      <c r="C432">
        <v>32</v>
      </c>
      <c r="O432">
        <v>431</v>
      </c>
      <c r="P432" t="s">
        <v>8221</v>
      </c>
      <c r="Q432">
        <v>14</v>
      </c>
    </row>
    <row r="433" spans="1:17" x14ac:dyDescent="0.25">
      <c r="A433">
        <v>432</v>
      </c>
      <c r="B433" t="s">
        <v>8219</v>
      </c>
      <c r="C433">
        <v>20</v>
      </c>
      <c r="O433">
        <v>432</v>
      </c>
      <c r="P433" t="s">
        <v>8221</v>
      </c>
      <c r="Q433">
        <v>5</v>
      </c>
    </row>
    <row r="434" spans="1:17" x14ac:dyDescent="0.25">
      <c r="A434">
        <v>433</v>
      </c>
      <c r="B434" t="s">
        <v>8219</v>
      </c>
      <c r="C434">
        <v>154</v>
      </c>
      <c r="O434">
        <v>433</v>
      </c>
      <c r="P434" t="s">
        <v>8221</v>
      </c>
      <c r="Q434">
        <v>45</v>
      </c>
    </row>
    <row r="435" spans="1:17" x14ac:dyDescent="0.25">
      <c r="A435">
        <v>434</v>
      </c>
      <c r="B435" t="s">
        <v>8219</v>
      </c>
      <c r="C435">
        <v>41</v>
      </c>
      <c r="O435">
        <v>434</v>
      </c>
      <c r="P435" t="s">
        <v>8221</v>
      </c>
      <c r="Q435">
        <v>8</v>
      </c>
    </row>
    <row r="436" spans="1:17" x14ac:dyDescent="0.25">
      <c r="A436">
        <v>435</v>
      </c>
      <c r="B436" t="s">
        <v>8219</v>
      </c>
      <c r="C436">
        <v>75</v>
      </c>
      <c r="O436">
        <v>435</v>
      </c>
      <c r="P436" t="s">
        <v>8221</v>
      </c>
      <c r="Q436">
        <v>3</v>
      </c>
    </row>
    <row r="437" spans="1:17" x14ac:dyDescent="0.25">
      <c r="A437">
        <v>436</v>
      </c>
      <c r="B437" t="s">
        <v>8219</v>
      </c>
      <c r="C437">
        <v>40</v>
      </c>
      <c r="O437">
        <v>436</v>
      </c>
      <c r="P437" t="s">
        <v>8221</v>
      </c>
      <c r="Q437">
        <v>24</v>
      </c>
    </row>
    <row r="438" spans="1:17" x14ac:dyDescent="0.25">
      <c r="A438">
        <v>437</v>
      </c>
      <c r="B438" t="s">
        <v>8219</v>
      </c>
      <c r="C438">
        <v>46</v>
      </c>
      <c r="O438">
        <v>437</v>
      </c>
      <c r="P438" t="s">
        <v>8221</v>
      </c>
      <c r="Q438">
        <v>18</v>
      </c>
    </row>
    <row r="439" spans="1:17" x14ac:dyDescent="0.25">
      <c r="A439">
        <v>438</v>
      </c>
      <c r="B439" t="s">
        <v>8219</v>
      </c>
      <c r="C439">
        <v>62</v>
      </c>
      <c r="O439">
        <v>438</v>
      </c>
      <c r="P439" t="s">
        <v>8221</v>
      </c>
      <c r="Q439">
        <v>12</v>
      </c>
    </row>
    <row r="440" spans="1:17" x14ac:dyDescent="0.25">
      <c r="A440">
        <v>439</v>
      </c>
      <c r="B440" t="s">
        <v>8219</v>
      </c>
      <c r="C440">
        <v>61</v>
      </c>
      <c r="O440">
        <v>439</v>
      </c>
      <c r="P440" t="s">
        <v>8221</v>
      </c>
      <c r="Q440">
        <v>123</v>
      </c>
    </row>
    <row r="441" spans="1:17" x14ac:dyDescent="0.25">
      <c r="A441">
        <v>440</v>
      </c>
      <c r="B441" t="s">
        <v>8219</v>
      </c>
      <c r="C441">
        <v>96</v>
      </c>
      <c r="O441">
        <v>440</v>
      </c>
      <c r="P441" t="s">
        <v>8221</v>
      </c>
      <c r="Q441">
        <v>96</v>
      </c>
    </row>
    <row r="442" spans="1:17" x14ac:dyDescent="0.25">
      <c r="A442">
        <v>441</v>
      </c>
      <c r="B442" t="s">
        <v>8219</v>
      </c>
      <c r="C442">
        <v>190</v>
      </c>
      <c r="O442">
        <v>441</v>
      </c>
      <c r="P442" t="s">
        <v>8221</v>
      </c>
      <c r="Q442">
        <v>31</v>
      </c>
    </row>
    <row r="443" spans="1:17" x14ac:dyDescent="0.25">
      <c r="A443">
        <v>442</v>
      </c>
      <c r="B443" t="s">
        <v>8219</v>
      </c>
      <c r="C443">
        <v>94</v>
      </c>
      <c r="O443">
        <v>442</v>
      </c>
      <c r="P443" t="s">
        <v>8221</v>
      </c>
      <c r="Q443">
        <v>4</v>
      </c>
    </row>
    <row r="444" spans="1:17" x14ac:dyDescent="0.25">
      <c r="A444">
        <v>443</v>
      </c>
      <c r="B444" t="s">
        <v>8219</v>
      </c>
      <c r="C444">
        <v>39</v>
      </c>
      <c r="O444">
        <v>443</v>
      </c>
      <c r="P444" t="s">
        <v>8221</v>
      </c>
      <c r="Q444">
        <v>3</v>
      </c>
    </row>
    <row r="445" spans="1:17" x14ac:dyDescent="0.25">
      <c r="A445">
        <v>444</v>
      </c>
      <c r="B445" t="s">
        <v>8219</v>
      </c>
      <c r="C445">
        <v>127</v>
      </c>
      <c r="O445">
        <v>444</v>
      </c>
      <c r="P445" t="s">
        <v>8221</v>
      </c>
      <c r="Q445">
        <v>179</v>
      </c>
    </row>
    <row r="446" spans="1:17" x14ac:dyDescent="0.25">
      <c r="A446">
        <v>445</v>
      </c>
      <c r="B446" t="s">
        <v>8219</v>
      </c>
      <c r="C446">
        <v>159</v>
      </c>
      <c r="O446">
        <v>445</v>
      </c>
      <c r="P446" t="s">
        <v>8221</v>
      </c>
      <c r="Q446">
        <v>3</v>
      </c>
    </row>
    <row r="447" spans="1:17" x14ac:dyDescent="0.25">
      <c r="A447">
        <v>446</v>
      </c>
      <c r="B447" t="s">
        <v>8219</v>
      </c>
      <c r="C447">
        <v>177</v>
      </c>
      <c r="O447">
        <v>446</v>
      </c>
      <c r="P447" t="s">
        <v>8221</v>
      </c>
      <c r="Q447">
        <v>23</v>
      </c>
    </row>
    <row r="448" spans="1:17" x14ac:dyDescent="0.25">
      <c r="A448">
        <v>447</v>
      </c>
      <c r="B448" t="s">
        <v>8219</v>
      </c>
      <c r="C448">
        <v>47</v>
      </c>
      <c r="O448">
        <v>447</v>
      </c>
      <c r="P448" t="s">
        <v>8221</v>
      </c>
      <c r="Q448">
        <v>23</v>
      </c>
    </row>
    <row r="449" spans="1:17" x14ac:dyDescent="0.25">
      <c r="A449">
        <v>448</v>
      </c>
      <c r="B449" t="s">
        <v>8219</v>
      </c>
      <c r="C449">
        <v>1</v>
      </c>
      <c r="O449">
        <v>448</v>
      </c>
      <c r="P449" t="s">
        <v>8221</v>
      </c>
      <c r="Q449">
        <v>41</v>
      </c>
    </row>
    <row r="450" spans="1:17" x14ac:dyDescent="0.25">
      <c r="A450">
        <v>449</v>
      </c>
      <c r="B450" t="s">
        <v>8219</v>
      </c>
      <c r="C450">
        <v>16</v>
      </c>
      <c r="O450">
        <v>449</v>
      </c>
      <c r="P450" t="s">
        <v>8221</v>
      </c>
      <c r="Q450">
        <v>0</v>
      </c>
    </row>
    <row r="451" spans="1:17" x14ac:dyDescent="0.25">
      <c r="A451">
        <v>450</v>
      </c>
      <c r="B451" t="s">
        <v>8219</v>
      </c>
      <c r="C451">
        <v>115</v>
      </c>
      <c r="O451">
        <v>450</v>
      </c>
      <c r="P451" t="s">
        <v>8221</v>
      </c>
      <c r="Q451">
        <v>32</v>
      </c>
    </row>
    <row r="452" spans="1:17" x14ac:dyDescent="0.25">
      <c r="A452">
        <v>451</v>
      </c>
      <c r="B452" t="s">
        <v>8219</v>
      </c>
      <c r="C452">
        <v>133</v>
      </c>
      <c r="O452">
        <v>451</v>
      </c>
      <c r="P452" t="s">
        <v>8221</v>
      </c>
      <c r="Q452">
        <v>2</v>
      </c>
    </row>
    <row r="453" spans="1:17" x14ac:dyDescent="0.25">
      <c r="A453">
        <v>452</v>
      </c>
      <c r="B453" t="s">
        <v>8219</v>
      </c>
      <c r="C453">
        <v>70</v>
      </c>
      <c r="O453">
        <v>452</v>
      </c>
      <c r="P453" t="s">
        <v>8221</v>
      </c>
      <c r="Q453">
        <v>7</v>
      </c>
    </row>
    <row r="454" spans="1:17" x14ac:dyDescent="0.25">
      <c r="A454">
        <v>453</v>
      </c>
      <c r="B454" t="s">
        <v>8219</v>
      </c>
      <c r="C454">
        <v>62</v>
      </c>
      <c r="O454">
        <v>453</v>
      </c>
      <c r="P454" t="s">
        <v>8221</v>
      </c>
      <c r="Q454">
        <v>4</v>
      </c>
    </row>
    <row r="455" spans="1:17" x14ac:dyDescent="0.25">
      <c r="A455">
        <v>454</v>
      </c>
      <c r="B455" t="s">
        <v>8219</v>
      </c>
      <c r="C455">
        <v>10</v>
      </c>
      <c r="O455">
        <v>454</v>
      </c>
      <c r="P455" t="s">
        <v>8221</v>
      </c>
      <c r="Q455">
        <v>196</v>
      </c>
    </row>
    <row r="456" spans="1:17" x14ac:dyDescent="0.25">
      <c r="A456">
        <v>455</v>
      </c>
      <c r="B456" t="s">
        <v>8219</v>
      </c>
      <c r="C456">
        <v>499</v>
      </c>
      <c r="O456">
        <v>455</v>
      </c>
      <c r="P456" t="s">
        <v>8221</v>
      </c>
      <c r="Q456">
        <v>11</v>
      </c>
    </row>
    <row r="457" spans="1:17" x14ac:dyDescent="0.25">
      <c r="A457">
        <v>456</v>
      </c>
      <c r="B457" t="s">
        <v>8219</v>
      </c>
      <c r="C457">
        <v>47</v>
      </c>
      <c r="O457">
        <v>456</v>
      </c>
      <c r="P457" t="s">
        <v>8221</v>
      </c>
      <c r="Q457">
        <v>9</v>
      </c>
    </row>
    <row r="458" spans="1:17" x14ac:dyDescent="0.25">
      <c r="A458">
        <v>457</v>
      </c>
      <c r="B458" t="s">
        <v>8219</v>
      </c>
      <c r="C458">
        <v>28</v>
      </c>
      <c r="O458">
        <v>457</v>
      </c>
      <c r="P458" t="s">
        <v>8221</v>
      </c>
      <c r="Q458">
        <v>5</v>
      </c>
    </row>
    <row r="459" spans="1:17" x14ac:dyDescent="0.25">
      <c r="A459">
        <v>458</v>
      </c>
      <c r="B459" t="s">
        <v>8219</v>
      </c>
      <c r="C459">
        <v>24</v>
      </c>
      <c r="O459">
        <v>458</v>
      </c>
      <c r="P459" t="s">
        <v>8221</v>
      </c>
      <c r="Q459">
        <v>8</v>
      </c>
    </row>
    <row r="460" spans="1:17" x14ac:dyDescent="0.25">
      <c r="A460">
        <v>459</v>
      </c>
      <c r="B460" t="s">
        <v>8219</v>
      </c>
      <c r="C460">
        <v>76</v>
      </c>
      <c r="O460">
        <v>459</v>
      </c>
      <c r="P460" t="s">
        <v>8221</v>
      </c>
      <c r="Q460">
        <v>229</v>
      </c>
    </row>
    <row r="461" spans="1:17" x14ac:dyDescent="0.25">
      <c r="A461">
        <v>460</v>
      </c>
      <c r="B461" t="s">
        <v>8219</v>
      </c>
      <c r="C461">
        <v>98</v>
      </c>
      <c r="O461">
        <v>460</v>
      </c>
      <c r="P461" t="s">
        <v>8221</v>
      </c>
      <c r="Q461">
        <v>40</v>
      </c>
    </row>
    <row r="462" spans="1:17" x14ac:dyDescent="0.25">
      <c r="A462">
        <v>461</v>
      </c>
      <c r="B462" t="s">
        <v>8219</v>
      </c>
      <c r="C462">
        <v>30</v>
      </c>
      <c r="O462">
        <v>461</v>
      </c>
      <c r="P462" t="s">
        <v>8221</v>
      </c>
      <c r="Q462">
        <v>123</v>
      </c>
    </row>
    <row r="463" spans="1:17" x14ac:dyDescent="0.25">
      <c r="A463">
        <v>462</v>
      </c>
      <c r="B463" t="s">
        <v>8219</v>
      </c>
      <c r="C463">
        <v>478</v>
      </c>
      <c r="O463">
        <v>462</v>
      </c>
      <c r="P463" t="s">
        <v>8221</v>
      </c>
      <c r="Q463">
        <v>5</v>
      </c>
    </row>
    <row r="464" spans="1:17" x14ac:dyDescent="0.25">
      <c r="A464">
        <v>463</v>
      </c>
      <c r="B464" t="s">
        <v>8219</v>
      </c>
      <c r="C464">
        <v>74</v>
      </c>
      <c r="O464">
        <v>463</v>
      </c>
      <c r="P464" t="s">
        <v>8221</v>
      </c>
      <c r="Q464">
        <v>148</v>
      </c>
    </row>
    <row r="465" spans="1:17" x14ac:dyDescent="0.25">
      <c r="A465">
        <v>464</v>
      </c>
      <c r="B465" t="s">
        <v>8219</v>
      </c>
      <c r="C465">
        <v>131</v>
      </c>
      <c r="O465">
        <v>464</v>
      </c>
      <c r="P465" t="s">
        <v>8221</v>
      </c>
      <c r="Q465">
        <v>10</v>
      </c>
    </row>
    <row r="466" spans="1:17" x14ac:dyDescent="0.25">
      <c r="A466">
        <v>465</v>
      </c>
      <c r="B466" t="s">
        <v>8219</v>
      </c>
      <c r="C466">
        <v>61</v>
      </c>
      <c r="O466">
        <v>465</v>
      </c>
      <c r="P466" t="s">
        <v>8221</v>
      </c>
      <c r="Q466">
        <v>4</v>
      </c>
    </row>
    <row r="467" spans="1:17" x14ac:dyDescent="0.25">
      <c r="A467">
        <v>466</v>
      </c>
      <c r="B467" t="s">
        <v>8219</v>
      </c>
      <c r="C467">
        <v>1071</v>
      </c>
      <c r="O467">
        <v>466</v>
      </c>
      <c r="P467" t="s">
        <v>8221</v>
      </c>
      <c r="Q467">
        <v>21</v>
      </c>
    </row>
    <row r="468" spans="1:17" x14ac:dyDescent="0.25">
      <c r="A468">
        <v>467</v>
      </c>
      <c r="B468" t="s">
        <v>8219</v>
      </c>
      <c r="C468">
        <v>122</v>
      </c>
      <c r="O468">
        <v>467</v>
      </c>
      <c r="P468" t="s">
        <v>8221</v>
      </c>
      <c r="Q468">
        <v>2</v>
      </c>
    </row>
    <row r="469" spans="1:17" x14ac:dyDescent="0.25">
      <c r="A469">
        <v>468</v>
      </c>
      <c r="B469" t="s">
        <v>8219</v>
      </c>
      <c r="C469">
        <v>111</v>
      </c>
      <c r="O469">
        <v>468</v>
      </c>
      <c r="P469" t="s">
        <v>8221</v>
      </c>
      <c r="Q469">
        <v>0</v>
      </c>
    </row>
    <row r="470" spans="1:17" x14ac:dyDescent="0.25">
      <c r="A470">
        <v>469</v>
      </c>
      <c r="B470" t="s">
        <v>8219</v>
      </c>
      <c r="C470">
        <v>255</v>
      </c>
      <c r="O470">
        <v>469</v>
      </c>
      <c r="P470" t="s">
        <v>8221</v>
      </c>
      <c r="Q470">
        <v>4</v>
      </c>
    </row>
    <row r="471" spans="1:17" x14ac:dyDescent="0.25">
      <c r="A471">
        <v>470</v>
      </c>
      <c r="B471" t="s">
        <v>8219</v>
      </c>
      <c r="C471">
        <v>141</v>
      </c>
      <c r="O471">
        <v>470</v>
      </c>
      <c r="P471" t="s">
        <v>8221</v>
      </c>
      <c r="Q471">
        <v>1</v>
      </c>
    </row>
    <row r="472" spans="1:17" x14ac:dyDescent="0.25">
      <c r="A472">
        <v>471</v>
      </c>
      <c r="B472" t="s">
        <v>8219</v>
      </c>
      <c r="C472">
        <v>159</v>
      </c>
      <c r="O472">
        <v>471</v>
      </c>
      <c r="P472" t="s">
        <v>8221</v>
      </c>
      <c r="Q472">
        <v>30</v>
      </c>
    </row>
    <row r="473" spans="1:17" x14ac:dyDescent="0.25">
      <c r="A473">
        <v>472</v>
      </c>
      <c r="B473" t="s">
        <v>8219</v>
      </c>
      <c r="C473">
        <v>99</v>
      </c>
      <c r="O473">
        <v>472</v>
      </c>
      <c r="P473" t="s">
        <v>8221</v>
      </c>
      <c r="Q473">
        <v>3</v>
      </c>
    </row>
    <row r="474" spans="1:17" x14ac:dyDescent="0.25">
      <c r="A474">
        <v>473</v>
      </c>
      <c r="B474" t="s">
        <v>8219</v>
      </c>
      <c r="C474">
        <v>96</v>
      </c>
      <c r="O474">
        <v>473</v>
      </c>
      <c r="P474" t="s">
        <v>8221</v>
      </c>
      <c r="Q474">
        <v>975</v>
      </c>
    </row>
    <row r="475" spans="1:17" x14ac:dyDescent="0.25">
      <c r="A475">
        <v>474</v>
      </c>
      <c r="B475" t="s">
        <v>8219</v>
      </c>
      <c r="C475">
        <v>27</v>
      </c>
      <c r="O475">
        <v>474</v>
      </c>
      <c r="P475" t="s">
        <v>8221</v>
      </c>
      <c r="Q475">
        <v>167</v>
      </c>
    </row>
    <row r="476" spans="1:17" x14ac:dyDescent="0.25">
      <c r="A476">
        <v>475</v>
      </c>
      <c r="B476" t="s">
        <v>8219</v>
      </c>
      <c r="C476">
        <v>166</v>
      </c>
      <c r="O476">
        <v>475</v>
      </c>
      <c r="P476" t="s">
        <v>8221</v>
      </c>
      <c r="Q476">
        <v>5</v>
      </c>
    </row>
    <row r="477" spans="1:17" x14ac:dyDescent="0.25">
      <c r="A477">
        <v>476</v>
      </c>
      <c r="B477" t="s">
        <v>8219</v>
      </c>
      <c r="C477">
        <v>76</v>
      </c>
      <c r="O477">
        <v>476</v>
      </c>
      <c r="P477" t="s">
        <v>8221</v>
      </c>
      <c r="Q477">
        <v>18</v>
      </c>
    </row>
    <row r="478" spans="1:17" x14ac:dyDescent="0.25">
      <c r="A478">
        <v>477</v>
      </c>
      <c r="B478" t="s">
        <v>8219</v>
      </c>
      <c r="C478">
        <v>211</v>
      </c>
      <c r="O478">
        <v>477</v>
      </c>
      <c r="P478" t="s">
        <v>8221</v>
      </c>
      <c r="Q478">
        <v>98</v>
      </c>
    </row>
    <row r="479" spans="1:17" x14ac:dyDescent="0.25">
      <c r="A479">
        <v>478</v>
      </c>
      <c r="B479" t="s">
        <v>8219</v>
      </c>
      <c r="C479">
        <v>21</v>
      </c>
      <c r="O479">
        <v>478</v>
      </c>
      <c r="P479" t="s">
        <v>8221</v>
      </c>
      <c r="Q479">
        <v>4</v>
      </c>
    </row>
    <row r="480" spans="1:17" x14ac:dyDescent="0.25">
      <c r="A480">
        <v>479</v>
      </c>
      <c r="B480" t="s">
        <v>8219</v>
      </c>
      <c r="C480">
        <v>61</v>
      </c>
      <c r="O480">
        <v>479</v>
      </c>
      <c r="P480" t="s">
        <v>8221</v>
      </c>
      <c r="Q480">
        <v>3</v>
      </c>
    </row>
    <row r="481" spans="1:17" x14ac:dyDescent="0.25">
      <c r="A481">
        <v>480</v>
      </c>
      <c r="B481" t="s">
        <v>8219</v>
      </c>
      <c r="C481">
        <v>30</v>
      </c>
      <c r="O481">
        <v>480</v>
      </c>
      <c r="P481" t="s">
        <v>8221</v>
      </c>
      <c r="Q481">
        <v>1</v>
      </c>
    </row>
    <row r="482" spans="1:17" x14ac:dyDescent="0.25">
      <c r="A482">
        <v>481</v>
      </c>
      <c r="B482" t="s">
        <v>8219</v>
      </c>
      <c r="C482">
        <v>375</v>
      </c>
      <c r="O482">
        <v>481</v>
      </c>
      <c r="P482" t="s">
        <v>8221</v>
      </c>
      <c r="Q482">
        <v>0</v>
      </c>
    </row>
    <row r="483" spans="1:17" x14ac:dyDescent="0.25">
      <c r="A483">
        <v>482</v>
      </c>
      <c r="B483" t="s">
        <v>8219</v>
      </c>
      <c r="C483">
        <v>111</v>
      </c>
      <c r="O483">
        <v>482</v>
      </c>
      <c r="P483" t="s">
        <v>8221</v>
      </c>
      <c r="Q483">
        <v>9</v>
      </c>
    </row>
    <row r="484" spans="1:17" x14ac:dyDescent="0.25">
      <c r="A484">
        <v>483</v>
      </c>
      <c r="B484" t="s">
        <v>8219</v>
      </c>
      <c r="C484">
        <v>123</v>
      </c>
      <c r="O484">
        <v>483</v>
      </c>
      <c r="P484" t="s">
        <v>8221</v>
      </c>
      <c r="Q484">
        <v>2</v>
      </c>
    </row>
    <row r="485" spans="1:17" x14ac:dyDescent="0.25">
      <c r="A485">
        <v>484</v>
      </c>
      <c r="B485" t="s">
        <v>8219</v>
      </c>
      <c r="C485">
        <v>70</v>
      </c>
      <c r="O485">
        <v>484</v>
      </c>
      <c r="P485" t="s">
        <v>8221</v>
      </c>
      <c r="Q485">
        <v>0</v>
      </c>
    </row>
    <row r="486" spans="1:17" x14ac:dyDescent="0.25">
      <c r="A486">
        <v>485</v>
      </c>
      <c r="B486" t="s">
        <v>8219</v>
      </c>
      <c r="C486">
        <v>85</v>
      </c>
      <c r="O486">
        <v>485</v>
      </c>
      <c r="P486" t="s">
        <v>8221</v>
      </c>
      <c r="Q486">
        <v>147</v>
      </c>
    </row>
    <row r="487" spans="1:17" x14ac:dyDescent="0.25">
      <c r="A487">
        <v>486</v>
      </c>
      <c r="B487" t="s">
        <v>8219</v>
      </c>
      <c r="C487">
        <v>86</v>
      </c>
      <c r="O487">
        <v>486</v>
      </c>
      <c r="P487" t="s">
        <v>8221</v>
      </c>
      <c r="Q487">
        <v>49</v>
      </c>
    </row>
    <row r="488" spans="1:17" x14ac:dyDescent="0.25">
      <c r="A488">
        <v>487</v>
      </c>
      <c r="B488" t="s">
        <v>8219</v>
      </c>
      <c r="C488">
        <v>13</v>
      </c>
      <c r="O488">
        <v>487</v>
      </c>
      <c r="P488" t="s">
        <v>8221</v>
      </c>
      <c r="Q488">
        <v>1</v>
      </c>
    </row>
    <row r="489" spans="1:17" x14ac:dyDescent="0.25">
      <c r="A489">
        <v>488</v>
      </c>
      <c r="B489" t="s">
        <v>8219</v>
      </c>
      <c r="C489">
        <v>33</v>
      </c>
      <c r="O489">
        <v>488</v>
      </c>
      <c r="P489" t="s">
        <v>8221</v>
      </c>
      <c r="Q489">
        <v>2</v>
      </c>
    </row>
    <row r="490" spans="1:17" x14ac:dyDescent="0.25">
      <c r="A490">
        <v>489</v>
      </c>
      <c r="B490" t="s">
        <v>8219</v>
      </c>
      <c r="C490">
        <v>15</v>
      </c>
      <c r="O490">
        <v>489</v>
      </c>
      <c r="P490" t="s">
        <v>8221</v>
      </c>
      <c r="Q490">
        <v>7</v>
      </c>
    </row>
    <row r="491" spans="1:17" x14ac:dyDescent="0.25">
      <c r="A491">
        <v>490</v>
      </c>
      <c r="B491" t="s">
        <v>8219</v>
      </c>
      <c r="C491">
        <v>273</v>
      </c>
      <c r="O491">
        <v>490</v>
      </c>
      <c r="P491" t="s">
        <v>8221</v>
      </c>
      <c r="Q491">
        <v>4</v>
      </c>
    </row>
    <row r="492" spans="1:17" x14ac:dyDescent="0.25">
      <c r="A492">
        <v>491</v>
      </c>
      <c r="B492" t="s">
        <v>8219</v>
      </c>
      <c r="C492">
        <v>714</v>
      </c>
      <c r="O492">
        <v>491</v>
      </c>
      <c r="P492" t="s">
        <v>8221</v>
      </c>
      <c r="Q492">
        <v>27</v>
      </c>
    </row>
    <row r="493" spans="1:17" x14ac:dyDescent="0.25">
      <c r="A493">
        <v>492</v>
      </c>
      <c r="B493" t="s">
        <v>8219</v>
      </c>
      <c r="C493">
        <v>170</v>
      </c>
      <c r="O493">
        <v>492</v>
      </c>
      <c r="P493" t="s">
        <v>8221</v>
      </c>
      <c r="Q493">
        <v>94</v>
      </c>
    </row>
    <row r="494" spans="1:17" x14ac:dyDescent="0.25">
      <c r="A494">
        <v>493</v>
      </c>
      <c r="B494" t="s">
        <v>8219</v>
      </c>
      <c r="C494">
        <v>512</v>
      </c>
      <c r="O494">
        <v>493</v>
      </c>
      <c r="P494" t="s">
        <v>8221</v>
      </c>
      <c r="Q494">
        <v>29</v>
      </c>
    </row>
    <row r="495" spans="1:17" x14ac:dyDescent="0.25">
      <c r="A495">
        <v>494</v>
      </c>
      <c r="B495" t="s">
        <v>8219</v>
      </c>
      <c r="C495">
        <v>314</v>
      </c>
      <c r="O495">
        <v>494</v>
      </c>
      <c r="P495" t="s">
        <v>8221</v>
      </c>
      <c r="Q495">
        <v>7</v>
      </c>
    </row>
    <row r="496" spans="1:17" x14ac:dyDescent="0.25">
      <c r="A496">
        <v>495</v>
      </c>
      <c r="B496" t="s">
        <v>8219</v>
      </c>
      <c r="C496">
        <v>167</v>
      </c>
      <c r="O496">
        <v>495</v>
      </c>
      <c r="P496" t="s">
        <v>8221</v>
      </c>
      <c r="Q496">
        <v>22</v>
      </c>
    </row>
    <row r="497" spans="1:17" x14ac:dyDescent="0.25">
      <c r="A497">
        <v>496</v>
      </c>
      <c r="B497" t="s">
        <v>8219</v>
      </c>
      <c r="C497">
        <v>9</v>
      </c>
      <c r="O497">
        <v>496</v>
      </c>
      <c r="P497" t="s">
        <v>8221</v>
      </c>
      <c r="Q497">
        <v>1</v>
      </c>
    </row>
    <row r="498" spans="1:17" x14ac:dyDescent="0.25">
      <c r="A498">
        <v>497</v>
      </c>
      <c r="B498" t="s">
        <v>8219</v>
      </c>
      <c r="C498">
        <v>103</v>
      </c>
      <c r="O498">
        <v>497</v>
      </c>
      <c r="P498" t="s">
        <v>8221</v>
      </c>
      <c r="Q498">
        <v>10</v>
      </c>
    </row>
    <row r="499" spans="1:17" x14ac:dyDescent="0.25">
      <c r="A499">
        <v>498</v>
      </c>
      <c r="B499" t="s">
        <v>8219</v>
      </c>
      <c r="C499">
        <v>111</v>
      </c>
      <c r="O499">
        <v>498</v>
      </c>
      <c r="P499" t="s">
        <v>8221</v>
      </c>
      <c r="Q499">
        <v>6</v>
      </c>
    </row>
    <row r="500" spans="1:17" x14ac:dyDescent="0.25">
      <c r="A500">
        <v>499</v>
      </c>
      <c r="B500" t="s">
        <v>8219</v>
      </c>
      <c r="C500">
        <v>271</v>
      </c>
      <c r="O500">
        <v>499</v>
      </c>
      <c r="P500" t="s">
        <v>8221</v>
      </c>
      <c r="Q500">
        <v>24</v>
      </c>
    </row>
    <row r="501" spans="1:17" x14ac:dyDescent="0.25">
      <c r="A501">
        <v>500</v>
      </c>
      <c r="B501" t="s">
        <v>8219</v>
      </c>
      <c r="C501">
        <v>101</v>
      </c>
      <c r="O501">
        <v>500</v>
      </c>
      <c r="P501" t="s">
        <v>8221</v>
      </c>
      <c r="Q501">
        <v>15</v>
      </c>
    </row>
    <row r="502" spans="1:17" x14ac:dyDescent="0.25">
      <c r="A502">
        <v>501</v>
      </c>
      <c r="B502" t="s">
        <v>8219</v>
      </c>
      <c r="C502">
        <v>57</v>
      </c>
      <c r="O502">
        <v>501</v>
      </c>
      <c r="P502" t="s">
        <v>8221</v>
      </c>
      <c r="Q502">
        <v>37</v>
      </c>
    </row>
    <row r="503" spans="1:17" x14ac:dyDescent="0.25">
      <c r="A503">
        <v>502</v>
      </c>
      <c r="B503" t="s">
        <v>8219</v>
      </c>
      <c r="C503">
        <v>62</v>
      </c>
      <c r="O503">
        <v>502</v>
      </c>
      <c r="P503" t="s">
        <v>8221</v>
      </c>
      <c r="Q503">
        <v>20</v>
      </c>
    </row>
    <row r="504" spans="1:17" x14ac:dyDescent="0.25">
      <c r="A504">
        <v>503</v>
      </c>
      <c r="B504" t="s">
        <v>8219</v>
      </c>
      <c r="C504">
        <v>32</v>
      </c>
      <c r="O504">
        <v>503</v>
      </c>
      <c r="P504" t="s">
        <v>8221</v>
      </c>
      <c r="Q504">
        <v>7</v>
      </c>
    </row>
    <row r="505" spans="1:17" x14ac:dyDescent="0.25">
      <c r="A505">
        <v>504</v>
      </c>
      <c r="B505" t="s">
        <v>8219</v>
      </c>
      <c r="C505">
        <v>141</v>
      </c>
      <c r="O505">
        <v>504</v>
      </c>
      <c r="P505" t="s">
        <v>8221</v>
      </c>
      <c r="Q505">
        <v>0</v>
      </c>
    </row>
    <row r="506" spans="1:17" x14ac:dyDescent="0.25">
      <c r="A506">
        <v>505</v>
      </c>
      <c r="B506" t="s">
        <v>8219</v>
      </c>
      <c r="C506">
        <v>75</v>
      </c>
      <c r="O506">
        <v>505</v>
      </c>
      <c r="P506" t="s">
        <v>8221</v>
      </c>
      <c r="Q506">
        <v>21</v>
      </c>
    </row>
    <row r="507" spans="1:17" x14ac:dyDescent="0.25">
      <c r="A507">
        <v>506</v>
      </c>
      <c r="B507" t="s">
        <v>8219</v>
      </c>
      <c r="C507">
        <v>46</v>
      </c>
      <c r="O507">
        <v>506</v>
      </c>
      <c r="P507" t="s">
        <v>8221</v>
      </c>
      <c r="Q507">
        <v>3</v>
      </c>
    </row>
    <row r="508" spans="1:17" x14ac:dyDescent="0.25">
      <c r="A508">
        <v>507</v>
      </c>
      <c r="B508" t="s">
        <v>8219</v>
      </c>
      <c r="C508">
        <v>103</v>
      </c>
      <c r="O508">
        <v>507</v>
      </c>
      <c r="P508" t="s">
        <v>8221</v>
      </c>
      <c r="Q508">
        <v>11</v>
      </c>
    </row>
    <row r="509" spans="1:17" x14ac:dyDescent="0.25">
      <c r="A509">
        <v>508</v>
      </c>
      <c r="B509" t="s">
        <v>8219</v>
      </c>
      <c r="C509">
        <v>6</v>
      </c>
      <c r="O509">
        <v>508</v>
      </c>
      <c r="P509" t="s">
        <v>8221</v>
      </c>
      <c r="Q509">
        <v>1</v>
      </c>
    </row>
    <row r="510" spans="1:17" x14ac:dyDescent="0.25">
      <c r="A510">
        <v>509</v>
      </c>
      <c r="B510" t="s">
        <v>8219</v>
      </c>
      <c r="C510">
        <v>83</v>
      </c>
      <c r="O510">
        <v>509</v>
      </c>
      <c r="P510" t="s">
        <v>8221</v>
      </c>
      <c r="Q510">
        <v>312</v>
      </c>
    </row>
    <row r="511" spans="1:17" x14ac:dyDescent="0.25">
      <c r="A511">
        <v>510</v>
      </c>
      <c r="B511" t="s">
        <v>8219</v>
      </c>
      <c r="C511">
        <v>108</v>
      </c>
      <c r="O511">
        <v>510</v>
      </c>
      <c r="P511" t="s">
        <v>8221</v>
      </c>
      <c r="Q511">
        <v>1</v>
      </c>
    </row>
    <row r="512" spans="1:17" x14ac:dyDescent="0.25">
      <c r="A512">
        <v>511</v>
      </c>
      <c r="B512" t="s">
        <v>8219</v>
      </c>
      <c r="C512">
        <v>25</v>
      </c>
      <c r="O512">
        <v>511</v>
      </c>
      <c r="P512" t="s">
        <v>8221</v>
      </c>
      <c r="Q512">
        <v>3</v>
      </c>
    </row>
    <row r="513" spans="1:17" x14ac:dyDescent="0.25">
      <c r="A513">
        <v>512</v>
      </c>
      <c r="B513" t="s">
        <v>8219</v>
      </c>
      <c r="C513">
        <v>549</v>
      </c>
      <c r="O513">
        <v>512</v>
      </c>
      <c r="P513" t="s">
        <v>8221</v>
      </c>
      <c r="Q513">
        <v>4</v>
      </c>
    </row>
    <row r="514" spans="1:17" x14ac:dyDescent="0.25">
      <c r="A514">
        <v>513</v>
      </c>
      <c r="B514" t="s">
        <v>8219</v>
      </c>
      <c r="C514">
        <v>222</v>
      </c>
      <c r="O514">
        <v>513</v>
      </c>
      <c r="P514" t="s">
        <v>8221</v>
      </c>
      <c r="Q514">
        <v>10</v>
      </c>
    </row>
    <row r="515" spans="1:17" x14ac:dyDescent="0.25">
      <c r="A515">
        <v>514</v>
      </c>
      <c r="B515" t="s">
        <v>8219</v>
      </c>
      <c r="C515">
        <v>183</v>
      </c>
      <c r="O515">
        <v>514</v>
      </c>
      <c r="P515" t="s">
        <v>8221</v>
      </c>
      <c r="Q515">
        <v>8</v>
      </c>
    </row>
    <row r="516" spans="1:17" x14ac:dyDescent="0.25">
      <c r="A516">
        <v>515</v>
      </c>
      <c r="B516" t="s">
        <v>8219</v>
      </c>
      <c r="C516">
        <v>89</v>
      </c>
      <c r="O516">
        <v>515</v>
      </c>
      <c r="P516" t="s">
        <v>8221</v>
      </c>
      <c r="Q516">
        <v>3</v>
      </c>
    </row>
    <row r="517" spans="1:17" x14ac:dyDescent="0.25">
      <c r="A517">
        <v>516</v>
      </c>
      <c r="B517" t="s">
        <v>8219</v>
      </c>
      <c r="C517">
        <v>253</v>
      </c>
      <c r="O517">
        <v>516</v>
      </c>
      <c r="P517" t="s">
        <v>8221</v>
      </c>
      <c r="Q517">
        <v>1</v>
      </c>
    </row>
    <row r="518" spans="1:17" x14ac:dyDescent="0.25">
      <c r="A518">
        <v>517</v>
      </c>
      <c r="B518" t="s">
        <v>8219</v>
      </c>
      <c r="C518">
        <v>140</v>
      </c>
      <c r="O518">
        <v>517</v>
      </c>
      <c r="P518" t="s">
        <v>8221</v>
      </c>
      <c r="Q518">
        <v>0</v>
      </c>
    </row>
    <row r="519" spans="1:17" x14ac:dyDescent="0.25">
      <c r="A519">
        <v>518</v>
      </c>
      <c r="B519" t="s">
        <v>8219</v>
      </c>
      <c r="C519">
        <v>103</v>
      </c>
      <c r="O519">
        <v>518</v>
      </c>
      <c r="P519" t="s">
        <v>8221</v>
      </c>
      <c r="Q519">
        <v>5</v>
      </c>
    </row>
    <row r="520" spans="1:17" x14ac:dyDescent="0.25">
      <c r="A520">
        <v>519</v>
      </c>
      <c r="B520" t="s">
        <v>8219</v>
      </c>
      <c r="C520">
        <v>138</v>
      </c>
      <c r="O520">
        <v>519</v>
      </c>
      <c r="P520" t="s">
        <v>8221</v>
      </c>
      <c r="Q520">
        <v>0</v>
      </c>
    </row>
    <row r="521" spans="1:17" x14ac:dyDescent="0.25">
      <c r="A521">
        <v>520</v>
      </c>
      <c r="B521" t="s">
        <v>8219</v>
      </c>
      <c r="C521">
        <v>191</v>
      </c>
      <c r="O521">
        <v>520</v>
      </c>
      <c r="P521" t="s">
        <v>8221</v>
      </c>
      <c r="Q521">
        <v>3</v>
      </c>
    </row>
    <row r="522" spans="1:17" x14ac:dyDescent="0.25">
      <c r="A522">
        <v>521</v>
      </c>
      <c r="B522" t="s">
        <v>8219</v>
      </c>
      <c r="C522">
        <v>45</v>
      </c>
      <c r="O522">
        <v>521</v>
      </c>
      <c r="P522" t="s">
        <v>8221</v>
      </c>
      <c r="Q522">
        <v>7</v>
      </c>
    </row>
    <row r="523" spans="1:17" x14ac:dyDescent="0.25">
      <c r="A523">
        <v>522</v>
      </c>
      <c r="B523" t="s">
        <v>8219</v>
      </c>
      <c r="C523">
        <v>17</v>
      </c>
      <c r="O523">
        <v>522</v>
      </c>
      <c r="P523" t="s">
        <v>8221</v>
      </c>
      <c r="Q523">
        <v>0</v>
      </c>
    </row>
    <row r="524" spans="1:17" x14ac:dyDescent="0.25">
      <c r="A524">
        <v>523</v>
      </c>
      <c r="B524" t="s">
        <v>8219</v>
      </c>
      <c r="C524">
        <v>31</v>
      </c>
      <c r="O524">
        <v>523</v>
      </c>
      <c r="P524" t="s">
        <v>8221</v>
      </c>
      <c r="Q524">
        <v>2</v>
      </c>
    </row>
    <row r="525" spans="1:17" x14ac:dyDescent="0.25">
      <c r="A525">
        <v>524</v>
      </c>
      <c r="B525" t="s">
        <v>8219</v>
      </c>
      <c r="C525">
        <v>50</v>
      </c>
      <c r="O525">
        <v>524</v>
      </c>
      <c r="P525" t="s">
        <v>8221</v>
      </c>
      <c r="Q525">
        <v>23</v>
      </c>
    </row>
    <row r="526" spans="1:17" x14ac:dyDescent="0.25">
      <c r="A526">
        <v>525</v>
      </c>
      <c r="B526" t="s">
        <v>8219</v>
      </c>
      <c r="C526">
        <v>59</v>
      </c>
      <c r="O526">
        <v>525</v>
      </c>
      <c r="P526" t="s">
        <v>8221</v>
      </c>
      <c r="Q526">
        <v>1</v>
      </c>
    </row>
    <row r="527" spans="1:17" x14ac:dyDescent="0.25">
      <c r="A527">
        <v>526</v>
      </c>
      <c r="B527" t="s">
        <v>8219</v>
      </c>
      <c r="C527">
        <v>81</v>
      </c>
      <c r="O527">
        <v>526</v>
      </c>
      <c r="P527" t="s">
        <v>8221</v>
      </c>
      <c r="Q527">
        <v>2</v>
      </c>
    </row>
    <row r="528" spans="1:17" x14ac:dyDescent="0.25">
      <c r="A528">
        <v>527</v>
      </c>
      <c r="B528" t="s">
        <v>8219</v>
      </c>
      <c r="C528">
        <v>508</v>
      </c>
      <c r="O528">
        <v>527</v>
      </c>
      <c r="P528" t="s">
        <v>8221</v>
      </c>
      <c r="Q528">
        <v>3</v>
      </c>
    </row>
    <row r="529" spans="1:17" x14ac:dyDescent="0.25">
      <c r="A529">
        <v>528</v>
      </c>
      <c r="B529" t="s">
        <v>8219</v>
      </c>
      <c r="C529">
        <v>74</v>
      </c>
      <c r="O529">
        <v>528</v>
      </c>
      <c r="P529" t="s">
        <v>8221</v>
      </c>
      <c r="Q529">
        <v>0</v>
      </c>
    </row>
    <row r="530" spans="1:17" x14ac:dyDescent="0.25">
      <c r="A530">
        <v>529</v>
      </c>
      <c r="B530" t="s">
        <v>8219</v>
      </c>
      <c r="C530">
        <v>141</v>
      </c>
      <c r="O530">
        <v>529</v>
      </c>
      <c r="P530" t="s">
        <v>8221</v>
      </c>
      <c r="Q530">
        <v>13</v>
      </c>
    </row>
    <row r="531" spans="1:17" x14ac:dyDescent="0.25">
      <c r="A531">
        <v>530</v>
      </c>
      <c r="B531" t="s">
        <v>8219</v>
      </c>
      <c r="C531">
        <v>711</v>
      </c>
      <c r="O531">
        <v>530</v>
      </c>
      <c r="P531" t="s">
        <v>8221</v>
      </c>
      <c r="Q531">
        <v>1</v>
      </c>
    </row>
    <row r="532" spans="1:17" x14ac:dyDescent="0.25">
      <c r="A532">
        <v>531</v>
      </c>
      <c r="B532" t="s">
        <v>8219</v>
      </c>
      <c r="C532">
        <v>141</v>
      </c>
      <c r="O532">
        <v>531</v>
      </c>
      <c r="P532" t="s">
        <v>8221</v>
      </c>
      <c r="Q532">
        <v>1</v>
      </c>
    </row>
    <row r="533" spans="1:17" x14ac:dyDescent="0.25">
      <c r="A533">
        <v>532</v>
      </c>
      <c r="B533" t="s">
        <v>8219</v>
      </c>
      <c r="C533">
        <v>109</v>
      </c>
      <c r="O533">
        <v>532</v>
      </c>
      <c r="P533" t="s">
        <v>8221</v>
      </c>
      <c r="Q533">
        <v>1</v>
      </c>
    </row>
    <row r="534" spans="1:17" x14ac:dyDescent="0.25">
      <c r="A534">
        <v>533</v>
      </c>
      <c r="B534" t="s">
        <v>8219</v>
      </c>
      <c r="C534">
        <v>361</v>
      </c>
      <c r="O534">
        <v>533</v>
      </c>
      <c r="P534" t="s">
        <v>8221</v>
      </c>
      <c r="Q534">
        <v>6</v>
      </c>
    </row>
    <row r="535" spans="1:17" x14ac:dyDescent="0.25">
      <c r="A535">
        <v>534</v>
      </c>
      <c r="B535" t="s">
        <v>8219</v>
      </c>
      <c r="C535">
        <v>176</v>
      </c>
      <c r="O535">
        <v>534</v>
      </c>
      <c r="P535" t="s">
        <v>8221</v>
      </c>
      <c r="Q535">
        <v>39</v>
      </c>
    </row>
    <row r="536" spans="1:17" x14ac:dyDescent="0.25">
      <c r="A536">
        <v>535</v>
      </c>
      <c r="B536" t="s">
        <v>8219</v>
      </c>
      <c r="C536">
        <v>670</v>
      </c>
      <c r="O536">
        <v>535</v>
      </c>
      <c r="P536" t="s">
        <v>8221</v>
      </c>
      <c r="Q536">
        <v>4</v>
      </c>
    </row>
    <row r="537" spans="1:17" x14ac:dyDescent="0.25">
      <c r="A537">
        <v>536</v>
      </c>
      <c r="B537" t="s">
        <v>8219</v>
      </c>
      <c r="C537">
        <v>96</v>
      </c>
      <c r="O537">
        <v>536</v>
      </c>
      <c r="P537" t="s">
        <v>8221</v>
      </c>
      <c r="Q537">
        <v>1</v>
      </c>
    </row>
    <row r="538" spans="1:17" x14ac:dyDescent="0.25">
      <c r="A538">
        <v>537</v>
      </c>
      <c r="B538" t="s">
        <v>8219</v>
      </c>
      <c r="C538">
        <v>74</v>
      </c>
      <c r="O538">
        <v>537</v>
      </c>
      <c r="P538" t="s">
        <v>8221</v>
      </c>
      <c r="Q538">
        <v>0</v>
      </c>
    </row>
    <row r="539" spans="1:17" x14ac:dyDescent="0.25">
      <c r="A539">
        <v>538</v>
      </c>
      <c r="B539" t="s">
        <v>8219</v>
      </c>
      <c r="C539">
        <v>52</v>
      </c>
      <c r="O539">
        <v>538</v>
      </c>
      <c r="P539" t="s">
        <v>8221</v>
      </c>
      <c r="Q539">
        <v>0</v>
      </c>
    </row>
    <row r="540" spans="1:17" x14ac:dyDescent="0.25">
      <c r="A540">
        <v>539</v>
      </c>
      <c r="B540" t="s">
        <v>8219</v>
      </c>
      <c r="C540">
        <v>105</v>
      </c>
      <c r="O540">
        <v>539</v>
      </c>
      <c r="P540" t="s">
        <v>8221</v>
      </c>
      <c r="Q540">
        <v>0</v>
      </c>
    </row>
    <row r="541" spans="1:17" x14ac:dyDescent="0.25">
      <c r="A541">
        <v>540</v>
      </c>
      <c r="B541" t="s">
        <v>8219</v>
      </c>
      <c r="C541">
        <v>41</v>
      </c>
      <c r="O541">
        <v>540</v>
      </c>
      <c r="P541" t="s">
        <v>8221</v>
      </c>
      <c r="Q541">
        <v>8</v>
      </c>
    </row>
    <row r="542" spans="1:17" x14ac:dyDescent="0.25">
      <c r="A542">
        <v>541</v>
      </c>
      <c r="B542" t="s">
        <v>8219</v>
      </c>
      <c r="C542">
        <v>34</v>
      </c>
      <c r="O542">
        <v>541</v>
      </c>
      <c r="P542" t="s">
        <v>8221</v>
      </c>
      <c r="Q542">
        <v>0</v>
      </c>
    </row>
    <row r="543" spans="1:17" x14ac:dyDescent="0.25">
      <c r="A543">
        <v>542</v>
      </c>
      <c r="B543" t="s">
        <v>8219</v>
      </c>
      <c r="C543">
        <v>66</v>
      </c>
      <c r="O543">
        <v>542</v>
      </c>
      <c r="P543" t="s">
        <v>8221</v>
      </c>
      <c r="Q543">
        <v>1</v>
      </c>
    </row>
    <row r="544" spans="1:17" x14ac:dyDescent="0.25">
      <c r="A544">
        <v>543</v>
      </c>
      <c r="B544" t="s">
        <v>8219</v>
      </c>
      <c r="C544">
        <v>50</v>
      </c>
      <c r="O544">
        <v>543</v>
      </c>
      <c r="P544" t="s">
        <v>8221</v>
      </c>
      <c r="Q544">
        <v>12</v>
      </c>
    </row>
    <row r="545" spans="1:17" x14ac:dyDescent="0.25">
      <c r="A545">
        <v>544</v>
      </c>
      <c r="B545" t="s">
        <v>8219</v>
      </c>
      <c r="C545">
        <v>159</v>
      </c>
      <c r="O545">
        <v>544</v>
      </c>
      <c r="P545" t="s">
        <v>8221</v>
      </c>
      <c r="Q545">
        <v>0</v>
      </c>
    </row>
    <row r="546" spans="1:17" x14ac:dyDescent="0.25">
      <c r="A546">
        <v>545</v>
      </c>
      <c r="B546" t="s">
        <v>8219</v>
      </c>
      <c r="C546">
        <v>182</v>
      </c>
      <c r="O546">
        <v>545</v>
      </c>
      <c r="P546" t="s">
        <v>8221</v>
      </c>
      <c r="Q546">
        <v>3</v>
      </c>
    </row>
    <row r="547" spans="1:17" x14ac:dyDescent="0.25">
      <c r="A547">
        <v>546</v>
      </c>
      <c r="B547" t="s">
        <v>8219</v>
      </c>
      <c r="C547">
        <v>206</v>
      </c>
      <c r="O547">
        <v>546</v>
      </c>
      <c r="P547" t="s">
        <v>8221</v>
      </c>
      <c r="Q547">
        <v>2</v>
      </c>
    </row>
    <row r="548" spans="1:17" x14ac:dyDescent="0.25">
      <c r="A548">
        <v>547</v>
      </c>
      <c r="B548" t="s">
        <v>8219</v>
      </c>
      <c r="C548">
        <v>169</v>
      </c>
      <c r="O548">
        <v>547</v>
      </c>
      <c r="P548" t="s">
        <v>8221</v>
      </c>
      <c r="Q548">
        <v>6</v>
      </c>
    </row>
    <row r="549" spans="1:17" x14ac:dyDescent="0.25">
      <c r="A549">
        <v>548</v>
      </c>
      <c r="B549" t="s">
        <v>8219</v>
      </c>
      <c r="C549">
        <v>31</v>
      </c>
      <c r="O549">
        <v>548</v>
      </c>
      <c r="P549" t="s">
        <v>8221</v>
      </c>
      <c r="Q549">
        <v>0</v>
      </c>
    </row>
    <row r="550" spans="1:17" x14ac:dyDescent="0.25">
      <c r="A550">
        <v>549</v>
      </c>
      <c r="B550" t="s">
        <v>8219</v>
      </c>
      <c r="C550">
        <v>28</v>
      </c>
      <c r="O550">
        <v>549</v>
      </c>
      <c r="P550" t="s">
        <v>8221</v>
      </c>
      <c r="Q550">
        <v>15</v>
      </c>
    </row>
    <row r="551" spans="1:17" x14ac:dyDescent="0.25">
      <c r="A551">
        <v>550</v>
      </c>
      <c r="B551" t="s">
        <v>8219</v>
      </c>
      <c r="C551">
        <v>54</v>
      </c>
      <c r="O551">
        <v>550</v>
      </c>
      <c r="P551" t="s">
        <v>8221</v>
      </c>
      <c r="Q551">
        <v>1</v>
      </c>
    </row>
    <row r="552" spans="1:17" x14ac:dyDescent="0.25">
      <c r="A552">
        <v>551</v>
      </c>
      <c r="B552" t="s">
        <v>8219</v>
      </c>
      <c r="C552">
        <v>467</v>
      </c>
      <c r="O552">
        <v>551</v>
      </c>
      <c r="P552" t="s">
        <v>8221</v>
      </c>
      <c r="Q552">
        <v>3</v>
      </c>
    </row>
    <row r="553" spans="1:17" x14ac:dyDescent="0.25">
      <c r="A553">
        <v>552</v>
      </c>
      <c r="B553" t="s">
        <v>8219</v>
      </c>
      <c r="C553">
        <v>389</v>
      </c>
      <c r="O553">
        <v>552</v>
      </c>
      <c r="P553" t="s">
        <v>8221</v>
      </c>
      <c r="Q553">
        <v>8</v>
      </c>
    </row>
    <row r="554" spans="1:17" x14ac:dyDescent="0.25">
      <c r="A554">
        <v>553</v>
      </c>
      <c r="B554" t="s">
        <v>8219</v>
      </c>
      <c r="C554">
        <v>68</v>
      </c>
      <c r="O554">
        <v>553</v>
      </c>
      <c r="P554" t="s">
        <v>8221</v>
      </c>
      <c r="Q554">
        <v>0</v>
      </c>
    </row>
    <row r="555" spans="1:17" x14ac:dyDescent="0.25">
      <c r="A555">
        <v>554</v>
      </c>
      <c r="B555" t="s">
        <v>8219</v>
      </c>
      <c r="C555">
        <v>413</v>
      </c>
      <c r="O555">
        <v>554</v>
      </c>
      <c r="P555" t="s">
        <v>8221</v>
      </c>
      <c r="Q555">
        <v>3</v>
      </c>
    </row>
    <row r="556" spans="1:17" x14ac:dyDescent="0.25">
      <c r="A556">
        <v>555</v>
      </c>
      <c r="B556" t="s">
        <v>8219</v>
      </c>
      <c r="C556">
        <v>190</v>
      </c>
      <c r="O556">
        <v>555</v>
      </c>
      <c r="P556" t="s">
        <v>8221</v>
      </c>
      <c r="Q556">
        <v>3</v>
      </c>
    </row>
    <row r="557" spans="1:17" x14ac:dyDescent="0.25">
      <c r="A557">
        <v>556</v>
      </c>
      <c r="B557" t="s">
        <v>8219</v>
      </c>
      <c r="C557">
        <v>189</v>
      </c>
      <c r="O557">
        <v>556</v>
      </c>
      <c r="P557" t="s">
        <v>8221</v>
      </c>
      <c r="Q557">
        <v>0</v>
      </c>
    </row>
    <row r="558" spans="1:17" x14ac:dyDescent="0.25">
      <c r="A558">
        <v>557</v>
      </c>
      <c r="B558" t="s">
        <v>8219</v>
      </c>
      <c r="C558">
        <v>130</v>
      </c>
      <c r="O558">
        <v>557</v>
      </c>
      <c r="P558" t="s">
        <v>8221</v>
      </c>
      <c r="Q558">
        <v>19</v>
      </c>
    </row>
    <row r="559" spans="1:17" x14ac:dyDescent="0.25">
      <c r="A559">
        <v>558</v>
      </c>
      <c r="B559" t="s">
        <v>8219</v>
      </c>
      <c r="C559">
        <v>74</v>
      </c>
      <c r="O559">
        <v>558</v>
      </c>
      <c r="P559" t="s">
        <v>8221</v>
      </c>
      <c r="Q559">
        <v>0</v>
      </c>
    </row>
    <row r="560" spans="1:17" x14ac:dyDescent="0.25">
      <c r="A560">
        <v>559</v>
      </c>
      <c r="B560" t="s">
        <v>8219</v>
      </c>
      <c r="C560">
        <v>274</v>
      </c>
      <c r="O560">
        <v>559</v>
      </c>
      <c r="P560" t="s">
        <v>8221</v>
      </c>
      <c r="Q560">
        <v>2</v>
      </c>
    </row>
    <row r="561" spans="1:17" x14ac:dyDescent="0.25">
      <c r="A561">
        <v>560</v>
      </c>
      <c r="B561" t="s">
        <v>8219</v>
      </c>
      <c r="C561">
        <v>22</v>
      </c>
      <c r="O561">
        <v>560</v>
      </c>
      <c r="P561" t="s">
        <v>8221</v>
      </c>
      <c r="Q561">
        <v>0</v>
      </c>
    </row>
    <row r="562" spans="1:17" x14ac:dyDescent="0.25">
      <c r="A562">
        <v>561</v>
      </c>
      <c r="B562" t="s">
        <v>8219</v>
      </c>
      <c r="C562">
        <v>31</v>
      </c>
      <c r="O562">
        <v>561</v>
      </c>
      <c r="P562" t="s">
        <v>8221</v>
      </c>
      <c r="Q562">
        <v>0</v>
      </c>
    </row>
    <row r="563" spans="1:17" x14ac:dyDescent="0.25">
      <c r="A563">
        <v>562</v>
      </c>
      <c r="B563" t="s">
        <v>8219</v>
      </c>
      <c r="C563">
        <v>63</v>
      </c>
      <c r="O563">
        <v>562</v>
      </c>
      <c r="P563" t="s">
        <v>8221</v>
      </c>
      <c r="Q563">
        <v>25</v>
      </c>
    </row>
    <row r="564" spans="1:17" x14ac:dyDescent="0.25">
      <c r="A564">
        <v>563</v>
      </c>
      <c r="B564" t="s">
        <v>8219</v>
      </c>
      <c r="C564">
        <v>20</v>
      </c>
      <c r="O564">
        <v>563</v>
      </c>
      <c r="P564" t="s">
        <v>8221</v>
      </c>
      <c r="Q564">
        <v>8</v>
      </c>
    </row>
    <row r="565" spans="1:17" x14ac:dyDescent="0.25">
      <c r="A565">
        <v>564</v>
      </c>
      <c r="B565" t="s">
        <v>8219</v>
      </c>
      <c r="C565">
        <v>25</v>
      </c>
      <c r="O565">
        <v>564</v>
      </c>
      <c r="P565" t="s">
        <v>8221</v>
      </c>
      <c r="Q565">
        <v>16</v>
      </c>
    </row>
    <row r="566" spans="1:17" x14ac:dyDescent="0.25">
      <c r="A566">
        <v>565</v>
      </c>
      <c r="B566" t="s">
        <v>8219</v>
      </c>
      <c r="C566">
        <v>61</v>
      </c>
      <c r="O566">
        <v>565</v>
      </c>
      <c r="P566" t="s">
        <v>8221</v>
      </c>
      <c r="Q566">
        <v>3</v>
      </c>
    </row>
    <row r="567" spans="1:17" x14ac:dyDescent="0.25">
      <c r="A567">
        <v>566</v>
      </c>
      <c r="B567" t="s">
        <v>8219</v>
      </c>
      <c r="C567">
        <v>52</v>
      </c>
      <c r="O567">
        <v>566</v>
      </c>
      <c r="P567" t="s">
        <v>8221</v>
      </c>
      <c r="Q567">
        <v>3</v>
      </c>
    </row>
    <row r="568" spans="1:17" x14ac:dyDescent="0.25">
      <c r="A568">
        <v>567</v>
      </c>
      <c r="B568" t="s">
        <v>8219</v>
      </c>
      <c r="C568">
        <v>86</v>
      </c>
      <c r="O568">
        <v>567</v>
      </c>
      <c r="P568" t="s">
        <v>8221</v>
      </c>
      <c r="Q568">
        <v>2</v>
      </c>
    </row>
    <row r="569" spans="1:17" x14ac:dyDescent="0.25">
      <c r="A569">
        <v>568</v>
      </c>
      <c r="B569" t="s">
        <v>8219</v>
      </c>
      <c r="C569">
        <v>42</v>
      </c>
      <c r="O569">
        <v>568</v>
      </c>
      <c r="P569" t="s">
        <v>8221</v>
      </c>
      <c r="Q569">
        <v>1</v>
      </c>
    </row>
    <row r="570" spans="1:17" x14ac:dyDescent="0.25">
      <c r="A570">
        <v>569</v>
      </c>
      <c r="B570" t="s">
        <v>8219</v>
      </c>
      <c r="C570">
        <v>52</v>
      </c>
      <c r="O570">
        <v>569</v>
      </c>
      <c r="P570" t="s">
        <v>8221</v>
      </c>
      <c r="Q570">
        <v>0</v>
      </c>
    </row>
    <row r="571" spans="1:17" x14ac:dyDescent="0.25">
      <c r="A571">
        <v>570</v>
      </c>
      <c r="B571" t="s">
        <v>8219</v>
      </c>
      <c r="C571">
        <v>120</v>
      </c>
      <c r="O571">
        <v>570</v>
      </c>
      <c r="P571" t="s">
        <v>8221</v>
      </c>
      <c r="Q571">
        <v>1</v>
      </c>
    </row>
    <row r="572" spans="1:17" x14ac:dyDescent="0.25">
      <c r="A572">
        <v>571</v>
      </c>
      <c r="B572" t="s">
        <v>8219</v>
      </c>
      <c r="C572">
        <v>22</v>
      </c>
      <c r="O572">
        <v>571</v>
      </c>
      <c r="P572" t="s">
        <v>8221</v>
      </c>
      <c r="Q572">
        <v>19</v>
      </c>
    </row>
    <row r="573" spans="1:17" x14ac:dyDescent="0.25">
      <c r="A573">
        <v>572</v>
      </c>
      <c r="B573" t="s">
        <v>8219</v>
      </c>
      <c r="C573">
        <v>64</v>
      </c>
      <c r="O573">
        <v>572</v>
      </c>
      <c r="P573" t="s">
        <v>8221</v>
      </c>
      <c r="Q573">
        <v>9</v>
      </c>
    </row>
    <row r="574" spans="1:17" x14ac:dyDescent="0.25">
      <c r="A574">
        <v>573</v>
      </c>
      <c r="B574" t="s">
        <v>8219</v>
      </c>
      <c r="C574">
        <v>23</v>
      </c>
      <c r="O574">
        <v>573</v>
      </c>
      <c r="P574" t="s">
        <v>8221</v>
      </c>
      <c r="Q574">
        <v>1</v>
      </c>
    </row>
    <row r="575" spans="1:17" x14ac:dyDescent="0.25">
      <c r="A575">
        <v>574</v>
      </c>
      <c r="B575" t="s">
        <v>8219</v>
      </c>
      <c r="C575">
        <v>238</v>
      </c>
      <c r="O575">
        <v>574</v>
      </c>
      <c r="P575" t="s">
        <v>8221</v>
      </c>
      <c r="Q575">
        <v>0</v>
      </c>
    </row>
    <row r="576" spans="1:17" x14ac:dyDescent="0.25">
      <c r="A576">
        <v>575</v>
      </c>
      <c r="B576" t="s">
        <v>8219</v>
      </c>
      <c r="C576">
        <v>33</v>
      </c>
      <c r="O576">
        <v>575</v>
      </c>
      <c r="P576" t="s">
        <v>8221</v>
      </c>
      <c r="Q576">
        <v>1</v>
      </c>
    </row>
    <row r="577" spans="1:17" x14ac:dyDescent="0.25">
      <c r="A577">
        <v>576</v>
      </c>
      <c r="B577" t="s">
        <v>8219</v>
      </c>
      <c r="C577">
        <v>32</v>
      </c>
      <c r="O577">
        <v>576</v>
      </c>
      <c r="P577" t="s">
        <v>8221</v>
      </c>
      <c r="Q577">
        <v>5</v>
      </c>
    </row>
    <row r="578" spans="1:17" x14ac:dyDescent="0.25">
      <c r="A578">
        <v>577</v>
      </c>
      <c r="B578" t="s">
        <v>8219</v>
      </c>
      <c r="C578">
        <v>24</v>
      </c>
      <c r="O578">
        <v>577</v>
      </c>
      <c r="P578" t="s">
        <v>8221</v>
      </c>
      <c r="Q578">
        <v>85</v>
      </c>
    </row>
    <row r="579" spans="1:17" x14ac:dyDescent="0.25">
      <c r="A579">
        <v>578</v>
      </c>
      <c r="B579" t="s">
        <v>8219</v>
      </c>
      <c r="C579">
        <v>29</v>
      </c>
      <c r="O579">
        <v>578</v>
      </c>
      <c r="P579" t="s">
        <v>8221</v>
      </c>
      <c r="Q579">
        <v>3</v>
      </c>
    </row>
    <row r="580" spans="1:17" x14ac:dyDescent="0.25">
      <c r="A580">
        <v>579</v>
      </c>
      <c r="B580" t="s">
        <v>8219</v>
      </c>
      <c r="C580">
        <v>50</v>
      </c>
      <c r="O580">
        <v>579</v>
      </c>
      <c r="P580" t="s">
        <v>8221</v>
      </c>
      <c r="Q580">
        <v>4</v>
      </c>
    </row>
    <row r="581" spans="1:17" x14ac:dyDescent="0.25">
      <c r="A581">
        <v>580</v>
      </c>
      <c r="B581" t="s">
        <v>8219</v>
      </c>
      <c r="C581">
        <v>108</v>
      </c>
      <c r="O581">
        <v>580</v>
      </c>
      <c r="P581" t="s">
        <v>8221</v>
      </c>
      <c r="Q581">
        <v>3</v>
      </c>
    </row>
    <row r="582" spans="1:17" x14ac:dyDescent="0.25">
      <c r="A582">
        <v>581</v>
      </c>
      <c r="B582" t="s">
        <v>8219</v>
      </c>
      <c r="C582">
        <v>139</v>
      </c>
      <c r="O582">
        <v>581</v>
      </c>
      <c r="P582" t="s">
        <v>8221</v>
      </c>
      <c r="Q582">
        <v>5</v>
      </c>
    </row>
    <row r="583" spans="1:17" x14ac:dyDescent="0.25">
      <c r="A583">
        <v>582</v>
      </c>
      <c r="B583" t="s">
        <v>8219</v>
      </c>
      <c r="C583">
        <v>7</v>
      </c>
      <c r="O583">
        <v>582</v>
      </c>
      <c r="P583" t="s">
        <v>8221</v>
      </c>
      <c r="Q583">
        <v>17</v>
      </c>
    </row>
    <row r="584" spans="1:17" x14ac:dyDescent="0.25">
      <c r="A584">
        <v>583</v>
      </c>
      <c r="B584" t="s">
        <v>8219</v>
      </c>
      <c r="C584">
        <v>149</v>
      </c>
      <c r="O584">
        <v>583</v>
      </c>
      <c r="P584" t="s">
        <v>8221</v>
      </c>
      <c r="Q584">
        <v>3</v>
      </c>
    </row>
    <row r="585" spans="1:17" x14ac:dyDescent="0.25">
      <c r="A585">
        <v>584</v>
      </c>
      <c r="B585" t="s">
        <v>8219</v>
      </c>
      <c r="C585">
        <v>31</v>
      </c>
      <c r="O585">
        <v>584</v>
      </c>
      <c r="P585" t="s">
        <v>8221</v>
      </c>
      <c r="Q585">
        <v>2</v>
      </c>
    </row>
    <row r="586" spans="1:17" x14ac:dyDescent="0.25">
      <c r="A586">
        <v>585</v>
      </c>
      <c r="B586" t="s">
        <v>8219</v>
      </c>
      <c r="C586">
        <v>26</v>
      </c>
      <c r="O586">
        <v>585</v>
      </c>
      <c r="P586" t="s">
        <v>8221</v>
      </c>
      <c r="Q586">
        <v>6</v>
      </c>
    </row>
    <row r="587" spans="1:17" x14ac:dyDescent="0.25">
      <c r="A587">
        <v>586</v>
      </c>
      <c r="B587" t="s">
        <v>8219</v>
      </c>
      <c r="C587">
        <v>172</v>
      </c>
      <c r="O587">
        <v>586</v>
      </c>
      <c r="P587" t="s">
        <v>8221</v>
      </c>
      <c r="Q587">
        <v>0</v>
      </c>
    </row>
    <row r="588" spans="1:17" x14ac:dyDescent="0.25">
      <c r="A588">
        <v>587</v>
      </c>
      <c r="B588" t="s">
        <v>8219</v>
      </c>
      <c r="C588">
        <v>78</v>
      </c>
      <c r="O588">
        <v>587</v>
      </c>
      <c r="P588" t="s">
        <v>8221</v>
      </c>
      <c r="Q588">
        <v>1</v>
      </c>
    </row>
    <row r="589" spans="1:17" x14ac:dyDescent="0.25">
      <c r="A589">
        <v>588</v>
      </c>
      <c r="B589" t="s">
        <v>8219</v>
      </c>
      <c r="C589">
        <v>120</v>
      </c>
      <c r="O589">
        <v>588</v>
      </c>
      <c r="P589" t="s">
        <v>8221</v>
      </c>
      <c r="Q589">
        <v>3</v>
      </c>
    </row>
    <row r="590" spans="1:17" x14ac:dyDescent="0.25">
      <c r="A590">
        <v>589</v>
      </c>
      <c r="B590" t="s">
        <v>8219</v>
      </c>
      <c r="C590">
        <v>227</v>
      </c>
      <c r="O590">
        <v>589</v>
      </c>
      <c r="P590" t="s">
        <v>8221</v>
      </c>
      <c r="Q590">
        <v>13</v>
      </c>
    </row>
    <row r="591" spans="1:17" x14ac:dyDescent="0.25">
      <c r="A591">
        <v>590</v>
      </c>
      <c r="B591" t="s">
        <v>8219</v>
      </c>
      <c r="C591">
        <v>42</v>
      </c>
      <c r="O591">
        <v>590</v>
      </c>
      <c r="P591" t="s">
        <v>8221</v>
      </c>
      <c r="Q591">
        <v>1</v>
      </c>
    </row>
    <row r="592" spans="1:17" x14ac:dyDescent="0.25">
      <c r="A592">
        <v>591</v>
      </c>
      <c r="B592" t="s">
        <v>8219</v>
      </c>
      <c r="C592">
        <v>64</v>
      </c>
      <c r="O592">
        <v>591</v>
      </c>
      <c r="P592" t="s">
        <v>8221</v>
      </c>
      <c r="Q592">
        <v>1</v>
      </c>
    </row>
    <row r="593" spans="1:17" x14ac:dyDescent="0.25">
      <c r="A593">
        <v>592</v>
      </c>
      <c r="B593" t="s">
        <v>8219</v>
      </c>
      <c r="C593">
        <v>121</v>
      </c>
      <c r="O593">
        <v>592</v>
      </c>
      <c r="P593" t="s">
        <v>8221</v>
      </c>
      <c r="Q593">
        <v>9</v>
      </c>
    </row>
    <row r="594" spans="1:17" x14ac:dyDescent="0.25">
      <c r="A594">
        <v>593</v>
      </c>
      <c r="B594" t="s">
        <v>8219</v>
      </c>
      <c r="C594">
        <v>87</v>
      </c>
      <c r="O594">
        <v>593</v>
      </c>
      <c r="P594" t="s">
        <v>8221</v>
      </c>
      <c r="Q594">
        <v>0</v>
      </c>
    </row>
    <row r="595" spans="1:17" x14ac:dyDescent="0.25">
      <c r="A595">
        <v>594</v>
      </c>
      <c r="B595" t="s">
        <v>8219</v>
      </c>
      <c r="C595">
        <v>65</v>
      </c>
      <c r="O595">
        <v>594</v>
      </c>
      <c r="P595" t="s">
        <v>8221</v>
      </c>
      <c r="Q595">
        <v>2</v>
      </c>
    </row>
    <row r="596" spans="1:17" x14ac:dyDescent="0.25">
      <c r="A596">
        <v>595</v>
      </c>
      <c r="B596" t="s">
        <v>8219</v>
      </c>
      <c r="C596">
        <v>49</v>
      </c>
      <c r="O596">
        <v>595</v>
      </c>
      <c r="P596" t="s">
        <v>8221</v>
      </c>
      <c r="Q596">
        <v>1</v>
      </c>
    </row>
    <row r="597" spans="1:17" x14ac:dyDescent="0.25">
      <c r="A597">
        <v>596</v>
      </c>
      <c r="B597" t="s">
        <v>8219</v>
      </c>
      <c r="C597">
        <v>19</v>
      </c>
      <c r="O597">
        <v>596</v>
      </c>
      <c r="P597" t="s">
        <v>8221</v>
      </c>
      <c r="Q597">
        <v>10</v>
      </c>
    </row>
    <row r="598" spans="1:17" x14ac:dyDescent="0.25">
      <c r="A598">
        <v>597</v>
      </c>
      <c r="B598" t="s">
        <v>8219</v>
      </c>
      <c r="C598">
        <v>81</v>
      </c>
      <c r="O598">
        <v>597</v>
      </c>
      <c r="P598" t="s">
        <v>8221</v>
      </c>
      <c r="Q598">
        <v>3</v>
      </c>
    </row>
    <row r="599" spans="1:17" x14ac:dyDescent="0.25">
      <c r="A599">
        <v>598</v>
      </c>
      <c r="B599" t="s">
        <v>8219</v>
      </c>
      <c r="C599">
        <v>264</v>
      </c>
      <c r="O599">
        <v>598</v>
      </c>
      <c r="P599" t="s">
        <v>8221</v>
      </c>
      <c r="Q599">
        <v>2</v>
      </c>
    </row>
    <row r="600" spans="1:17" x14ac:dyDescent="0.25">
      <c r="A600">
        <v>599</v>
      </c>
      <c r="B600" t="s">
        <v>8219</v>
      </c>
      <c r="C600">
        <v>25</v>
      </c>
      <c r="O600">
        <v>599</v>
      </c>
      <c r="P600" t="s">
        <v>8221</v>
      </c>
      <c r="Q600">
        <v>2</v>
      </c>
    </row>
    <row r="601" spans="1:17" x14ac:dyDescent="0.25">
      <c r="A601">
        <v>600</v>
      </c>
      <c r="B601" t="s">
        <v>8219</v>
      </c>
      <c r="C601">
        <v>5</v>
      </c>
      <c r="O601">
        <v>600</v>
      </c>
      <c r="P601" t="s">
        <v>8221</v>
      </c>
      <c r="Q601">
        <v>1</v>
      </c>
    </row>
    <row r="602" spans="1:17" x14ac:dyDescent="0.25">
      <c r="A602">
        <v>601</v>
      </c>
      <c r="B602" t="s">
        <v>8219</v>
      </c>
      <c r="C602">
        <v>144</v>
      </c>
      <c r="O602">
        <v>601</v>
      </c>
      <c r="P602" t="s">
        <v>8221</v>
      </c>
      <c r="Q602">
        <v>14</v>
      </c>
    </row>
    <row r="603" spans="1:17" x14ac:dyDescent="0.25">
      <c r="A603">
        <v>602</v>
      </c>
      <c r="B603" t="s">
        <v>8219</v>
      </c>
      <c r="C603">
        <v>92</v>
      </c>
      <c r="O603">
        <v>602</v>
      </c>
      <c r="P603" t="s">
        <v>8221</v>
      </c>
      <c r="Q603">
        <v>0</v>
      </c>
    </row>
    <row r="604" spans="1:17" x14ac:dyDescent="0.25">
      <c r="A604">
        <v>603</v>
      </c>
      <c r="B604" t="s">
        <v>8219</v>
      </c>
      <c r="C604">
        <v>147</v>
      </c>
      <c r="O604">
        <v>603</v>
      </c>
      <c r="P604" t="s">
        <v>8221</v>
      </c>
      <c r="Q604">
        <v>0</v>
      </c>
    </row>
    <row r="605" spans="1:17" x14ac:dyDescent="0.25">
      <c r="A605">
        <v>604</v>
      </c>
      <c r="B605" t="s">
        <v>8219</v>
      </c>
      <c r="C605">
        <v>90</v>
      </c>
      <c r="O605">
        <v>604</v>
      </c>
      <c r="P605" t="s">
        <v>8221</v>
      </c>
      <c r="Q605">
        <v>4</v>
      </c>
    </row>
    <row r="606" spans="1:17" x14ac:dyDescent="0.25">
      <c r="A606">
        <v>605</v>
      </c>
      <c r="B606" t="s">
        <v>8219</v>
      </c>
      <c r="C606">
        <v>87</v>
      </c>
      <c r="O606">
        <v>605</v>
      </c>
      <c r="P606" t="s">
        <v>8221</v>
      </c>
      <c r="Q606">
        <v>3</v>
      </c>
    </row>
    <row r="607" spans="1:17" x14ac:dyDescent="0.25">
      <c r="A607">
        <v>606</v>
      </c>
      <c r="B607" t="s">
        <v>8219</v>
      </c>
      <c r="C607">
        <v>406</v>
      </c>
      <c r="O607">
        <v>606</v>
      </c>
      <c r="P607" t="s">
        <v>8221</v>
      </c>
      <c r="Q607">
        <v>0</v>
      </c>
    </row>
    <row r="608" spans="1:17" x14ac:dyDescent="0.25">
      <c r="A608">
        <v>607</v>
      </c>
      <c r="B608" t="s">
        <v>8219</v>
      </c>
      <c r="C608">
        <v>20</v>
      </c>
      <c r="O608">
        <v>607</v>
      </c>
      <c r="P608" t="s">
        <v>8221</v>
      </c>
      <c r="Q608">
        <v>5</v>
      </c>
    </row>
    <row r="609" spans="1:17" x14ac:dyDescent="0.25">
      <c r="A609">
        <v>608</v>
      </c>
      <c r="B609" t="s">
        <v>8219</v>
      </c>
      <c r="C609">
        <v>70</v>
      </c>
      <c r="O609">
        <v>608</v>
      </c>
      <c r="P609" t="s">
        <v>8221</v>
      </c>
      <c r="Q609">
        <v>47</v>
      </c>
    </row>
    <row r="610" spans="1:17" x14ac:dyDescent="0.25">
      <c r="A610">
        <v>609</v>
      </c>
      <c r="B610" t="s">
        <v>8219</v>
      </c>
      <c r="C610">
        <v>16</v>
      </c>
      <c r="O610">
        <v>609</v>
      </c>
      <c r="P610" t="s">
        <v>8221</v>
      </c>
      <c r="Q610">
        <v>0</v>
      </c>
    </row>
    <row r="611" spans="1:17" x14ac:dyDescent="0.25">
      <c r="A611">
        <v>610</v>
      </c>
      <c r="B611" t="s">
        <v>8219</v>
      </c>
      <c r="C611">
        <v>52</v>
      </c>
      <c r="O611">
        <v>610</v>
      </c>
      <c r="P611" t="s">
        <v>8221</v>
      </c>
      <c r="Q611">
        <v>10</v>
      </c>
    </row>
    <row r="612" spans="1:17" x14ac:dyDescent="0.25">
      <c r="A612">
        <v>611</v>
      </c>
      <c r="B612" t="s">
        <v>8219</v>
      </c>
      <c r="C612">
        <v>66</v>
      </c>
      <c r="O612">
        <v>611</v>
      </c>
      <c r="P612" t="s">
        <v>8221</v>
      </c>
      <c r="Q612">
        <v>11</v>
      </c>
    </row>
    <row r="613" spans="1:17" x14ac:dyDescent="0.25">
      <c r="A613">
        <v>612</v>
      </c>
      <c r="B613" t="s">
        <v>8219</v>
      </c>
      <c r="C613">
        <v>109</v>
      </c>
      <c r="O613">
        <v>612</v>
      </c>
      <c r="P613" t="s">
        <v>8221</v>
      </c>
      <c r="Q613">
        <v>2</v>
      </c>
    </row>
    <row r="614" spans="1:17" x14ac:dyDescent="0.25">
      <c r="A614">
        <v>613</v>
      </c>
      <c r="B614" t="s">
        <v>8219</v>
      </c>
      <c r="C614">
        <v>168</v>
      </c>
      <c r="O614">
        <v>613</v>
      </c>
      <c r="P614" t="s">
        <v>8221</v>
      </c>
      <c r="Q614">
        <v>2</v>
      </c>
    </row>
    <row r="615" spans="1:17" x14ac:dyDescent="0.25">
      <c r="A615">
        <v>614</v>
      </c>
      <c r="B615" t="s">
        <v>8219</v>
      </c>
      <c r="C615">
        <v>31</v>
      </c>
      <c r="O615">
        <v>614</v>
      </c>
      <c r="P615" t="s">
        <v>8221</v>
      </c>
      <c r="Q615">
        <v>22</v>
      </c>
    </row>
    <row r="616" spans="1:17" x14ac:dyDescent="0.25">
      <c r="A616">
        <v>615</v>
      </c>
      <c r="B616" t="s">
        <v>8219</v>
      </c>
      <c r="C616">
        <v>133</v>
      </c>
      <c r="O616">
        <v>615</v>
      </c>
      <c r="P616" t="s">
        <v>8221</v>
      </c>
      <c r="Q616">
        <v>8</v>
      </c>
    </row>
    <row r="617" spans="1:17" x14ac:dyDescent="0.25">
      <c r="A617">
        <v>616</v>
      </c>
      <c r="B617" t="s">
        <v>8219</v>
      </c>
      <c r="C617">
        <v>151</v>
      </c>
      <c r="O617">
        <v>616</v>
      </c>
      <c r="P617" t="s">
        <v>8221</v>
      </c>
      <c r="Q617">
        <v>6</v>
      </c>
    </row>
    <row r="618" spans="1:17" x14ac:dyDescent="0.25">
      <c r="A618">
        <v>617</v>
      </c>
      <c r="B618" t="s">
        <v>8219</v>
      </c>
      <c r="C618">
        <v>5</v>
      </c>
      <c r="O618">
        <v>617</v>
      </c>
      <c r="P618" t="s">
        <v>8221</v>
      </c>
      <c r="Q618">
        <v>1</v>
      </c>
    </row>
    <row r="619" spans="1:17" x14ac:dyDescent="0.25">
      <c r="A619">
        <v>618</v>
      </c>
      <c r="B619" t="s">
        <v>8219</v>
      </c>
      <c r="C619">
        <v>73</v>
      </c>
      <c r="O619">
        <v>618</v>
      </c>
      <c r="P619" t="s">
        <v>8221</v>
      </c>
      <c r="Q619">
        <v>3</v>
      </c>
    </row>
    <row r="620" spans="1:17" x14ac:dyDescent="0.25">
      <c r="A620">
        <v>619</v>
      </c>
      <c r="B620" t="s">
        <v>8219</v>
      </c>
      <c r="C620">
        <v>148</v>
      </c>
      <c r="O620">
        <v>619</v>
      </c>
      <c r="P620" t="s">
        <v>8221</v>
      </c>
      <c r="Q620">
        <v>0</v>
      </c>
    </row>
    <row r="621" spans="1:17" x14ac:dyDescent="0.25">
      <c r="A621">
        <v>620</v>
      </c>
      <c r="B621" t="s">
        <v>8219</v>
      </c>
      <c r="C621">
        <v>93</v>
      </c>
      <c r="O621">
        <v>620</v>
      </c>
      <c r="P621" t="s">
        <v>8221</v>
      </c>
      <c r="Q621">
        <v>0</v>
      </c>
    </row>
    <row r="622" spans="1:17" x14ac:dyDescent="0.25">
      <c r="A622">
        <v>621</v>
      </c>
      <c r="B622" t="s">
        <v>8219</v>
      </c>
      <c r="C622">
        <v>63</v>
      </c>
      <c r="O622">
        <v>621</v>
      </c>
      <c r="P622" t="s">
        <v>8221</v>
      </c>
      <c r="Q622">
        <v>0</v>
      </c>
    </row>
    <row r="623" spans="1:17" x14ac:dyDescent="0.25">
      <c r="A623">
        <v>622</v>
      </c>
      <c r="B623" t="s">
        <v>8219</v>
      </c>
      <c r="C623">
        <v>134</v>
      </c>
      <c r="O623">
        <v>622</v>
      </c>
      <c r="P623" t="s">
        <v>8221</v>
      </c>
      <c r="Q623">
        <v>0</v>
      </c>
    </row>
    <row r="624" spans="1:17" x14ac:dyDescent="0.25">
      <c r="A624">
        <v>623</v>
      </c>
      <c r="B624" t="s">
        <v>8219</v>
      </c>
      <c r="C624">
        <v>14</v>
      </c>
      <c r="O624">
        <v>623</v>
      </c>
      <c r="P624" t="s">
        <v>8221</v>
      </c>
      <c r="Q624">
        <v>0</v>
      </c>
    </row>
    <row r="625" spans="1:17" x14ac:dyDescent="0.25">
      <c r="A625">
        <v>624</v>
      </c>
      <c r="B625" t="s">
        <v>8219</v>
      </c>
      <c r="C625">
        <v>78</v>
      </c>
      <c r="O625">
        <v>624</v>
      </c>
      <c r="P625" t="s">
        <v>8221</v>
      </c>
      <c r="Q625">
        <v>3</v>
      </c>
    </row>
    <row r="626" spans="1:17" x14ac:dyDescent="0.25">
      <c r="A626">
        <v>625</v>
      </c>
      <c r="B626" t="s">
        <v>8219</v>
      </c>
      <c r="C626">
        <v>112</v>
      </c>
      <c r="O626">
        <v>625</v>
      </c>
      <c r="P626" t="s">
        <v>8221</v>
      </c>
      <c r="Q626">
        <v>0</v>
      </c>
    </row>
    <row r="627" spans="1:17" x14ac:dyDescent="0.25">
      <c r="A627">
        <v>626</v>
      </c>
      <c r="B627" t="s">
        <v>8219</v>
      </c>
      <c r="C627">
        <v>34</v>
      </c>
      <c r="O627">
        <v>626</v>
      </c>
      <c r="P627" t="s">
        <v>8221</v>
      </c>
      <c r="Q627">
        <v>0</v>
      </c>
    </row>
    <row r="628" spans="1:17" x14ac:dyDescent="0.25">
      <c r="A628">
        <v>627</v>
      </c>
      <c r="B628" t="s">
        <v>8219</v>
      </c>
      <c r="C628">
        <v>19</v>
      </c>
      <c r="O628">
        <v>627</v>
      </c>
      <c r="P628" t="s">
        <v>8221</v>
      </c>
      <c r="Q628">
        <v>1</v>
      </c>
    </row>
    <row r="629" spans="1:17" x14ac:dyDescent="0.25">
      <c r="A629">
        <v>628</v>
      </c>
      <c r="B629" t="s">
        <v>8219</v>
      </c>
      <c r="C629">
        <v>13</v>
      </c>
      <c r="O629">
        <v>628</v>
      </c>
      <c r="P629" t="s">
        <v>8221</v>
      </c>
      <c r="Q629">
        <v>6</v>
      </c>
    </row>
    <row r="630" spans="1:17" x14ac:dyDescent="0.25">
      <c r="A630">
        <v>629</v>
      </c>
      <c r="B630" t="s">
        <v>8219</v>
      </c>
      <c r="C630">
        <v>104</v>
      </c>
      <c r="O630">
        <v>629</v>
      </c>
      <c r="P630" t="s">
        <v>8221</v>
      </c>
      <c r="Q630">
        <v>1</v>
      </c>
    </row>
    <row r="631" spans="1:17" x14ac:dyDescent="0.25">
      <c r="A631">
        <v>630</v>
      </c>
      <c r="B631" t="s">
        <v>8219</v>
      </c>
      <c r="C631">
        <v>52</v>
      </c>
      <c r="O631">
        <v>630</v>
      </c>
      <c r="P631" t="s">
        <v>8221</v>
      </c>
      <c r="Q631">
        <v>2</v>
      </c>
    </row>
    <row r="632" spans="1:17" x14ac:dyDescent="0.25">
      <c r="A632">
        <v>631</v>
      </c>
      <c r="B632" t="s">
        <v>8219</v>
      </c>
      <c r="C632">
        <v>17</v>
      </c>
      <c r="O632">
        <v>631</v>
      </c>
      <c r="P632" t="s">
        <v>8221</v>
      </c>
      <c r="Q632">
        <v>0</v>
      </c>
    </row>
    <row r="633" spans="1:17" x14ac:dyDescent="0.25">
      <c r="A633">
        <v>632</v>
      </c>
      <c r="B633" t="s">
        <v>8219</v>
      </c>
      <c r="C633">
        <v>82</v>
      </c>
      <c r="O633">
        <v>632</v>
      </c>
      <c r="P633" t="s">
        <v>8221</v>
      </c>
      <c r="Q633">
        <v>3</v>
      </c>
    </row>
    <row r="634" spans="1:17" x14ac:dyDescent="0.25">
      <c r="A634">
        <v>633</v>
      </c>
      <c r="B634" t="s">
        <v>8219</v>
      </c>
      <c r="C634">
        <v>73</v>
      </c>
      <c r="O634">
        <v>633</v>
      </c>
      <c r="P634" t="s">
        <v>8221</v>
      </c>
      <c r="Q634">
        <v>3</v>
      </c>
    </row>
    <row r="635" spans="1:17" x14ac:dyDescent="0.25">
      <c r="A635">
        <v>634</v>
      </c>
      <c r="B635" t="s">
        <v>8219</v>
      </c>
      <c r="C635">
        <v>158</v>
      </c>
      <c r="O635">
        <v>634</v>
      </c>
      <c r="P635" t="s">
        <v>8221</v>
      </c>
      <c r="Q635">
        <v>0</v>
      </c>
    </row>
    <row r="636" spans="1:17" x14ac:dyDescent="0.25">
      <c r="A636">
        <v>635</v>
      </c>
      <c r="B636" t="s">
        <v>8219</v>
      </c>
      <c r="C636">
        <v>65</v>
      </c>
      <c r="O636">
        <v>635</v>
      </c>
      <c r="P636" t="s">
        <v>8221</v>
      </c>
      <c r="Q636">
        <v>6</v>
      </c>
    </row>
    <row r="637" spans="1:17" x14ac:dyDescent="0.25">
      <c r="A637">
        <v>636</v>
      </c>
      <c r="B637" t="s">
        <v>8219</v>
      </c>
      <c r="C637">
        <v>184</v>
      </c>
      <c r="O637">
        <v>636</v>
      </c>
      <c r="P637" t="s">
        <v>8221</v>
      </c>
      <c r="Q637">
        <v>0</v>
      </c>
    </row>
    <row r="638" spans="1:17" x14ac:dyDescent="0.25">
      <c r="A638">
        <v>637</v>
      </c>
      <c r="B638" t="s">
        <v>8219</v>
      </c>
      <c r="C638">
        <v>34</v>
      </c>
      <c r="O638">
        <v>637</v>
      </c>
      <c r="P638" t="s">
        <v>8221</v>
      </c>
      <c r="Q638">
        <v>19</v>
      </c>
    </row>
    <row r="639" spans="1:17" x14ac:dyDescent="0.25">
      <c r="A639">
        <v>638</v>
      </c>
      <c r="B639" t="s">
        <v>8219</v>
      </c>
      <c r="C639">
        <v>240</v>
      </c>
      <c r="O639">
        <v>638</v>
      </c>
      <c r="P639" t="s">
        <v>8221</v>
      </c>
      <c r="Q639">
        <v>1</v>
      </c>
    </row>
    <row r="640" spans="1:17" x14ac:dyDescent="0.25">
      <c r="A640">
        <v>639</v>
      </c>
      <c r="B640" t="s">
        <v>8219</v>
      </c>
      <c r="C640">
        <v>113</v>
      </c>
      <c r="O640">
        <v>639</v>
      </c>
      <c r="P640" t="s">
        <v>8221</v>
      </c>
      <c r="Q640">
        <v>2</v>
      </c>
    </row>
    <row r="641" spans="1:17" x14ac:dyDescent="0.25">
      <c r="A641">
        <v>640</v>
      </c>
      <c r="B641" t="s">
        <v>8219</v>
      </c>
      <c r="C641">
        <v>66</v>
      </c>
      <c r="O641">
        <v>640</v>
      </c>
      <c r="P641" t="s">
        <v>8221</v>
      </c>
      <c r="Q641">
        <v>0</v>
      </c>
    </row>
    <row r="642" spans="1:17" x14ac:dyDescent="0.25">
      <c r="A642">
        <v>641</v>
      </c>
      <c r="B642" t="s">
        <v>8219</v>
      </c>
      <c r="C642">
        <v>340</v>
      </c>
      <c r="O642">
        <v>641</v>
      </c>
      <c r="P642" t="s">
        <v>8221</v>
      </c>
      <c r="Q642">
        <v>11</v>
      </c>
    </row>
    <row r="643" spans="1:17" x14ac:dyDescent="0.25">
      <c r="A643">
        <v>642</v>
      </c>
      <c r="B643" t="s">
        <v>8219</v>
      </c>
      <c r="C643">
        <v>150</v>
      </c>
      <c r="O643">
        <v>642</v>
      </c>
      <c r="P643" t="s">
        <v>8221</v>
      </c>
      <c r="Q643">
        <v>0</v>
      </c>
    </row>
    <row r="644" spans="1:17" x14ac:dyDescent="0.25">
      <c r="A644">
        <v>643</v>
      </c>
      <c r="B644" t="s">
        <v>8219</v>
      </c>
      <c r="C644">
        <v>25</v>
      </c>
      <c r="O644">
        <v>643</v>
      </c>
      <c r="P644" t="s">
        <v>8221</v>
      </c>
      <c r="Q644">
        <v>0</v>
      </c>
    </row>
    <row r="645" spans="1:17" x14ac:dyDescent="0.25">
      <c r="A645">
        <v>644</v>
      </c>
      <c r="B645" t="s">
        <v>8219</v>
      </c>
      <c r="C645">
        <v>234</v>
      </c>
      <c r="O645">
        <v>644</v>
      </c>
      <c r="P645" t="s">
        <v>8221</v>
      </c>
      <c r="Q645">
        <v>1</v>
      </c>
    </row>
    <row r="646" spans="1:17" x14ac:dyDescent="0.25">
      <c r="A646">
        <v>645</v>
      </c>
      <c r="B646" t="s">
        <v>8219</v>
      </c>
      <c r="C646">
        <v>2602</v>
      </c>
      <c r="O646">
        <v>645</v>
      </c>
      <c r="P646" t="s">
        <v>8221</v>
      </c>
      <c r="Q646">
        <v>3</v>
      </c>
    </row>
    <row r="647" spans="1:17" x14ac:dyDescent="0.25">
      <c r="A647">
        <v>646</v>
      </c>
      <c r="B647" t="s">
        <v>8219</v>
      </c>
      <c r="C647">
        <v>248</v>
      </c>
      <c r="O647">
        <v>646</v>
      </c>
      <c r="P647" t="s">
        <v>8221</v>
      </c>
      <c r="Q647">
        <v>1</v>
      </c>
    </row>
    <row r="648" spans="1:17" x14ac:dyDescent="0.25">
      <c r="A648">
        <v>647</v>
      </c>
      <c r="B648" t="s">
        <v>8219</v>
      </c>
      <c r="C648">
        <v>600</v>
      </c>
      <c r="O648">
        <v>647</v>
      </c>
      <c r="P648" t="s">
        <v>8221</v>
      </c>
      <c r="Q648">
        <v>15</v>
      </c>
    </row>
    <row r="649" spans="1:17" x14ac:dyDescent="0.25">
      <c r="A649">
        <v>648</v>
      </c>
      <c r="B649" t="s">
        <v>8219</v>
      </c>
      <c r="C649">
        <v>293</v>
      </c>
      <c r="O649">
        <v>648</v>
      </c>
      <c r="P649" t="s">
        <v>8221</v>
      </c>
      <c r="Q649">
        <v>2</v>
      </c>
    </row>
    <row r="650" spans="1:17" x14ac:dyDescent="0.25">
      <c r="A650">
        <v>649</v>
      </c>
      <c r="B650" t="s">
        <v>8219</v>
      </c>
      <c r="C650">
        <v>321</v>
      </c>
      <c r="O650">
        <v>649</v>
      </c>
      <c r="P650" t="s">
        <v>8221</v>
      </c>
      <c r="Q650">
        <v>1</v>
      </c>
    </row>
    <row r="651" spans="1:17" x14ac:dyDescent="0.25">
      <c r="A651">
        <v>650</v>
      </c>
      <c r="B651" t="s">
        <v>8219</v>
      </c>
      <c r="C651">
        <v>81</v>
      </c>
      <c r="O651">
        <v>650</v>
      </c>
      <c r="P651" t="s">
        <v>8221</v>
      </c>
      <c r="Q651">
        <v>1</v>
      </c>
    </row>
    <row r="652" spans="1:17" x14ac:dyDescent="0.25">
      <c r="A652">
        <v>651</v>
      </c>
      <c r="B652" t="s">
        <v>8219</v>
      </c>
      <c r="C652">
        <v>343</v>
      </c>
      <c r="O652">
        <v>651</v>
      </c>
      <c r="P652" t="s">
        <v>8221</v>
      </c>
      <c r="Q652">
        <v>0</v>
      </c>
    </row>
    <row r="653" spans="1:17" x14ac:dyDescent="0.25">
      <c r="A653">
        <v>652</v>
      </c>
      <c r="B653" t="s">
        <v>8219</v>
      </c>
      <c r="C653">
        <v>336</v>
      </c>
      <c r="O653">
        <v>652</v>
      </c>
      <c r="P653" t="s">
        <v>8221</v>
      </c>
      <c r="Q653">
        <v>1</v>
      </c>
    </row>
    <row r="654" spans="1:17" x14ac:dyDescent="0.25">
      <c r="A654">
        <v>653</v>
      </c>
      <c r="B654" t="s">
        <v>8219</v>
      </c>
      <c r="C654">
        <v>47</v>
      </c>
      <c r="O654">
        <v>653</v>
      </c>
      <c r="P654" t="s">
        <v>8221</v>
      </c>
      <c r="Q654">
        <v>11</v>
      </c>
    </row>
    <row r="655" spans="1:17" x14ac:dyDescent="0.25">
      <c r="A655">
        <v>654</v>
      </c>
      <c r="B655" t="s">
        <v>8219</v>
      </c>
      <c r="C655">
        <v>76</v>
      </c>
      <c r="O655">
        <v>654</v>
      </c>
      <c r="P655" t="s">
        <v>8221</v>
      </c>
      <c r="Q655">
        <v>0</v>
      </c>
    </row>
    <row r="656" spans="1:17" x14ac:dyDescent="0.25">
      <c r="A656">
        <v>655</v>
      </c>
      <c r="B656" t="s">
        <v>8219</v>
      </c>
      <c r="C656">
        <v>441</v>
      </c>
      <c r="O656">
        <v>655</v>
      </c>
      <c r="P656" t="s">
        <v>8221</v>
      </c>
      <c r="Q656">
        <v>1</v>
      </c>
    </row>
    <row r="657" spans="1:17" x14ac:dyDescent="0.25">
      <c r="A657">
        <v>656</v>
      </c>
      <c r="B657" t="s">
        <v>8219</v>
      </c>
      <c r="C657">
        <v>916</v>
      </c>
      <c r="O657">
        <v>656</v>
      </c>
      <c r="P657" t="s">
        <v>8221</v>
      </c>
      <c r="Q657">
        <v>6</v>
      </c>
    </row>
    <row r="658" spans="1:17" x14ac:dyDescent="0.25">
      <c r="A658">
        <v>657</v>
      </c>
      <c r="B658" t="s">
        <v>8219</v>
      </c>
      <c r="C658">
        <v>369</v>
      </c>
      <c r="O658">
        <v>657</v>
      </c>
      <c r="P658" t="s">
        <v>8221</v>
      </c>
      <c r="Q658">
        <v>7</v>
      </c>
    </row>
    <row r="659" spans="1:17" x14ac:dyDescent="0.25">
      <c r="A659">
        <v>658</v>
      </c>
      <c r="B659" t="s">
        <v>8219</v>
      </c>
      <c r="C659">
        <v>20242</v>
      </c>
      <c r="O659">
        <v>658</v>
      </c>
      <c r="P659" t="s">
        <v>8221</v>
      </c>
      <c r="Q659">
        <v>0</v>
      </c>
    </row>
    <row r="660" spans="1:17" x14ac:dyDescent="0.25">
      <c r="A660">
        <v>659</v>
      </c>
      <c r="B660" t="s">
        <v>8219</v>
      </c>
      <c r="C660">
        <v>71</v>
      </c>
      <c r="O660">
        <v>659</v>
      </c>
      <c r="P660" t="s">
        <v>8221</v>
      </c>
      <c r="Q660">
        <v>16</v>
      </c>
    </row>
    <row r="661" spans="1:17" x14ac:dyDescent="0.25">
      <c r="A661">
        <v>660</v>
      </c>
      <c r="B661" t="s">
        <v>8219</v>
      </c>
      <c r="C661">
        <v>635</v>
      </c>
      <c r="O661">
        <v>660</v>
      </c>
      <c r="P661" t="s">
        <v>8221</v>
      </c>
      <c r="Q661">
        <v>0</v>
      </c>
    </row>
    <row r="662" spans="1:17" x14ac:dyDescent="0.25">
      <c r="A662">
        <v>661</v>
      </c>
      <c r="B662" t="s">
        <v>8219</v>
      </c>
      <c r="C662">
        <v>885</v>
      </c>
      <c r="O662">
        <v>661</v>
      </c>
      <c r="P662" t="s">
        <v>8221</v>
      </c>
      <c r="Q662">
        <v>0</v>
      </c>
    </row>
    <row r="663" spans="1:17" x14ac:dyDescent="0.25">
      <c r="A663">
        <v>662</v>
      </c>
      <c r="B663" t="s">
        <v>8219</v>
      </c>
      <c r="C663">
        <v>329</v>
      </c>
      <c r="O663">
        <v>662</v>
      </c>
      <c r="P663" t="s">
        <v>8221</v>
      </c>
      <c r="Q663">
        <v>0</v>
      </c>
    </row>
    <row r="664" spans="1:17" x14ac:dyDescent="0.25">
      <c r="A664">
        <v>663</v>
      </c>
      <c r="B664" t="s">
        <v>8219</v>
      </c>
      <c r="C664">
        <v>71</v>
      </c>
      <c r="O664">
        <v>663</v>
      </c>
      <c r="P664" t="s">
        <v>8221</v>
      </c>
      <c r="Q664">
        <v>12</v>
      </c>
    </row>
    <row r="665" spans="1:17" x14ac:dyDescent="0.25">
      <c r="A665">
        <v>664</v>
      </c>
      <c r="B665" t="s">
        <v>8219</v>
      </c>
      <c r="C665">
        <v>269</v>
      </c>
      <c r="O665">
        <v>664</v>
      </c>
      <c r="P665" t="s">
        <v>8221</v>
      </c>
      <c r="Q665">
        <v>1</v>
      </c>
    </row>
    <row r="666" spans="1:17" x14ac:dyDescent="0.25">
      <c r="A666">
        <v>665</v>
      </c>
      <c r="B666" t="s">
        <v>8219</v>
      </c>
      <c r="C666">
        <v>345</v>
      </c>
      <c r="O666">
        <v>665</v>
      </c>
      <c r="P666" t="s">
        <v>8221</v>
      </c>
      <c r="Q666">
        <v>3</v>
      </c>
    </row>
    <row r="667" spans="1:17" x14ac:dyDescent="0.25">
      <c r="A667">
        <v>666</v>
      </c>
      <c r="B667" t="s">
        <v>8219</v>
      </c>
      <c r="C667">
        <v>43</v>
      </c>
      <c r="O667">
        <v>666</v>
      </c>
      <c r="P667" t="s">
        <v>8221</v>
      </c>
      <c r="Q667">
        <v>1</v>
      </c>
    </row>
    <row r="668" spans="1:17" x14ac:dyDescent="0.25">
      <c r="A668">
        <v>667</v>
      </c>
      <c r="B668" t="s">
        <v>8219</v>
      </c>
      <c r="C668">
        <v>33</v>
      </c>
      <c r="O668">
        <v>667</v>
      </c>
      <c r="P668" t="s">
        <v>8221</v>
      </c>
      <c r="Q668">
        <v>4</v>
      </c>
    </row>
    <row r="669" spans="1:17" x14ac:dyDescent="0.25">
      <c r="A669">
        <v>668</v>
      </c>
      <c r="B669" t="s">
        <v>8219</v>
      </c>
      <c r="C669">
        <v>211</v>
      </c>
      <c r="O669">
        <v>668</v>
      </c>
      <c r="P669" t="s">
        <v>8221</v>
      </c>
      <c r="Q669">
        <v>1</v>
      </c>
    </row>
    <row r="670" spans="1:17" x14ac:dyDescent="0.25">
      <c r="A670">
        <v>669</v>
      </c>
      <c r="B670" t="s">
        <v>8219</v>
      </c>
      <c r="C670">
        <v>196</v>
      </c>
      <c r="O670">
        <v>669</v>
      </c>
      <c r="P670" t="s">
        <v>8221</v>
      </c>
      <c r="Q670">
        <v>3</v>
      </c>
    </row>
    <row r="671" spans="1:17" x14ac:dyDescent="0.25">
      <c r="A671">
        <v>670</v>
      </c>
      <c r="B671" t="s">
        <v>8219</v>
      </c>
      <c r="C671">
        <v>405</v>
      </c>
      <c r="O671">
        <v>670</v>
      </c>
      <c r="P671" t="s">
        <v>8221</v>
      </c>
      <c r="Q671">
        <v>1</v>
      </c>
    </row>
    <row r="672" spans="1:17" x14ac:dyDescent="0.25">
      <c r="A672">
        <v>671</v>
      </c>
      <c r="B672" t="s">
        <v>8219</v>
      </c>
      <c r="C672">
        <v>206</v>
      </c>
      <c r="O672">
        <v>671</v>
      </c>
      <c r="P672" t="s">
        <v>8221</v>
      </c>
      <c r="Q672">
        <v>0</v>
      </c>
    </row>
    <row r="673" spans="1:17" x14ac:dyDescent="0.25">
      <c r="A673">
        <v>672</v>
      </c>
      <c r="B673" t="s">
        <v>8219</v>
      </c>
      <c r="C673">
        <v>335</v>
      </c>
      <c r="O673">
        <v>672</v>
      </c>
      <c r="P673" t="s">
        <v>8221</v>
      </c>
      <c r="Q673">
        <v>12</v>
      </c>
    </row>
    <row r="674" spans="1:17" x14ac:dyDescent="0.25">
      <c r="A674">
        <v>673</v>
      </c>
      <c r="B674" t="s">
        <v>8219</v>
      </c>
      <c r="C674">
        <v>215</v>
      </c>
      <c r="O674">
        <v>673</v>
      </c>
      <c r="P674" t="s">
        <v>8221</v>
      </c>
      <c r="Q674">
        <v>0</v>
      </c>
    </row>
    <row r="675" spans="1:17" x14ac:dyDescent="0.25">
      <c r="A675">
        <v>674</v>
      </c>
      <c r="B675" t="s">
        <v>8219</v>
      </c>
      <c r="C675">
        <v>176</v>
      </c>
      <c r="O675">
        <v>674</v>
      </c>
      <c r="P675" t="s">
        <v>8221</v>
      </c>
      <c r="Q675">
        <v>1</v>
      </c>
    </row>
    <row r="676" spans="1:17" x14ac:dyDescent="0.25">
      <c r="A676">
        <v>675</v>
      </c>
      <c r="B676" t="s">
        <v>8219</v>
      </c>
      <c r="C676">
        <v>555</v>
      </c>
      <c r="O676">
        <v>675</v>
      </c>
      <c r="P676" t="s">
        <v>8221</v>
      </c>
      <c r="Q676">
        <v>0</v>
      </c>
    </row>
    <row r="677" spans="1:17" x14ac:dyDescent="0.25">
      <c r="A677">
        <v>676</v>
      </c>
      <c r="B677" t="s">
        <v>8219</v>
      </c>
      <c r="C677">
        <v>116</v>
      </c>
      <c r="O677">
        <v>676</v>
      </c>
      <c r="P677" t="s">
        <v>8221</v>
      </c>
      <c r="Q677">
        <v>0</v>
      </c>
    </row>
    <row r="678" spans="1:17" x14ac:dyDescent="0.25">
      <c r="A678">
        <v>677</v>
      </c>
      <c r="B678" t="s">
        <v>8219</v>
      </c>
      <c r="C678">
        <v>615</v>
      </c>
      <c r="O678">
        <v>677</v>
      </c>
      <c r="P678" t="s">
        <v>8221</v>
      </c>
      <c r="Q678">
        <v>2</v>
      </c>
    </row>
    <row r="679" spans="1:17" x14ac:dyDescent="0.25">
      <c r="A679">
        <v>678</v>
      </c>
      <c r="B679" t="s">
        <v>8219</v>
      </c>
      <c r="C679">
        <v>236</v>
      </c>
      <c r="O679">
        <v>678</v>
      </c>
      <c r="P679" t="s">
        <v>8221</v>
      </c>
      <c r="Q679">
        <v>92</v>
      </c>
    </row>
    <row r="680" spans="1:17" x14ac:dyDescent="0.25">
      <c r="A680">
        <v>679</v>
      </c>
      <c r="B680" t="s">
        <v>8219</v>
      </c>
      <c r="C680">
        <v>145</v>
      </c>
      <c r="O680">
        <v>679</v>
      </c>
      <c r="P680" t="s">
        <v>8221</v>
      </c>
      <c r="Q680">
        <v>0</v>
      </c>
    </row>
    <row r="681" spans="1:17" x14ac:dyDescent="0.25">
      <c r="A681">
        <v>680</v>
      </c>
      <c r="B681" t="s">
        <v>8219</v>
      </c>
      <c r="C681">
        <v>167</v>
      </c>
      <c r="O681">
        <v>680</v>
      </c>
      <c r="P681" t="s">
        <v>8221</v>
      </c>
      <c r="Q681">
        <v>3</v>
      </c>
    </row>
    <row r="682" spans="1:17" x14ac:dyDescent="0.25">
      <c r="A682">
        <v>681</v>
      </c>
      <c r="B682" t="s">
        <v>8219</v>
      </c>
      <c r="C682">
        <v>235</v>
      </c>
      <c r="O682">
        <v>681</v>
      </c>
      <c r="P682" t="s">
        <v>8221</v>
      </c>
      <c r="Q682">
        <v>10</v>
      </c>
    </row>
    <row r="683" spans="1:17" x14ac:dyDescent="0.25">
      <c r="A683">
        <v>682</v>
      </c>
      <c r="B683" t="s">
        <v>8219</v>
      </c>
      <c r="C683">
        <v>452</v>
      </c>
      <c r="O683">
        <v>682</v>
      </c>
      <c r="P683" t="s">
        <v>8221</v>
      </c>
      <c r="Q683">
        <v>7</v>
      </c>
    </row>
    <row r="684" spans="1:17" x14ac:dyDescent="0.25">
      <c r="A684">
        <v>683</v>
      </c>
      <c r="B684" t="s">
        <v>8219</v>
      </c>
      <c r="C684">
        <v>241</v>
      </c>
      <c r="O684">
        <v>683</v>
      </c>
      <c r="P684" t="s">
        <v>8221</v>
      </c>
      <c r="Q684">
        <v>3</v>
      </c>
    </row>
    <row r="685" spans="1:17" x14ac:dyDescent="0.25">
      <c r="A685">
        <v>684</v>
      </c>
      <c r="B685" t="s">
        <v>8219</v>
      </c>
      <c r="C685">
        <v>28</v>
      </c>
      <c r="O685">
        <v>684</v>
      </c>
      <c r="P685" t="s">
        <v>8221</v>
      </c>
      <c r="Q685">
        <v>0</v>
      </c>
    </row>
    <row r="686" spans="1:17" x14ac:dyDescent="0.25">
      <c r="A686">
        <v>685</v>
      </c>
      <c r="B686" t="s">
        <v>8219</v>
      </c>
      <c r="C686">
        <v>140</v>
      </c>
      <c r="O686">
        <v>685</v>
      </c>
      <c r="P686" t="s">
        <v>8221</v>
      </c>
      <c r="Q686">
        <v>1</v>
      </c>
    </row>
    <row r="687" spans="1:17" x14ac:dyDescent="0.25">
      <c r="A687">
        <v>686</v>
      </c>
      <c r="B687" t="s">
        <v>8219</v>
      </c>
      <c r="C687">
        <v>280</v>
      </c>
      <c r="O687">
        <v>686</v>
      </c>
      <c r="P687" t="s">
        <v>8221</v>
      </c>
      <c r="Q687">
        <v>0</v>
      </c>
    </row>
    <row r="688" spans="1:17" x14ac:dyDescent="0.25">
      <c r="A688">
        <v>687</v>
      </c>
      <c r="B688" t="s">
        <v>8219</v>
      </c>
      <c r="C688">
        <v>70</v>
      </c>
      <c r="O688">
        <v>687</v>
      </c>
      <c r="P688" t="s">
        <v>8221</v>
      </c>
      <c r="Q688">
        <v>9</v>
      </c>
    </row>
    <row r="689" spans="1:17" x14ac:dyDescent="0.25">
      <c r="A689">
        <v>688</v>
      </c>
      <c r="B689" t="s">
        <v>8219</v>
      </c>
      <c r="C689">
        <v>160</v>
      </c>
      <c r="O689">
        <v>688</v>
      </c>
      <c r="P689" t="s">
        <v>8221</v>
      </c>
      <c r="Q689">
        <v>2</v>
      </c>
    </row>
    <row r="690" spans="1:17" x14ac:dyDescent="0.25">
      <c r="A690">
        <v>689</v>
      </c>
      <c r="B690" t="s">
        <v>8219</v>
      </c>
      <c r="C690">
        <v>141</v>
      </c>
      <c r="O690">
        <v>689</v>
      </c>
      <c r="P690" t="s">
        <v>8221</v>
      </c>
      <c r="Q690">
        <v>1</v>
      </c>
    </row>
    <row r="691" spans="1:17" x14ac:dyDescent="0.25">
      <c r="A691">
        <v>690</v>
      </c>
      <c r="B691" t="s">
        <v>8219</v>
      </c>
      <c r="C691">
        <v>874</v>
      </c>
      <c r="O691">
        <v>690</v>
      </c>
      <c r="P691" t="s">
        <v>8221</v>
      </c>
      <c r="Q691">
        <v>2</v>
      </c>
    </row>
    <row r="692" spans="1:17" x14ac:dyDescent="0.25">
      <c r="A692">
        <v>691</v>
      </c>
      <c r="B692" t="s">
        <v>8219</v>
      </c>
      <c r="C692">
        <v>73</v>
      </c>
      <c r="O692">
        <v>691</v>
      </c>
      <c r="P692" t="s">
        <v>8221</v>
      </c>
      <c r="Q692">
        <v>11</v>
      </c>
    </row>
    <row r="693" spans="1:17" x14ac:dyDescent="0.25">
      <c r="A693">
        <v>692</v>
      </c>
      <c r="B693" t="s">
        <v>8219</v>
      </c>
      <c r="C693">
        <v>294</v>
      </c>
      <c r="O693">
        <v>692</v>
      </c>
      <c r="P693" t="s">
        <v>8221</v>
      </c>
      <c r="Q693">
        <v>0</v>
      </c>
    </row>
    <row r="694" spans="1:17" x14ac:dyDescent="0.25">
      <c r="A694">
        <v>693</v>
      </c>
      <c r="B694" t="s">
        <v>8219</v>
      </c>
      <c r="C694">
        <v>740</v>
      </c>
      <c r="O694">
        <v>693</v>
      </c>
      <c r="P694" t="s">
        <v>8221</v>
      </c>
      <c r="Q694">
        <v>0</v>
      </c>
    </row>
    <row r="695" spans="1:17" x14ac:dyDescent="0.25">
      <c r="A695">
        <v>694</v>
      </c>
      <c r="B695" t="s">
        <v>8219</v>
      </c>
      <c r="C695">
        <v>369</v>
      </c>
      <c r="O695">
        <v>694</v>
      </c>
      <c r="P695" t="s">
        <v>8221</v>
      </c>
      <c r="Q695">
        <v>9</v>
      </c>
    </row>
    <row r="696" spans="1:17" x14ac:dyDescent="0.25">
      <c r="A696">
        <v>695</v>
      </c>
      <c r="B696" t="s">
        <v>8219</v>
      </c>
      <c r="C696">
        <v>110</v>
      </c>
      <c r="O696">
        <v>695</v>
      </c>
      <c r="P696" t="s">
        <v>8221</v>
      </c>
      <c r="Q696">
        <v>0</v>
      </c>
    </row>
    <row r="697" spans="1:17" x14ac:dyDescent="0.25">
      <c r="A697">
        <v>696</v>
      </c>
      <c r="B697" t="s">
        <v>8219</v>
      </c>
      <c r="C697">
        <v>455</v>
      </c>
      <c r="O697">
        <v>696</v>
      </c>
      <c r="P697" t="s">
        <v>8221</v>
      </c>
      <c r="Q697">
        <v>4</v>
      </c>
    </row>
    <row r="698" spans="1:17" x14ac:dyDescent="0.25">
      <c r="A698">
        <v>697</v>
      </c>
      <c r="B698" t="s">
        <v>8219</v>
      </c>
      <c r="C698">
        <v>224</v>
      </c>
      <c r="O698">
        <v>697</v>
      </c>
      <c r="P698" t="s">
        <v>8221</v>
      </c>
      <c r="Q698">
        <v>1</v>
      </c>
    </row>
    <row r="699" spans="1:17" x14ac:dyDescent="0.25">
      <c r="A699">
        <v>698</v>
      </c>
      <c r="B699" t="s">
        <v>8219</v>
      </c>
      <c r="C699">
        <v>46</v>
      </c>
      <c r="O699">
        <v>698</v>
      </c>
      <c r="P699" t="s">
        <v>8221</v>
      </c>
      <c r="Q699">
        <v>2</v>
      </c>
    </row>
    <row r="700" spans="1:17" x14ac:dyDescent="0.25">
      <c r="A700">
        <v>699</v>
      </c>
      <c r="B700" t="s">
        <v>8219</v>
      </c>
      <c r="C700">
        <v>284</v>
      </c>
      <c r="O700">
        <v>699</v>
      </c>
      <c r="P700" t="s">
        <v>8221</v>
      </c>
      <c r="Q700">
        <v>0</v>
      </c>
    </row>
    <row r="701" spans="1:17" x14ac:dyDescent="0.25">
      <c r="A701">
        <v>700</v>
      </c>
      <c r="B701" t="s">
        <v>8219</v>
      </c>
      <c r="C701">
        <v>98</v>
      </c>
      <c r="O701">
        <v>700</v>
      </c>
      <c r="P701" t="s">
        <v>8221</v>
      </c>
      <c r="Q701">
        <v>1</v>
      </c>
    </row>
    <row r="702" spans="1:17" x14ac:dyDescent="0.25">
      <c r="A702">
        <v>701</v>
      </c>
      <c r="B702" t="s">
        <v>8219</v>
      </c>
      <c r="C702">
        <v>56</v>
      </c>
      <c r="O702">
        <v>701</v>
      </c>
      <c r="P702" t="s">
        <v>8221</v>
      </c>
      <c r="Q702">
        <v>17</v>
      </c>
    </row>
    <row r="703" spans="1:17" x14ac:dyDescent="0.25">
      <c r="A703">
        <v>702</v>
      </c>
      <c r="B703" t="s">
        <v>8219</v>
      </c>
      <c r="C703">
        <v>32</v>
      </c>
      <c r="O703">
        <v>702</v>
      </c>
      <c r="P703" t="s">
        <v>8221</v>
      </c>
      <c r="Q703">
        <v>2</v>
      </c>
    </row>
    <row r="704" spans="1:17" x14ac:dyDescent="0.25">
      <c r="A704">
        <v>703</v>
      </c>
      <c r="B704" t="s">
        <v>8219</v>
      </c>
      <c r="C704">
        <v>30</v>
      </c>
      <c r="O704">
        <v>703</v>
      </c>
      <c r="P704" t="s">
        <v>8221</v>
      </c>
      <c r="Q704">
        <v>3</v>
      </c>
    </row>
    <row r="705" spans="1:17" x14ac:dyDescent="0.25">
      <c r="A705">
        <v>704</v>
      </c>
      <c r="B705" t="s">
        <v>8219</v>
      </c>
      <c r="C705">
        <v>70</v>
      </c>
      <c r="O705">
        <v>704</v>
      </c>
      <c r="P705" t="s">
        <v>8221</v>
      </c>
      <c r="Q705">
        <v>41</v>
      </c>
    </row>
    <row r="706" spans="1:17" x14ac:dyDescent="0.25">
      <c r="A706">
        <v>705</v>
      </c>
      <c r="B706" t="s">
        <v>8219</v>
      </c>
      <c r="C706">
        <v>44</v>
      </c>
      <c r="O706">
        <v>705</v>
      </c>
      <c r="P706" t="s">
        <v>8221</v>
      </c>
      <c r="Q706">
        <v>2</v>
      </c>
    </row>
    <row r="707" spans="1:17" x14ac:dyDescent="0.25">
      <c r="A707">
        <v>706</v>
      </c>
      <c r="B707" t="s">
        <v>8219</v>
      </c>
      <c r="C707">
        <v>92</v>
      </c>
      <c r="O707">
        <v>706</v>
      </c>
      <c r="P707" t="s">
        <v>8221</v>
      </c>
      <c r="Q707">
        <v>3</v>
      </c>
    </row>
    <row r="708" spans="1:17" x14ac:dyDescent="0.25">
      <c r="A708">
        <v>707</v>
      </c>
      <c r="B708" t="s">
        <v>8219</v>
      </c>
      <c r="C708">
        <v>205</v>
      </c>
      <c r="O708">
        <v>707</v>
      </c>
      <c r="P708" t="s">
        <v>8221</v>
      </c>
      <c r="Q708">
        <v>8</v>
      </c>
    </row>
    <row r="709" spans="1:17" x14ac:dyDescent="0.25">
      <c r="A709">
        <v>708</v>
      </c>
      <c r="B709" t="s">
        <v>8219</v>
      </c>
      <c r="C709">
        <v>23</v>
      </c>
      <c r="O709">
        <v>708</v>
      </c>
      <c r="P709" t="s">
        <v>8221</v>
      </c>
      <c r="Q709">
        <v>0</v>
      </c>
    </row>
    <row r="710" spans="1:17" x14ac:dyDescent="0.25">
      <c r="A710">
        <v>709</v>
      </c>
      <c r="B710" t="s">
        <v>8219</v>
      </c>
      <c r="C710">
        <v>4</v>
      </c>
      <c r="O710">
        <v>709</v>
      </c>
      <c r="P710" t="s">
        <v>8221</v>
      </c>
      <c r="Q710">
        <v>1</v>
      </c>
    </row>
    <row r="711" spans="1:17" x14ac:dyDescent="0.25">
      <c r="A711">
        <v>710</v>
      </c>
      <c r="B711" t="s">
        <v>8219</v>
      </c>
      <c r="C711">
        <v>112</v>
      </c>
      <c r="O711">
        <v>710</v>
      </c>
      <c r="P711" t="s">
        <v>8221</v>
      </c>
      <c r="Q711">
        <v>3</v>
      </c>
    </row>
    <row r="712" spans="1:17" x14ac:dyDescent="0.25">
      <c r="A712">
        <v>711</v>
      </c>
      <c r="B712" t="s">
        <v>8219</v>
      </c>
      <c r="C712">
        <v>27</v>
      </c>
      <c r="O712">
        <v>711</v>
      </c>
      <c r="P712" t="s">
        <v>8221</v>
      </c>
      <c r="Q712">
        <v>4</v>
      </c>
    </row>
    <row r="713" spans="1:17" x14ac:dyDescent="0.25">
      <c r="A713">
        <v>712</v>
      </c>
      <c r="B713" t="s">
        <v>8219</v>
      </c>
      <c r="C713">
        <v>11</v>
      </c>
      <c r="O713">
        <v>712</v>
      </c>
      <c r="P713" t="s">
        <v>8221</v>
      </c>
      <c r="Q713">
        <v>9</v>
      </c>
    </row>
    <row r="714" spans="1:17" x14ac:dyDescent="0.25">
      <c r="A714">
        <v>713</v>
      </c>
      <c r="B714" t="s">
        <v>8219</v>
      </c>
      <c r="C714">
        <v>26</v>
      </c>
      <c r="O714">
        <v>713</v>
      </c>
      <c r="P714" t="s">
        <v>8221</v>
      </c>
      <c r="Q714">
        <v>16</v>
      </c>
    </row>
    <row r="715" spans="1:17" x14ac:dyDescent="0.25">
      <c r="A715">
        <v>714</v>
      </c>
      <c r="B715" t="s">
        <v>8219</v>
      </c>
      <c r="C715">
        <v>77</v>
      </c>
      <c r="O715">
        <v>714</v>
      </c>
      <c r="P715" t="s">
        <v>8221</v>
      </c>
      <c r="Q715">
        <v>1</v>
      </c>
    </row>
    <row r="716" spans="1:17" x14ac:dyDescent="0.25">
      <c r="A716">
        <v>715</v>
      </c>
      <c r="B716" t="s">
        <v>8219</v>
      </c>
      <c r="C716">
        <v>136</v>
      </c>
      <c r="O716">
        <v>715</v>
      </c>
      <c r="P716" t="s">
        <v>8221</v>
      </c>
      <c r="Q716">
        <v>7</v>
      </c>
    </row>
    <row r="717" spans="1:17" x14ac:dyDescent="0.25">
      <c r="A717">
        <v>716</v>
      </c>
      <c r="B717" t="s">
        <v>8219</v>
      </c>
      <c r="C717">
        <v>157</v>
      </c>
      <c r="O717">
        <v>716</v>
      </c>
      <c r="P717" t="s">
        <v>8221</v>
      </c>
      <c r="Q717">
        <v>0</v>
      </c>
    </row>
    <row r="718" spans="1:17" x14ac:dyDescent="0.25">
      <c r="A718">
        <v>717</v>
      </c>
      <c r="B718" t="s">
        <v>8219</v>
      </c>
      <c r="C718">
        <v>158</v>
      </c>
      <c r="O718">
        <v>717</v>
      </c>
      <c r="P718" t="s">
        <v>8221</v>
      </c>
      <c r="Q718">
        <v>0</v>
      </c>
    </row>
    <row r="719" spans="1:17" x14ac:dyDescent="0.25">
      <c r="A719">
        <v>718</v>
      </c>
      <c r="B719" t="s">
        <v>8219</v>
      </c>
      <c r="C719">
        <v>27</v>
      </c>
      <c r="O719">
        <v>718</v>
      </c>
      <c r="P719" t="s">
        <v>8221</v>
      </c>
      <c r="Q719">
        <v>0</v>
      </c>
    </row>
    <row r="720" spans="1:17" x14ac:dyDescent="0.25">
      <c r="A720">
        <v>719</v>
      </c>
      <c r="B720" t="s">
        <v>8219</v>
      </c>
      <c r="C720">
        <v>23</v>
      </c>
      <c r="O720">
        <v>719</v>
      </c>
      <c r="P720" t="s">
        <v>8221</v>
      </c>
      <c r="Q720">
        <v>0</v>
      </c>
    </row>
    <row r="721" spans="1:17" x14ac:dyDescent="0.25">
      <c r="A721">
        <v>720</v>
      </c>
      <c r="B721" t="s">
        <v>8219</v>
      </c>
      <c r="C721">
        <v>17</v>
      </c>
      <c r="O721">
        <v>720</v>
      </c>
      <c r="P721" t="s">
        <v>8221</v>
      </c>
      <c r="Q721">
        <v>0</v>
      </c>
    </row>
    <row r="722" spans="1:17" x14ac:dyDescent="0.25">
      <c r="A722">
        <v>721</v>
      </c>
      <c r="B722" t="s">
        <v>8219</v>
      </c>
      <c r="C722">
        <v>37</v>
      </c>
      <c r="O722">
        <v>721</v>
      </c>
      <c r="P722" t="s">
        <v>8221</v>
      </c>
      <c r="Q722">
        <v>1</v>
      </c>
    </row>
    <row r="723" spans="1:17" x14ac:dyDescent="0.25">
      <c r="A723">
        <v>722</v>
      </c>
      <c r="B723" t="s">
        <v>8219</v>
      </c>
      <c r="C723">
        <v>65</v>
      </c>
      <c r="O723">
        <v>722</v>
      </c>
      <c r="P723" t="s">
        <v>8221</v>
      </c>
      <c r="Q723">
        <v>2</v>
      </c>
    </row>
    <row r="724" spans="1:17" x14ac:dyDescent="0.25">
      <c r="A724">
        <v>723</v>
      </c>
      <c r="B724" t="s">
        <v>8219</v>
      </c>
      <c r="C724">
        <v>18</v>
      </c>
      <c r="O724">
        <v>723</v>
      </c>
      <c r="P724" t="s">
        <v>8221</v>
      </c>
      <c r="Q724">
        <v>1</v>
      </c>
    </row>
    <row r="725" spans="1:17" x14ac:dyDescent="0.25">
      <c r="A725">
        <v>724</v>
      </c>
      <c r="B725" t="s">
        <v>8219</v>
      </c>
      <c r="C725">
        <v>25</v>
      </c>
      <c r="O725">
        <v>724</v>
      </c>
      <c r="P725" t="s">
        <v>8221</v>
      </c>
      <c r="Q725">
        <v>15</v>
      </c>
    </row>
    <row r="726" spans="1:17" x14ac:dyDescent="0.25">
      <c r="A726">
        <v>725</v>
      </c>
      <c r="B726" t="s">
        <v>8219</v>
      </c>
      <c r="C726">
        <v>104</v>
      </c>
      <c r="O726">
        <v>725</v>
      </c>
      <c r="P726" t="s">
        <v>8221</v>
      </c>
      <c r="Q726">
        <v>1</v>
      </c>
    </row>
    <row r="727" spans="1:17" x14ac:dyDescent="0.25">
      <c r="A727">
        <v>726</v>
      </c>
      <c r="B727" t="s">
        <v>8219</v>
      </c>
      <c r="C727">
        <v>108</v>
      </c>
      <c r="O727">
        <v>726</v>
      </c>
      <c r="P727" t="s">
        <v>8221</v>
      </c>
      <c r="Q727">
        <v>1</v>
      </c>
    </row>
    <row r="728" spans="1:17" x14ac:dyDescent="0.25">
      <c r="A728">
        <v>727</v>
      </c>
      <c r="B728" t="s">
        <v>8219</v>
      </c>
      <c r="C728">
        <v>38</v>
      </c>
      <c r="O728">
        <v>727</v>
      </c>
      <c r="P728" t="s">
        <v>8221</v>
      </c>
      <c r="Q728">
        <v>0</v>
      </c>
    </row>
    <row r="729" spans="1:17" x14ac:dyDescent="0.25">
      <c r="A729">
        <v>728</v>
      </c>
      <c r="B729" t="s">
        <v>8219</v>
      </c>
      <c r="C729">
        <v>88</v>
      </c>
      <c r="O729">
        <v>728</v>
      </c>
      <c r="P729" t="s">
        <v>8221</v>
      </c>
      <c r="Q729">
        <v>39</v>
      </c>
    </row>
    <row r="730" spans="1:17" x14ac:dyDescent="0.25">
      <c r="A730">
        <v>729</v>
      </c>
      <c r="B730" t="s">
        <v>8219</v>
      </c>
      <c r="C730">
        <v>82</v>
      </c>
      <c r="O730">
        <v>729</v>
      </c>
      <c r="P730" t="s">
        <v>8221</v>
      </c>
      <c r="Q730">
        <v>103</v>
      </c>
    </row>
    <row r="731" spans="1:17" x14ac:dyDescent="0.25">
      <c r="A731">
        <v>730</v>
      </c>
      <c r="B731" t="s">
        <v>8219</v>
      </c>
      <c r="C731">
        <v>126</v>
      </c>
      <c r="O731">
        <v>730</v>
      </c>
      <c r="P731" t="s">
        <v>8221</v>
      </c>
      <c r="Q731">
        <v>0</v>
      </c>
    </row>
    <row r="732" spans="1:17" x14ac:dyDescent="0.25">
      <c r="A732">
        <v>731</v>
      </c>
      <c r="B732" t="s">
        <v>8219</v>
      </c>
      <c r="C732">
        <v>133</v>
      </c>
      <c r="O732">
        <v>731</v>
      </c>
      <c r="P732" t="s">
        <v>8221</v>
      </c>
      <c r="Q732">
        <v>39</v>
      </c>
    </row>
    <row r="733" spans="1:17" x14ac:dyDescent="0.25">
      <c r="A733">
        <v>732</v>
      </c>
      <c r="B733" t="s">
        <v>8219</v>
      </c>
      <c r="C733">
        <v>47</v>
      </c>
      <c r="O733">
        <v>732</v>
      </c>
      <c r="P733" t="s">
        <v>8221</v>
      </c>
      <c r="Q733">
        <v>15</v>
      </c>
    </row>
    <row r="734" spans="1:17" x14ac:dyDescent="0.25">
      <c r="A734">
        <v>733</v>
      </c>
      <c r="B734" t="s">
        <v>8219</v>
      </c>
      <c r="C734">
        <v>58</v>
      </c>
      <c r="O734">
        <v>733</v>
      </c>
      <c r="P734" t="s">
        <v>8221</v>
      </c>
      <c r="Q734">
        <v>22</v>
      </c>
    </row>
    <row r="735" spans="1:17" x14ac:dyDescent="0.25">
      <c r="A735">
        <v>734</v>
      </c>
      <c r="B735" t="s">
        <v>8219</v>
      </c>
      <c r="C735">
        <v>32</v>
      </c>
      <c r="O735">
        <v>734</v>
      </c>
      <c r="P735" t="s">
        <v>8221</v>
      </c>
      <c r="Q735">
        <v>92</v>
      </c>
    </row>
    <row r="736" spans="1:17" x14ac:dyDescent="0.25">
      <c r="A736">
        <v>735</v>
      </c>
      <c r="B736" t="s">
        <v>8219</v>
      </c>
      <c r="C736">
        <v>37</v>
      </c>
      <c r="O736">
        <v>735</v>
      </c>
      <c r="P736" t="s">
        <v>8221</v>
      </c>
      <c r="Q736">
        <v>25</v>
      </c>
    </row>
    <row r="737" spans="1:17" x14ac:dyDescent="0.25">
      <c r="A737">
        <v>736</v>
      </c>
      <c r="B737" t="s">
        <v>8219</v>
      </c>
      <c r="C737">
        <v>87</v>
      </c>
      <c r="O737">
        <v>736</v>
      </c>
      <c r="P737" t="s">
        <v>8221</v>
      </c>
      <c r="Q737">
        <v>19</v>
      </c>
    </row>
    <row r="738" spans="1:17" x14ac:dyDescent="0.25">
      <c r="A738">
        <v>737</v>
      </c>
      <c r="B738" t="s">
        <v>8219</v>
      </c>
      <c r="C738">
        <v>15</v>
      </c>
      <c r="O738">
        <v>737</v>
      </c>
      <c r="P738" t="s">
        <v>8221</v>
      </c>
      <c r="Q738">
        <v>19</v>
      </c>
    </row>
    <row r="739" spans="1:17" x14ac:dyDescent="0.25">
      <c r="A739">
        <v>738</v>
      </c>
      <c r="B739" t="s">
        <v>8219</v>
      </c>
      <c r="C739">
        <v>27</v>
      </c>
      <c r="O739">
        <v>738</v>
      </c>
      <c r="P739" t="s">
        <v>8221</v>
      </c>
      <c r="Q739">
        <v>13</v>
      </c>
    </row>
    <row r="740" spans="1:17" x14ac:dyDescent="0.25">
      <c r="A740">
        <v>739</v>
      </c>
      <c r="B740" t="s">
        <v>8219</v>
      </c>
      <c r="C740">
        <v>19</v>
      </c>
      <c r="O740">
        <v>739</v>
      </c>
      <c r="P740" t="s">
        <v>8221</v>
      </c>
      <c r="Q740">
        <v>124</v>
      </c>
    </row>
    <row r="741" spans="1:17" x14ac:dyDescent="0.25">
      <c r="A741">
        <v>740</v>
      </c>
      <c r="B741" t="s">
        <v>8219</v>
      </c>
      <c r="C741">
        <v>17</v>
      </c>
      <c r="O741">
        <v>740</v>
      </c>
      <c r="P741" t="s">
        <v>8221</v>
      </c>
      <c r="Q741">
        <v>4</v>
      </c>
    </row>
    <row r="742" spans="1:17" x14ac:dyDescent="0.25">
      <c r="A742">
        <v>741</v>
      </c>
      <c r="B742" t="s">
        <v>8219</v>
      </c>
      <c r="C742">
        <v>26</v>
      </c>
      <c r="O742">
        <v>741</v>
      </c>
      <c r="P742" t="s">
        <v>8221</v>
      </c>
      <c r="Q742">
        <v>10</v>
      </c>
    </row>
    <row r="743" spans="1:17" x14ac:dyDescent="0.25">
      <c r="A743">
        <v>742</v>
      </c>
      <c r="B743" t="s">
        <v>8219</v>
      </c>
      <c r="C743">
        <v>28</v>
      </c>
      <c r="O743">
        <v>742</v>
      </c>
      <c r="P743" t="s">
        <v>8221</v>
      </c>
      <c r="Q743">
        <v>15</v>
      </c>
    </row>
    <row r="744" spans="1:17" x14ac:dyDescent="0.25">
      <c r="A744">
        <v>743</v>
      </c>
      <c r="B744" t="s">
        <v>8219</v>
      </c>
      <c r="C744">
        <v>37</v>
      </c>
      <c r="O744">
        <v>743</v>
      </c>
      <c r="P744" t="s">
        <v>8221</v>
      </c>
      <c r="Q744">
        <v>38</v>
      </c>
    </row>
    <row r="745" spans="1:17" x14ac:dyDescent="0.25">
      <c r="A745">
        <v>744</v>
      </c>
      <c r="B745" t="s">
        <v>8219</v>
      </c>
      <c r="C745">
        <v>128</v>
      </c>
      <c r="O745">
        <v>744</v>
      </c>
      <c r="P745" t="s">
        <v>8221</v>
      </c>
      <c r="Q745">
        <v>152</v>
      </c>
    </row>
    <row r="746" spans="1:17" x14ac:dyDescent="0.25">
      <c r="A746">
        <v>745</v>
      </c>
      <c r="B746" t="s">
        <v>8219</v>
      </c>
      <c r="C746">
        <v>10</v>
      </c>
      <c r="O746">
        <v>745</v>
      </c>
      <c r="P746" t="s">
        <v>8221</v>
      </c>
      <c r="Q746">
        <v>24</v>
      </c>
    </row>
    <row r="747" spans="1:17" x14ac:dyDescent="0.25">
      <c r="A747">
        <v>746</v>
      </c>
      <c r="B747" t="s">
        <v>8219</v>
      </c>
      <c r="C747">
        <v>83</v>
      </c>
      <c r="O747">
        <v>746</v>
      </c>
      <c r="P747" t="s">
        <v>8221</v>
      </c>
      <c r="Q747">
        <v>76</v>
      </c>
    </row>
    <row r="748" spans="1:17" x14ac:dyDescent="0.25">
      <c r="A748">
        <v>747</v>
      </c>
      <c r="B748" t="s">
        <v>8219</v>
      </c>
      <c r="C748">
        <v>46</v>
      </c>
      <c r="O748">
        <v>747</v>
      </c>
      <c r="P748" t="s">
        <v>8221</v>
      </c>
      <c r="Q748">
        <v>185</v>
      </c>
    </row>
    <row r="749" spans="1:17" x14ac:dyDescent="0.25">
      <c r="A749">
        <v>748</v>
      </c>
      <c r="B749" t="s">
        <v>8219</v>
      </c>
      <c r="C749">
        <v>90</v>
      </c>
      <c r="O749">
        <v>748</v>
      </c>
      <c r="P749" t="s">
        <v>8221</v>
      </c>
      <c r="Q749">
        <v>33</v>
      </c>
    </row>
    <row r="750" spans="1:17" x14ac:dyDescent="0.25">
      <c r="A750">
        <v>749</v>
      </c>
      <c r="B750" t="s">
        <v>8219</v>
      </c>
      <c r="C750">
        <v>81</v>
      </c>
      <c r="O750">
        <v>749</v>
      </c>
      <c r="P750" t="s">
        <v>8221</v>
      </c>
      <c r="Q750">
        <v>108</v>
      </c>
    </row>
    <row r="751" spans="1:17" x14ac:dyDescent="0.25">
      <c r="A751">
        <v>750</v>
      </c>
      <c r="B751" t="s">
        <v>8219</v>
      </c>
      <c r="C751">
        <v>32</v>
      </c>
      <c r="O751">
        <v>750</v>
      </c>
      <c r="P751" t="s">
        <v>8221</v>
      </c>
      <c r="Q751">
        <v>29</v>
      </c>
    </row>
    <row r="752" spans="1:17" x14ac:dyDescent="0.25">
      <c r="A752">
        <v>751</v>
      </c>
      <c r="B752" t="s">
        <v>8219</v>
      </c>
      <c r="C752">
        <v>20</v>
      </c>
      <c r="O752">
        <v>751</v>
      </c>
      <c r="P752" t="s">
        <v>8221</v>
      </c>
      <c r="Q752">
        <v>24</v>
      </c>
    </row>
    <row r="753" spans="1:17" x14ac:dyDescent="0.25">
      <c r="A753">
        <v>752</v>
      </c>
      <c r="B753" t="s">
        <v>8219</v>
      </c>
      <c r="C753">
        <v>70</v>
      </c>
      <c r="O753">
        <v>752</v>
      </c>
      <c r="P753" t="s">
        <v>8221</v>
      </c>
      <c r="Q753">
        <v>4</v>
      </c>
    </row>
    <row r="754" spans="1:17" x14ac:dyDescent="0.25">
      <c r="A754">
        <v>753</v>
      </c>
      <c r="B754" t="s">
        <v>8219</v>
      </c>
      <c r="C754">
        <v>168</v>
      </c>
      <c r="O754">
        <v>753</v>
      </c>
      <c r="P754" t="s">
        <v>8221</v>
      </c>
      <c r="Q754">
        <v>4</v>
      </c>
    </row>
    <row r="755" spans="1:17" x14ac:dyDescent="0.25">
      <c r="A755">
        <v>754</v>
      </c>
      <c r="B755" t="s">
        <v>8219</v>
      </c>
      <c r="C755">
        <v>34</v>
      </c>
      <c r="O755">
        <v>754</v>
      </c>
      <c r="P755" t="s">
        <v>8221</v>
      </c>
      <c r="Q755">
        <v>15</v>
      </c>
    </row>
    <row r="756" spans="1:17" x14ac:dyDescent="0.25">
      <c r="A756">
        <v>755</v>
      </c>
      <c r="B756" t="s">
        <v>8219</v>
      </c>
      <c r="C756">
        <v>48</v>
      </c>
      <c r="O756">
        <v>755</v>
      </c>
      <c r="P756" t="s">
        <v>8221</v>
      </c>
      <c r="Q756">
        <v>4</v>
      </c>
    </row>
    <row r="757" spans="1:17" x14ac:dyDescent="0.25">
      <c r="A757">
        <v>756</v>
      </c>
      <c r="B757" t="s">
        <v>8219</v>
      </c>
      <c r="C757">
        <v>48</v>
      </c>
      <c r="O757">
        <v>756</v>
      </c>
      <c r="P757" t="s">
        <v>8221</v>
      </c>
      <c r="Q757">
        <v>139</v>
      </c>
    </row>
    <row r="758" spans="1:17" x14ac:dyDescent="0.25">
      <c r="A758">
        <v>757</v>
      </c>
      <c r="B758" t="s">
        <v>8219</v>
      </c>
      <c r="C758">
        <v>221</v>
      </c>
      <c r="O758">
        <v>757</v>
      </c>
      <c r="P758" t="s">
        <v>8221</v>
      </c>
      <c r="Q758">
        <v>2</v>
      </c>
    </row>
    <row r="759" spans="1:17" x14ac:dyDescent="0.25">
      <c r="A759">
        <v>758</v>
      </c>
      <c r="B759" t="s">
        <v>8219</v>
      </c>
      <c r="C759">
        <v>107</v>
      </c>
      <c r="O759">
        <v>758</v>
      </c>
      <c r="P759" t="s">
        <v>8221</v>
      </c>
      <c r="Q759">
        <v>18</v>
      </c>
    </row>
    <row r="760" spans="1:17" x14ac:dyDescent="0.25">
      <c r="A760">
        <v>759</v>
      </c>
      <c r="B760" t="s">
        <v>8219</v>
      </c>
      <c r="C760">
        <v>45</v>
      </c>
      <c r="O760">
        <v>759</v>
      </c>
      <c r="P760" t="s">
        <v>8221</v>
      </c>
      <c r="Q760">
        <v>81</v>
      </c>
    </row>
    <row r="761" spans="1:17" x14ac:dyDescent="0.25">
      <c r="A761">
        <v>760</v>
      </c>
      <c r="B761" t="s">
        <v>8219</v>
      </c>
      <c r="C761">
        <v>36</v>
      </c>
      <c r="O761">
        <v>760</v>
      </c>
      <c r="P761" t="s">
        <v>8221</v>
      </c>
      <c r="Q761">
        <v>86</v>
      </c>
    </row>
    <row r="762" spans="1:17" x14ac:dyDescent="0.25">
      <c r="A762">
        <v>761</v>
      </c>
      <c r="B762" t="s">
        <v>8219</v>
      </c>
      <c r="C762">
        <v>101</v>
      </c>
      <c r="O762">
        <v>761</v>
      </c>
      <c r="P762" t="s">
        <v>8221</v>
      </c>
      <c r="Q762">
        <v>140</v>
      </c>
    </row>
    <row r="763" spans="1:17" x14ac:dyDescent="0.25">
      <c r="A763">
        <v>762</v>
      </c>
      <c r="B763" t="s">
        <v>8219</v>
      </c>
      <c r="C763">
        <v>62</v>
      </c>
      <c r="O763">
        <v>762</v>
      </c>
      <c r="P763" t="s">
        <v>8221</v>
      </c>
      <c r="Q763">
        <v>37</v>
      </c>
    </row>
    <row r="764" spans="1:17" x14ac:dyDescent="0.25">
      <c r="A764">
        <v>763</v>
      </c>
      <c r="B764" t="s">
        <v>8219</v>
      </c>
      <c r="C764">
        <v>32</v>
      </c>
      <c r="O764">
        <v>763</v>
      </c>
      <c r="P764" t="s">
        <v>8221</v>
      </c>
      <c r="Q764">
        <v>6</v>
      </c>
    </row>
    <row r="765" spans="1:17" x14ac:dyDescent="0.25">
      <c r="A765">
        <v>764</v>
      </c>
      <c r="B765" t="s">
        <v>8219</v>
      </c>
      <c r="C765">
        <v>89</v>
      </c>
      <c r="O765">
        <v>764</v>
      </c>
      <c r="P765" t="s">
        <v>8221</v>
      </c>
      <c r="Q765">
        <v>113</v>
      </c>
    </row>
    <row r="766" spans="1:17" x14ac:dyDescent="0.25">
      <c r="A766">
        <v>765</v>
      </c>
      <c r="B766" t="s">
        <v>8219</v>
      </c>
      <c r="C766">
        <v>93</v>
      </c>
      <c r="O766">
        <v>765</v>
      </c>
      <c r="P766" t="s">
        <v>8221</v>
      </c>
      <c r="Q766">
        <v>37</v>
      </c>
    </row>
    <row r="767" spans="1:17" x14ac:dyDescent="0.25">
      <c r="A767">
        <v>766</v>
      </c>
      <c r="B767" t="s">
        <v>8219</v>
      </c>
      <c r="C767">
        <v>98</v>
      </c>
      <c r="O767">
        <v>766</v>
      </c>
      <c r="P767" t="s">
        <v>8221</v>
      </c>
      <c r="Q767">
        <v>18</v>
      </c>
    </row>
    <row r="768" spans="1:17" x14ac:dyDescent="0.25">
      <c r="A768">
        <v>767</v>
      </c>
      <c r="B768" t="s">
        <v>8219</v>
      </c>
      <c r="C768">
        <v>82</v>
      </c>
      <c r="O768">
        <v>767</v>
      </c>
      <c r="P768" t="s">
        <v>8221</v>
      </c>
      <c r="Q768">
        <v>75</v>
      </c>
    </row>
    <row r="769" spans="1:17" x14ac:dyDescent="0.25">
      <c r="A769">
        <v>768</v>
      </c>
      <c r="B769" t="s">
        <v>8219</v>
      </c>
      <c r="C769">
        <v>116</v>
      </c>
      <c r="O769">
        <v>768</v>
      </c>
      <c r="P769" t="s">
        <v>8221</v>
      </c>
      <c r="Q769">
        <v>52</v>
      </c>
    </row>
    <row r="770" spans="1:17" x14ac:dyDescent="0.25">
      <c r="A770">
        <v>769</v>
      </c>
      <c r="B770" t="s">
        <v>8219</v>
      </c>
      <c r="C770">
        <v>52</v>
      </c>
      <c r="O770">
        <v>769</v>
      </c>
      <c r="P770" t="s">
        <v>8221</v>
      </c>
      <c r="Q770">
        <v>122</v>
      </c>
    </row>
    <row r="771" spans="1:17" x14ac:dyDescent="0.25">
      <c r="A771">
        <v>770</v>
      </c>
      <c r="B771" t="s">
        <v>8219</v>
      </c>
      <c r="C771">
        <v>23</v>
      </c>
      <c r="O771">
        <v>770</v>
      </c>
      <c r="P771" t="s">
        <v>8221</v>
      </c>
      <c r="Q771">
        <v>8</v>
      </c>
    </row>
    <row r="772" spans="1:17" x14ac:dyDescent="0.25">
      <c r="A772">
        <v>771</v>
      </c>
      <c r="B772" t="s">
        <v>8219</v>
      </c>
      <c r="C772">
        <v>77</v>
      </c>
      <c r="O772">
        <v>771</v>
      </c>
      <c r="P772" t="s">
        <v>8221</v>
      </c>
      <c r="Q772">
        <v>8</v>
      </c>
    </row>
    <row r="773" spans="1:17" x14ac:dyDescent="0.25">
      <c r="A773">
        <v>772</v>
      </c>
      <c r="B773" t="s">
        <v>8219</v>
      </c>
      <c r="C773">
        <v>49</v>
      </c>
      <c r="O773">
        <v>772</v>
      </c>
      <c r="P773" t="s">
        <v>8221</v>
      </c>
      <c r="Q773">
        <v>96</v>
      </c>
    </row>
    <row r="774" spans="1:17" x14ac:dyDescent="0.25">
      <c r="A774">
        <v>773</v>
      </c>
      <c r="B774" t="s">
        <v>8219</v>
      </c>
      <c r="C774">
        <v>59</v>
      </c>
      <c r="O774">
        <v>773</v>
      </c>
      <c r="P774" t="s">
        <v>8221</v>
      </c>
      <c r="Q774">
        <v>9</v>
      </c>
    </row>
    <row r="775" spans="1:17" x14ac:dyDescent="0.25">
      <c r="A775">
        <v>774</v>
      </c>
      <c r="B775" t="s">
        <v>8219</v>
      </c>
      <c r="C775">
        <v>113</v>
      </c>
      <c r="O775">
        <v>774</v>
      </c>
      <c r="P775" t="s">
        <v>8221</v>
      </c>
      <c r="Q775">
        <v>2</v>
      </c>
    </row>
    <row r="776" spans="1:17" x14ac:dyDescent="0.25">
      <c r="A776">
        <v>775</v>
      </c>
      <c r="B776" t="s">
        <v>8219</v>
      </c>
      <c r="C776">
        <v>34</v>
      </c>
      <c r="O776">
        <v>775</v>
      </c>
      <c r="P776" t="s">
        <v>8221</v>
      </c>
      <c r="Q776">
        <v>26</v>
      </c>
    </row>
    <row r="777" spans="1:17" x14ac:dyDescent="0.25">
      <c r="A777">
        <v>776</v>
      </c>
      <c r="B777" t="s">
        <v>8219</v>
      </c>
      <c r="C777">
        <v>42</v>
      </c>
      <c r="O777">
        <v>776</v>
      </c>
      <c r="P777" t="s">
        <v>8221</v>
      </c>
      <c r="Q777">
        <v>23</v>
      </c>
    </row>
    <row r="778" spans="1:17" x14ac:dyDescent="0.25">
      <c r="A778">
        <v>777</v>
      </c>
      <c r="B778" t="s">
        <v>8219</v>
      </c>
      <c r="C778">
        <v>42</v>
      </c>
      <c r="O778">
        <v>777</v>
      </c>
      <c r="P778" t="s">
        <v>8221</v>
      </c>
      <c r="Q778">
        <v>0</v>
      </c>
    </row>
    <row r="779" spans="1:17" x14ac:dyDescent="0.25">
      <c r="A779">
        <v>778</v>
      </c>
      <c r="B779" t="s">
        <v>8219</v>
      </c>
      <c r="C779">
        <v>49</v>
      </c>
      <c r="O779">
        <v>778</v>
      </c>
      <c r="P779" t="s">
        <v>8221</v>
      </c>
      <c r="Q779">
        <v>140</v>
      </c>
    </row>
    <row r="780" spans="1:17" x14ac:dyDescent="0.25">
      <c r="A780">
        <v>779</v>
      </c>
      <c r="B780" t="s">
        <v>8219</v>
      </c>
      <c r="C780">
        <v>56</v>
      </c>
      <c r="O780">
        <v>779</v>
      </c>
      <c r="P780" t="s">
        <v>8221</v>
      </c>
      <c r="Q780">
        <v>0</v>
      </c>
    </row>
    <row r="781" spans="1:17" x14ac:dyDescent="0.25">
      <c r="A781">
        <v>780</v>
      </c>
      <c r="B781" t="s">
        <v>8219</v>
      </c>
      <c r="C781">
        <v>25</v>
      </c>
      <c r="O781">
        <v>780</v>
      </c>
      <c r="P781" t="s">
        <v>8221</v>
      </c>
      <c r="Q781">
        <v>6</v>
      </c>
    </row>
    <row r="782" spans="1:17" x14ac:dyDescent="0.25">
      <c r="A782">
        <v>781</v>
      </c>
      <c r="B782" t="s">
        <v>8219</v>
      </c>
      <c r="C782">
        <v>52</v>
      </c>
      <c r="O782">
        <v>781</v>
      </c>
      <c r="P782" t="s">
        <v>8221</v>
      </c>
      <c r="Q782">
        <v>100</v>
      </c>
    </row>
    <row r="783" spans="1:17" x14ac:dyDescent="0.25">
      <c r="A783">
        <v>782</v>
      </c>
      <c r="B783" t="s">
        <v>8219</v>
      </c>
      <c r="C783">
        <v>34</v>
      </c>
      <c r="O783">
        <v>782</v>
      </c>
      <c r="P783" t="s">
        <v>8221</v>
      </c>
      <c r="Q783">
        <v>0</v>
      </c>
    </row>
    <row r="784" spans="1:17" x14ac:dyDescent="0.25">
      <c r="A784">
        <v>783</v>
      </c>
      <c r="B784" t="s">
        <v>8219</v>
      </c>
      <c r="C784">
        <v>67</v>
      </c>
      <c r="O784">
        <v>783</v>
      </c>
      <c r="P784" t="s">
        <v>8221</v>
      </c>
      <c r="Q784">
        <v>4</v>
      </c>
    </row>
    <row r="785" spans="1:17" x14ac:dyDescent="0.25">
      <c r="A785">
        <v>784</v>
      </c>
      <c r="B785" t="s">
        <v>8219</v>
      </c>
      <c r="C785">
        <v>70</v>
      </c>
      <c r="O785">
        <v>784</v>
      </c>
      <c r="P785" t="s">
        <v>8221</v>
      </c>
      <c r="Q785">
        <v>8</v>
      </c>
    </row>
    <row r="786" spans="1:17" x14ac:dyDescent="0.25">
      <c r="A786">
        <v>785</v>
      </c>
      <c r="B786" t="s">
        <v>8219</v>
      </c>
      <c r="C786">
        <v>89</v>
      </c>
      <c r="O786">
        <v>785</v>
      </c>
      <c r="P786" t="s">
        <v>8221</v>
      </c>
      <c r="Q786">
        <v>0</v>
      </c>
    </row>
    <row r="787" spans="1:17" x14ac:dyDescent="0.25">
      <c r="A787">
        <v>786</v>
      </c>
      <c r="B787" t="s">
        <v>8219</v>
      </c>
      <c r="C787">
        <v>107</v>
      </c>
      <c r="O787">
        <v>786</v>
      </c>
      <c r="P787" t="s">
        <v>8221</v>
      </c>
      <c r="Q787">
        <v>16</v>
      </c>
    </row>
    <row r="788" spans="1:17" x14ac:dyDescent="0.25">
      <c r="A788">
        <v>787</v>
      </c>
      <c r="B788" t="s">
        <v>8219</v>
      </c>
      <c r="C788">
        <v>159</v>
      </c>
      <c r="O788">
        <v>787</v>
      </c>
      <c r="P788" t="s">
        <v>8221</v>
      </c>
      <c r="Q788">
        <v>2</v>
      </c>
    </row>
    <row r="789" spans="1:17" x14ac:dyDescent="0.25">
      <c r="A789">
        <v>788</v>
      </c>
      <c r="B789" t="s">
        <v>8219</v>
      </c>
      <c r="C789">
        <v>181</v>
      </c>
      <c r="O789">
        <v>788</v>
      </c>
      <c r="P789" t="s">
        <v>8221</v>
      </c>
      <c r="Q789">
        <v>48</v>
      </c>
    </row>
    <row r="790" spans="1:17" x14ac:dyDescent="0.25">
      <c r="A790">
        <v>789</v>
      </c>
      <c r="B790" t="s">
        <v>8219</v>
      </c>
      <c r="C790">
        <v>131</v>
      </c>
      <c r="O790">
        <v>789</v>
      </c>
      <c r="P790" t="s">
        <v>8221</v>
      </c>
      <c r="Q790">
        <v>2</v>
      </c>
    </row>
    <row r="791" spans="1:17" x14ac:dyDescent="0.25">
      <c r="A791">
        <v>790</v>
      </c>
      <c r="B791" t="s">
        <v>8219</v>
      </c>
      <c r="C791">
        <v>125</v>
      </c>
      <c r="O791">
        <v>790</v>
      </c>
      <c r="P791" t="s">
        <v>8221</v>
      </c>
      <c r="Q791">
        <v>2</v>
      </c>
    </row>
    <row r="792" spans="1:17" x14ac:dyDescent="0.25">
      <c r="A792">
        <v>791</v>
      </c>
      <c r="B792" t="s">
        <v>8219</v>
      </c>
      <c r="C792">
        <v>61</v>
      </c>
      <c r="O792">
        <v>791</v>
      </c>
      <c r="P792" t="s">
        <v>8221</v>
      </c>
      <c r="Q792">
        <v>1</v>
      </c>
    </row>
    <row r="793" spans="1:17" x14ac:dyDescent="0.25">
      <c r="A793">
        <v>792</v>
      </c>
      <c r="B793" t="s">
        <v>8219</v>
      </c>
      <c r="C793">
        <v>90</v>
      </c>
      <c r="O793">
        <v>792</v>
      </c>
      <c r="P793" t="s">
        <v>8221</v>
      </c>
      <c r="Q793">
        <v>17</v>
      </c>
    </row>
    <row r="794" spans="1:17" x14ac:dyDescent="0.25">
      <c r="A794">
        <v>793</v>
      </c>
      <c r="B794" t="s">
        <v>8219</v>
      </c>
      <c r="C794">
        <v>35</v>
      </c>
      <c r="O794">
        <v>793</v>
      </c>
      <c r="P794" t="s">
        <v>8221</v>
      </c>
      <c r="Q794">
        <v>0</v>
      </c>
    </row>
    <row r="795" spans="1:17" x14ac:dyDescent="0.25">
      <c r="A795">
        <v>794</v>
      </c>
      <c r="B795" t="s">
        <v>8219</v>
      </c>
      <c r="C795">
        <v>90</v>
      </c>
      <c r="O795">
        <v>794</v>
      </c>
      <c r="P795" t="s">
        <v>8221</v>
      </c>
      <c r="Q795">
        <v>11</v>
      </c>
    </row>
    <row r="796" spans="1:17" x14ac:dyDescent="0.25">
      <c r="A796">
        <v>795</v>
      </c>
      <c r="B796" t="s">
        <v>8219</v>
      </c>
      <c r="C796">
        <v>4</v>
      </c>
      <c r="O796">
        <v>795</v>
      </c>
      <c r="P796" t="s">
        <v>8221</v>
      </c>
      <c r="Q796">
        <v>95</v>
      </c>
    </row>
    <row r="797" spans="1:17" x14ac:dyDescent="0.25">
      <c r="A797">
        <v>796</v>
      </c>
      <c r="B797" t="s">
        <v>8219</v>
      </c>
      <c r="C797">
        <v>120</v>
      </c>
      <c r="O797">
        <v>796</v>
      </c>
      <c r="P797" t="s">
        <v>8221</v>
      </c>
      <c r="Q797">
        <v>13</v>
      </c>
    </row>
    <row r="798" spans="1:17" x14ac:dyDescent="0.25">
      <c r="A798">
        <v>797</v>
      </c>
      <c r="B798" t="s">
        <v>8219</v>
      </c>
      <c r="C798">
        <v>14</v>
      </c>
      <c r="O798">
        <v>797</v>
      </c>
      <c r="P798" t="s">
        <v>8221</v>
      </c>
      <c r="Q798">
        <v>2</v>
      </c>
    </row>
    <row r="799" spans="1:17" x14ac:dyDescent="0.25">
      <c r="A799">
        <v>798</v>
      </c>
      <c r="B799" t="s">
        <v>8219</v>
      </c>
      <c r="C799">
        <v>27</v>
      </c>
      <c r="O799">
        <v>798</v>
      </c>
      <c r="P799" t="s">
        <v>8221</v>
      </c>
      <c r="Q799">
        <v>2</v>
      </c>
    </row>
    <row r="800" spans="1:17" x14ac:dyDescent="0.25">
      <c r="A800">
        <v>799</v>
      </c>
      <c r="B800" t="s">
        <v>8219</v>
      </c>
      <c r="C800">
        <v>49</v>
      </c>
      <c r="O800">
        <v>799</v>
      </c>
      <c r="P800" t="s">
        <v>8221</v>
      </c>
      <c r="Q800">
        <v>3</v>
      </c>
    </row>
    <row r="801" spans="1:17" x14ac:dyDescent="0.25">
      <c r="A801">
        <v>800</v>
      </c>
      <c r="B801" t="s">
        <v>8219</v>
      </c>
      <c r="C801">
        <v>102</v>
      </c>
      <c r="O801">
        <v>800</v>
      </c>
      <c r="P801" t="s">
        <v>8221</v>
      </c>
      <c r="Q801">
        <v>0</v>
      </c>
    </row>
    <row r="802" spans="1:17" x14ac:dyDescent="0.25">
      <c r="A802">
        <v>801</v>
      </c>
      <c r="B802" t="s">
        <v>8219</v>
      </c>
      <c r="C802">
        <v>3</v>
      </c>
      <c r="O802">
        <v>801</v>
      </c>
      <c r="P802" t="s">
        <v>8221</v>
      </c>
      <c r="Q802">
        <v>0</v>
      </c>
    </row>
    <row r="803" spans="1:17" x14ac:dyDescent="0.25">
      <c r="A803">
        <v>802</v>
      </c>
      <c r="B803" t="s">
        <v>8219</v>
      </c>
      <c r="C803">
        <v>25</v>
      </c>
      <c r="O803">
        <v>802</v>
      </c>
      <c r="P803" t="s">
        <v>8221</v>
      </c>
      <c r="Q803">
        <v>0</v>
      </c>
    </row>
    <row r="804" spans="1:17" x14ac:dyDescent="0.25">
      <c r="A804">
        <v>803</v>
      </c>
      <c r="B804" t="s">
        <v>8219</v>
      </c>
      <c r="C804">
        <v>118</v>
      </c>
      <c r="O804">
        <v>803</v>
      </c>
      <c r="P804" t="s">
        <v>8221</v>
      </c>
      <c r="Q804">
        <v>2</v>
      </c>
    </row>
    <row r="805" spans="1:17" x14ac:dyDescent="0.25">
      <c r="A805">
        <v>804</v>
      </c>
      <c r="B805" t="s">
        <v>8219</v>
      </c>
      <c r="C805">
        <v>57</v>
      </c>
      <c r="O805">
        <v>804</v>
      </c>
      <c r="P805" t="s">
        <v>8221</v>
      </c>
      <c r="Q805">
        <v>24</v>
      </c>
    </row>
    <row r="806" spans="1:17" x14ac:dyDescent="0.25">
      <c r="A806">
        <v>805</v>
      </c>
      <c r="B806" t="s">
        <v>8219</v>
      </c>
      <c r="C806">
        <v>11</v>
      </c>
      <c r="O806">
        <v>805</v>
      </c>
      <c r="P806" t="s">
        <v>8221</v>
      </c>
      <c r="Q806">
        <v>25</v>
      </c>
    </row>
    <row r="807" spans="1:17" x14ac:dyDescent="0.25">
      <c r="A807">
        <v>806</v>
      </c>
      <c r="B807" t="s">
        <v>8219</v>
      </c>
      <c r="C807">
        <v>33</v>
      </c>
      <c r="O807">
        <v>806</v>
      </c>
      <c r="P807" t="s">
        <v>8221</v>
      </c>
      <c r="Q807">
        <v>3</v>
      </c>
    </row>
    <row r="808" spans="1:17" x14ac:dyDescent="0.25">
      <c r="A808">
        <v>807</v>
      </c>
      <c r="B808" t="s">
        <v>8219</v>
      </c>
      <c r="C808">
        <v>40</v>
      </c>
      <c r="O808">
        <v>807</v>
      </c>
      <c r="P808" t="s">
        <v>8221</v>
      </c>
      <c r="Q808">
        <v>41</v>
      </c>
    </row>
    <row r="809" spans="1:17" x14ac:dyDescent="0.25">
      <c r="A809">
        <v>808</v>
      </c>
      <c r="B809" t="s">
        <v>8219</v>
      </c>
      <c r="C809">
        <v>50</v>
      </c>
      <c r="O809">
        <v>808</v>
      </c>
      <c r="P809" t="s">
        <v>8221</v>
      </c>
      <c r="Q809">
        <v>2</v>
      </c>
    </row>
    <row r="810" spans="1:17" x14ac:dyDescent="0.25">
      <c r="A810">
        <v>809</v>
      </c>
      <c r="B810" t="s">
        <v>8219</v>
      </c>
      <c r="C810">
        <v>38</v>
      </c>
      <c r="O810">
        <v>809</v>
      </c>
      <c r="P810" t="s">
        <v>8221</v>
      </c>
      <c r="Q810">
        <v>4</v>
      </c>
    </row>
    <row r="811" spans="1:17" x14ac:dyDescent="0.25">
      <c r="A811">
        <v>810</v>
      </c>
      <c r="B811" t="s">
        <v>8219</v>
      </c>
      <c r="C811">
        <v>96</v>
      </c>
      <c r="O811">
        <v>810</v>
      </c>
      <c r="P811" t="s">
        <v>8221</v>
      </c>
      <c r="Q811">
        <v>99</v>
      </c>
    </row>
    <row r="812" spans="1:17" x14ac:dyDescent="0.25">
      <c r="A812">
        <v>811</v>
      </c>
      <c r="B812" t="s">
        <v>8219</v>
      </c>
      <c r="C812">
        <v>48</v>
      </c>
      <c r="O812">
        <v>811</v>
      </c>
      <c r="P812" t="s">
        <v>8221</v>
      </c>
      <c r="Q812">
        <v>4</v>
      </c>
    </row>
    <row r="813" spans="1:17" x14ac:dyDescent="0.25">
      <c r="A813">
        <v>812</v>
      </c>
      <c r="B813" t="s">
        <v>8219</v>
      </c>
      <c r="C813">
        <v>33</v>
      </c>
      <c r="O813">
        <v>812</v>
      </c>
      <c r="P813" t="s">
        <v>8221</v>
      </c>
      <c r="Q813">
        <v>4</v>
      </c>
    </row>
    <row r="814" spans="1:17" x14ac:dyDescent="0.25">
      <c r="A814">
        <v>813</v>
      </c>
      <c r="B814" t="s">
        <v>8219</v>
      </c>
      <c r="C814">
        <v>226</v>
      </c>
      <c r="O814">
        <v>813</v>
      </c>
      <c r="P814" t="s">
        <v>8221</v>
      </c>
      <c r="Q814">
        <v>38</v>
      </c>
    </row>
    <row r="815" spans="1:17" x14ac:dyDescent="0.25">
      <c r="A815">
        <v>814</v>
      </c>
      <c r="B815" t="s">
        <v>8219</v>
      </c>
      <c r="C815">
        <v>14</v>
      </c>
      <c r="O815">
        <v>814</v>
      </c>
      <c r="P815" t="s">
        <v>8221</v>
      </c>
      <c r="Q815">
        <v>285</v>
      </c>
    </row>
    <row r="816" spans="1:17" x14ac:dyDescent="0.25">
      <c r="A816">
        <v>815</v>
      </c>
      <c r="B816" t="s">
        <v>8219</v>
      </c>
      <c r="C816">
        <v>20</v>
      </c>
      <c r="O816">
        <v>815</v>
      </c>
      <c r="P816" t="s">
        <v>8221</v>
      </c>
      <c r="Q816">
        <v>1</v>
      </c>
    </row>
    <row r="817" spans="1:17" x14ac:dyDescent="0.25">
      <c r="A817">
        <v>816</v>
      </c>
      <c r="B817" t="s">
        <v>8219</v>
      </c>
      <c r="C817">
        <v>25</v>
      </c>
      <c r="O817">
        <v>816</v>
      </c>
      <c r="P817" t="s">
        <v>8221</v>
      </c>
      <c r="Q817">
        <v>42</v>
      </c>
    </row>
    <row r="818" spans="1:17" x14ac:dyDescent="0.25">
      <c r="A818">
        <v>817</v>
      </c>
      <c r="B818" t="s">
        <v>8219</v>
      </c>
      <c r="C818">
        <v>90</v>
      </c>
      <c r="O818">
        <v>817</v>
      </c>
      <c r="P818" t="s">
        <v>8221</v>
      </c>
      <c r="Q818">
        <v>26</v>
      </c>
    </row>
    <row r="819" spans="1:17" x14ac:dyDescent="0.25">
      <c r="A819">
        <v>818</v>
      </c>
      <c r="B819" t="s">
        <v>8219</v>
      </c>
      <c r="C819">
        <v>11</v>
      </c>
      <c r="O819">
        <v>818</v>
      </c>
      <c r="P819" t="s">
        <v>8221</v>
      </c>
      <c r="Q819">
        <v>2</v>
      </c>
    </row>
    <row r="820" spans="1:17" x14ac:dyDescent="0.25">
      <c r="A820">
        <v>819</v>
      </c>
      <c r="B820" t="s">
        <v>8219</v>
      </c>
      <c r="C820">
        <v>55</v>
      </c>
      <c r="O820">
        <v>819</v>
      </c>
      <c r="P820" t="s">
        <v>8221</v>
      </c>
      <c r="Q820">
        <v>4</v>
      </c>
    </row>
    <row r="821" spans="1:17" x14ac:dyDescent="0.25">
      <c r="A821">
        <v>820</v>
      </c>
      <c r="B821" t="s">
        <v>8219</v>
      </c>
      <c r="C821">
        <v>30</v>
      </c>
      <c r="O821">
        <v>820</v>
      </c>
      <c r="P821" t="s">
        <v>8221</v>
      </c>
      <c r="Q821">
        <v>6</v>
      </c>
    </row>
    <row r="822" spans="1:17" x14ac:dyDescent="0.25">
      <c r="A822">
        <v>821</v>
      </c>
      <c r="B822" t="s">
        <v>8219</v>
      </c>
      <c r="C822">
        <v>28</v>
      </c>
      <c r="O822">
        <v>821</v>
      </c>
      <c r="P822" t="s">
        <v>8221</v>
      </c>
      <c r="Q822">
        <v>70</v>
      </c>
    </row>
    <row r="823" spans="1:17" x14ac:dyDescent="0.25">
      <c r="A823">
        <v>822</v>
      </c>
      <c r="B823" t="s">
        <v>8219</v>
      </c>
      <c r="C823">
        <v>45</v>
      </c>
      <c r="O823">
        <v>822</v>
      </c>
      <c r="P823" t="s">
        <v>8221</v>
      </c>
      <c r="Q823">
        <v>9</v>
      </c>
    </row>
    <row r="824" spans="1:17" x14ac:dyDescent="0.25">
      <c r="A824">
        <v>823</v>
      </c>
      <c r="B824" t="s">
        <v>8219</v>
      </c>
      <c r="C824">
        <v>13</v>
      </c>
      <c r="O824">
        <v>823</v>
      </c>
      <c r="P824" t="s">
        <v>8221</v>
      </c>
      <c r="Q824">
        <v>8</v>
      </c>
    </row>
    <row r="825" spans="1:17" x14ac:dyDescent="0.25">
      <c r="A825">
        <v>824</v>
      </c>
      <c r="B825" t="s">
        <v>8219</v>
      </c>
      <c r="C825">
        <v>40</v>
      </c>
      <c r="O825">
        <v>824</v>
      </c>
      <c r="P825" t="s">
        <v>8221</v>
      </c>
      <c r="Q825">
        <v>105</v>
      </c>
    </row>
    <row r="826" spans="1:17" x14ac:dyDescent="0.25">
      <c r="A826">
        <v>825</v>
      </c>
      <c r="B826" t="s">
        <v>8219</v>
      </c>
      <c r="C826">
        <v>21</v>
      </c>
      <c r="O826">
        <v>825</v>
      </c>
      <c r="P826" t="s">
        <v>8221</v>
      </c>
      <c r="Q826">
        <v>12</v>
      </c>
    </row>
    <row r="827" spans="1:17" x14ac:dyDescent="0.25">
      <c r="A827">
        <v>826</v>
      </c>
      <c r="B827" t="s">
        <v>8219</v>
      </c>
      <c r="C827">
        <v>134</v>
      </c>
      <c r="O827">
        <v>826</v>
      </c>
      <c r="P827" t="s">
        <v>8221</v>
      </c>
      <c r="Q827">
        <v>0</v>
      </c>
    </row>
    <row r="828" spans="1:17" x14ac:dyDescent="0.25">
      <c r="A828">
        <v>827</v>
      </c>
      <c r="B828" t="s">
        <v>8219</v>
      </c>
      <c r="C828">
        <v>20</v>
      </c>
      <c r="O828">
        <v>827</v>
      </c>
      <c r="P828" t="s">
        <v>8221</v>
      </c>
      <c r="Q828">
        <v>16</v>
      </c>
    </row>
    <row r="829" spans="1:17" x14ac:dyDescent="0.25">
      <c r="A829">
        <v>828</v>
      </c>
      <c r="B829" t="s">
        <v>8219</v>
      </c>
      <c r="C829">
        <v>19</v>
      </c>
      <c r="O829">
        <v>828</v>
      </c>
      <c r="P829" t="s">
        <v>8221</v>
      </c>
      <c r="Q829">
        <v>7</v>
      </c>
    </row>
    <row r="830" spans="1:17" x14ac:dyDescent="0.25">
      <c r="A830">
        <v>829</v>
      </c>
      <c r="B830" t="s">
        <v>8219</v>
      </c>
      <c r="C830">
        <v>209</v>
      </c>
      <c r="O830">
        <v>829</v>
      </c>
      <c r="P830" t="s">
        <v>8221</v>
      </c>
      <c r="Q830">
        <v>4</v>
      </c>
    </row>
    <row r="831" spans="1:17" x14ac:dyDescent="0.25">
      <c r="A831">
        <v>830</v>
      </c>
      <c r="B831" t="s">
        <v>8219</v>
      </c>
      <c r="C831">
        <v>38</v>
      </c>
      <c r="O831">
        <v>830</v>
      </c>
      <c r="P831" t="s">
        <v>8221</v>
      </c>
      <c r="Q831">
        <v>1</v>
      </c>
    </row>
    <row r="832" spans="1:17" x14ac:dyDescent="0.25">
      <c r="A832">
        <v>831</v>
      </c>
      <c r="B832" t="s">
        <v>8219</v>
      </c>
      <c r="C832">
        <v>24</v>
      </c>
      <c r="O832">
        <v>831</v>
      </c>
      <c r="P832" t="s">
        <v>8221</v>
      </c>
      <c r="Q832">
        <v>28</v>
      </c>
    </row>
    <row r="833" spans="1:17" x14ac:dyDescent="0.25">
      <c r="A833">
        <v>832</v>
      </c>
      <c r="B833" t="s">
        <v>8219</v>
      </c>
      <c r="C833">
        <v>8</v>
      </c>
      <c r="O833">
        <v>832</v>
      </c>
      <c r="P833" t="s">
        <v>8221</v>
      </c>
      <c r="Q833">
        <v>1</v>
      </c>
    </row>
    <row r="834" spans="1:17" x14ac:dyDescent="0.25">
      <c r="A834">
        <v>833</v>
      </c>
      <c r="B834" t="s">
        <v>8219</v>
      </c>
      <c r="C834">
        <v>179</v>
      </c>
      <c r="O834">
        <v>833</v>
      </c>
      <c r="P834" t="s">
        <v>8221</v>
      </c>
      <c r="Q834">
        <v>1</v>
      </c>
    </row>
    <row r="835" spans="1:17" x14ac:dyDescent="0.25">
      <c r="A835">
        <v>834</v>
      </c>
      <c r="B835" t="s">
        <v>8219</v>
      </c>
      <c r="C835">
        <v>26</v>
      </c>
      <c r="O835">
        <v>834</v>
      </c>
      <c r="P835" t="s">
        <v>8221</v>
      </c>
      <c r="Q835">
        <v>5</v>
      </c>
    </row>
    <row r="836" spans="1:17" x14ac:dyDescent="0.25">
      <c r="A836">
        <v>835</v>
      </c>
      <c r="B836" t="s">
        <v>8219</v>
      </c>
      <c r="C836">
        <v>131</v>
      </c>
      <c r="O836">
        <v>835</v>
      </c>
      <c r="P836" t="s">
        <v>8221</v>
      </c>
      <c r="Q836">
        <v>3</v>
      </c>
    </row>
    <row r="837" spans="1:17" x14ac:dyDescent="0.25">
      <c r="A837">
        <v>836</v>
      </c>
      <c r="B837" t="s">
        <v>8219</v>
      </c>
      <c r="C837">
        <v>14</v>
      </c>
      <c r="O837">
        <v>836</v>
      </c>
      <c r="P837" t="s">
        <v>8221</v>
      </c>
      <c r="Q837">
        <v>2</v>
      </c>
    </row>
    <row r="838" spans="1:17" x14ac:dyDescent="0.25">
      <c r="A838">
        <v>837</v>
      </c>
      <c r="B838" t="s">
        <v>8219</v>
      </c>
      <c r="C838">
        <v>174</v>
      </c>
      <c r="O838">
        <v>837</v>
      </c>
      <c r="P838" t="s">
        <v>8221</v>
      </c>
      <c r="Q838">
        <v>0</v>
      </c>
    </row>
    <row r="839" spans="1:17" x14ac:dyDescent="0.25">
      <c r="A839">
        <v>838</v>
      </c>
      <c r="B839" t="s">
        <v>8219</v>
      </c>
      <c r="C839">
        <v>191</v>
      </c>
      <c r="O839">
        <v>838</v>
      </c>
      <c r="P839" t="s">
        <v>8221</v>
      </c>
      <c r="Q839">
        <v>0</v>
      </c>
    </row>
    <row r="840" spans="1:17" x14ac:dyDescent="0.25">
      <c r="A840">
        <v>839</v>
      </c>
      <c r="B840" t="s">
        <v>8219</v>
      </c>
      <c r="C840">
        <v>38</v>
      </c>
      <c r="O840">
        <v>839</v>
      </c>
      <c r="P840" t="s">
        <v>8221</v>
      </c>
      <c r="Q840">
        <v>3</v>
      </c>
    </row>
    <row r="841" spans="1:17" x14ac:dyDescent="0.25">
      <c r="A841">
        <v>840</v>
      </c>
      <c r="B841" t="s">
        <v>8219</v>
      </c>
      <c r="C841">
        <v>22</v>
      </c>
      <c r="O841">
        <v>840</v>
      </c>
      <c r="P841" t="s">
        <v>8221</v>
      </c>
      <c r="Q841">
        <v>0</v>
      </c>
    </row>
    <row r="842" spans="1:17" x14ac:dyDescent="0.25">
      <c r="A842">
        <v>841</v>
      </c>
      <c r="B842" t="s">
        <v>8219</v>
      </c>
      <c r="C842">
        <v>149</v>
      </c>
      <c r="O842">
        <v>841</v>
      </c>
      <c r="P842" t="s">
        <v>8221</v>
      </c>
      <c r="Q842">
        <v>0</v>
      </c>
    </row>
    <row r="843" spans="1:17" x14ac:dyDescent="0.25">
      <c r="A843">
        <v>842</v>
      </c>
      <c r="B843" t="s">
        <v>8219</v>
      </c>
      <c r="C843">
        <v>56</v>
      </c>
      <c r="O843">
        <v>842</v>
      </c>
      <c r="P843" t="s">
        <v>8221</v>
      </c>
      <c r="Q843">
        <v>3</v>
      </c>
    </row>
    <row r="844" spans="1:17" x14ac:dyDescent="0.25">
      <c r="A844">
        <v>843</v>
      </c>
      <c r="B844" t="s">
        <v>8219</v>
      </c>
      <c r="C844">
        <v>19</v>
      </c>
      <c r="O844">
        <v>843</v>
      </c>
      <c r="P844" t="s">
        <v>8221</v>
      </c>
      <c r="Q844">
        <v>7</v>
      </c>
    </row>
    <row r="845" spans="1:17" x14ac:dyDescent="0.25">
      <c r="A845">
        <v>844</v>
      </c>
      <c r="B845" t="s">
        <v>8219</v>
      </c>
      <c r="C845">
        <v>70</v>
      </c>
      <c r="O845">
        <v>844</v>
      </c>
      <c r="P845" t="s">
        <v>8221</v>
      </c>
      <c r="Q845">
        <v>25</v>
      </c>
    </row>
    <row r="846" spans="1:17" x14ac:dyDescent="0.25">
      <c r="A846">
        <v>845</v>
      </c>
      <c r="B846" t="s">
        <v>8219</v>
      </c>
      <c r="C846">
        <v>81</v>
      </c>
      <c r="O846">
        <v>845</v>
      </c>
      <c r="P846" t="s">
        <v>8221</v>
      </c>
      <c r="Q846">
        <v>10</v>
      </c>
    </row>
    <row r="847" spans="1:17" x14ac:dyDescent="0.25">
      <c r="A847">
        <v>846</v>
      </c>
      <c r="B847" t="s">
        <v>8219</v>
      </c>
      <c r="C847">
        <v>32</v>
      </c>
      <c r="O847">
        <v>846</v>
      </c>
      <c r="P847" t="s">
        <v>8221</v>
      </c>
      <c r="Q847">
        <v>3</v>
      </c>
    </row>
    <row r="848" spans="1:17" x14ac:dyDescent="0.25">
      <c r="A848">
        <v>847</v>
      </c>
      <c r="B848" t="s">
        <v>8219</v>
      </c>
      <c r="C848">
        <v>26</v>
      </c>
      <c r="O848">
        <v>847</v>
      </c>
      <c r="P848" t="s">
        <v>8221</v>
      </c>
      <c r="Q848">
        <v>5</v>
      </c>
    </row>
    <row r="849" spans="1:17" x14ac:dyDescent="0.25">
      <c r="A849">
        <v>848</v>
      </c>
      <c r="B849" t="s">
        <v>8219</v>
      </c>
      <c r="C849">
        <v>105</v>
      </c>
      <c r="O849">
        <v>848</v>
      </c>
      <c r="P849" t="s">
        <v>8221</v>
      </c>
      <c r="Q849">
        <v>5</v>
      </c>
    </row>
    <row r="850" spans="1:17" x14ac:dyDescent="0.25">
      <c r="A850">
        <v>849</v>
      </c>
      <c r="B850" t="s">
        <v>8219</v>
      </c>
      <c r="C850">
        <v>29</v>
      </c>
      <c r="O850">
        <v>849</v>
      </c>
      <c r="P850" t="s">
        <v>8221</v>
      </c>
      <c r="Q850">
        <v>27</v>
      </c>
    </row>
    <row r="851" spans="1:17" x14ac:dyDescent="0.25">
      <c r="A851">
        <v>850</v>
      </c>
      <c r="B851" t="s">
        <v>8219</v>
      </c>
      <c r="C851">
        <v>8</v>
      </c>
      <c r="O851">
        <v>850</v>
      </c>
      <c r="P851" t="s">
        <v>8221</v>
      </c>
      <c r="Q851">
        <v>2</v>
      </c>
    </row>
    <row r="852" spans="1:17" x14ac:dyDescent="0.25">
      <c r="A852">
        <v>851</v>
      </c>
      <c r="B852" t="s">
        <v>8219</v>
      </c>
      <c r="C852">
        <v>89</v>
      </c>
      <c r="O852">
        <v>851</v>
      </c>
      <c r="P852" t="s">
        <v>8221</v>
      </c>
      <c r="Q852">
        <v>236</v>
      </c>
    </row>
    <row r="853" spans="1:17" x14ac:dyDescent="0.25">
      <c r="A853">
        <v>852</v>
      </c>
      <c r="B853" t="s">
        <v>8219</v>
      </c>
      <c r="C853">
        <v>44</v>
      </c>
      <c r="O853">
        <v>852</v>
      </c>
      <c r="P853" t="s">
        <v>8221</v>
      </c>
      <c r="Q853">
        <v>1</v>
      </c>
    </row>
    <row r="854" spans="1:17" x14ac:dyDescent="0.25">
      <c r="A854">
        <v>853</v>
      </c>
      <c r="B854" t="s">
        <v>8219</v>
      </c>
      <c r="C854">
        <v>246</v>
      </c>
      <c r="O854">
        <v>853</v>
      </c>
      <c r="P854" t="s">
        <v>8221</v>
      </c>
      <c r="Q854">
        <v>12</v>
      </c>
    </row>
    <row r="855" spans="1:17" x14ac:dyDescent="0.25">
      <c r="A855">
        <v>854</v>
      </c>
      <c r="B855" t="s">
        <v>8219</v>
      </c>
      <c r="C855">
        <v>120</v>
      </c>
      <c r="O855">
        <v>854</v>
      </c>
      <c r="P855" t="s">
        <v>8221</v>
      </c>
      <c r="Q855">
        <v>4</v>
      </c>
    </row>
    <row r="856" spans="1:17" x14ac:dyDescent="0.25">
      <c r="A856">
        <v>855</v>
      </c>
      <c r="B856" t="s">
        <v>8219</v>
      </c>
      <c r="C856">
        <v>26</v>
      </c>
      <c r="O856">
        <v>855</v>
      </c>
      <c r="P856" t="s">
        <v>8221</v>
      </c>
      <c r="Q856">
        <v>3</v>
      </c>
    </row>
    <row r="857" spans="1:17" x14ac:dyDescent="0.25">
      <c r="A857">
        <v>856</v>
      </c>
      <c r="B857" t="s">
        <v>8219</v>
      </c>
      <c r="C857">
        <v>45</v>
      </c>
      <c r="O857">
        <v>856</v>
      </c>
      <c r="P857" t="s">
        <v>8221</v>
      </c>
      <c r="Q857">
        <v>99</v>
      </c>
    </row>
    <row r="858" spans="1:17" x14ac:dyDescent="0.25">
      <c r="A858">
        <v>857</v>
      </c>
      <c r="B858" t="s">
        <v>8219</v>
      </c>
      <c r="C858">
        <v>20</v>
      </c>
      <c r="O858">
        <v>857</v>
      </c>
      <c r="P858" t="s">
        <v>8221</v>
      </c>
      <c r="Q858">
        <v>3</v>
      </c>
    </row>
    <row r="859" spans="1:17" x14ac:dyDescent="0.25">
      <c r="A859">
        <v>858</v>
      </c>
      <c r="B859" t="s">
        <v>8219</v>
      </c>
      <c r="C859">
        <v>47</v>
      </c>
      <c r="O859">
        <v>858</v>
      </c>
      <c r="P859" t="s">
        <v>8221</v>
      </c>
      <c r="Q859">
        <v>3</v>
      </c>
    </row>
    <row r="860" spans="1:17" x14ac:dyDescent="0.25">
      <c r="A860">
        <v>859</v>
      </c>
      <c r="B860" t="s">
        <v>8219</v>
      </c>
      <c r="C860">
        <v>13</v>
      </c>
      <c r="O860">
        <v>859</v>
      </c>
      <c r="P860" t="s">
        <v>8221</v>
      </c>
      <c r="Q860">
        <v>22</v>
      </c>
    </row>
    <row r="861" spans="1:17" x14ac:dyDescent="0.25">
      <c r="A861">
        <v>860</v>
      </c>
      <c r="B861" t="s">
        <v>8219</v>
      </c>
      <c r="C861">
        <v>183</v>
      </c>
      <c r="O861">
        <v>860</v>
      </c>
      <c r="P861" t="s">
        <v>8221</v>
      </c>
      <c r="Q861">
        <v>4</v>
      </c>
    </row>
    <row r="862" spans="1:17" x14ac:dyDescent="0.25">
      <c r="A862">
        <v>861</v>
      </c>
      <c r="B862" t="s">
        <v>8219</v>
      </c>
      <c r="C862">
        <v>21</v>
      </c>
      <c r="O862">
        <v>861</v>
      </c>
      <c r="P862" t="s">
        <v>8221</v>
      </c>
      <c r="Q862">
        <v>534</v>
      </c>
    </row>
    <row r="863" spans="1:17" x14ac:dyDescent="0.25">
      <c r="A863">
        <v>862</v>
      </c>
      <c r="B863" t="s">
        <v>8219</v>
      </c>
      <c r="C863">
        <v>42</v>
      </c>
      <c r="O863">
        <v>862</v>
      </c>
      <c r="P863" t="s">
        <v>8221</v>
      </c>
      <c r="Q863">
        <v>12</v>
      </c>
    </row>
    <row r="864" spans="1:17" x14ac:dyDescent="0.25">
      <c r="A864">
        <v>863</v>
      </c>
      <c r="B864" t="s">
        <v>8219</v>
      </c>
      <c r="C864">
        <v>54</v>
      </c>
      <c r="O864">
        <v>863</v>
      </c>
      <c r="P864" t="s">
        <v>8221</v>
      </c>
      <c r="Q864">
        <v>56</v>
      </c>
    </row>
    <row r="865" spans="1:17" x14ac:dyDescent="0.25">
      <c r="A865">
        <v>864</v>
      </c>
      <c r="B865" t="s">
        <v>8219</v>
      </c>
      <c r="C865">
        <v>38</v>
      </c>
      <c r="O865">
        <v>864</v>
      </c>
      <c r="P865" t="s">
        <v>8221</v>
      </c>
      <c r="Q865">
        <v>11</v>
      </c>
    </row>
    <row r="866" spans="1:17" x14ac:dyDescent="0.25">
      <c r="A866">
        <v>865</v>
      </c>
      <c r="B866" t="s">
        <v>8219</v>
      </c>
      <c r="C866">
        <v>64</v>
      </c>
      <c r="O866">
        <v>865</v>
      </c>
      <c r="P866" t="s">
        <v>8221</v>
      </c>
      <c r="Q866">
        <v>0</v>
      </c>
    </row>
    <row r="867" spans="1:17" x14ac:dyDescent="0.25">
      <c r="A867">
        <v>866</v>
      </c>
      <c r="B867" t="s">
        <v>8219</v>
      </c>
      <c r="C867">
        <v>13</v>
      </c>
      <c r="O867">
        <v>866</v>
      </c>
      <c r="P867" t="s">
        <v>8221</v>
      </c>
      <c r="Q867">
        <v>12</v>
      </c>
    </row>
    <row r="868" spans="1:17" x14ac:dyDescent="0.25">
      <c r="A868">
        <v>867</v>
      </c>
      <c r="B868" t="s">
        <v>8219</v>
      </c>
      <c r="C868">
        <v>33</v>
      </c>
      <c r="O868">
        <v>867</v>
      </c>
      <c r="P868" t="s">
        <v>8221</v>
      </c>
      <c r="Q868">
        <v>5</v>
      </c>
    </row>
    <row r="869" spans="1:17" x14ac:dyDescent="0.25">
      <c r="A869">
        <v>868</v>
      </c>
      <c r="B869" t="s">
        <v>8219</v>
      </c>
      <c r="C869">
        <v>52</v>
      </c>
      <c r="O869">
        <v>868</v>
      </c>
      <c r="P869" t="s">
        <v>8221</v>
      </c>
      <c r="Q869">
        <v>24</v>
      </c>
    </row>
    <row r="870" spans="1:17" x14ac:dyDescent="0.25">
      <c r="A870">
        <v>869</v>
      </c>
      <c r="B870" t="s">
        <v>8219</v>
      </c>
      <c r="C870">
        <v>107</v>
      </c>
      <c r="O870">
        <v>869</v>
      </c>
      <c r="P870" t="s">
        <v>8221</v>
      </c>
      <c r="Q870">
        <v>89</v>
      </c>
    </row>
    <row r="871" spans="1:17" x14ac:dyDescent="0.25">
      <c r="A871">
        <v>870</v>
      </c>
      <c r="B871" t="s">
        <v>8219</v>
      </c>
      <c r="C871">
        <v>11</v>
      </c>
      <c r="O871">
        <v>870</v>
      </c>
      <c r="P871" t="s">
        <v>8221</v>
      </c>
      <c r="Q871">
        <v>1</v>
      </c>
    </row>
    <row r="872" spans="1:17" x14ac:dyDescent="0.25">
      <c r="A872">
        <v>871</v>
      </c>
      <c r="B872" t="s">
        <v>8219</v>
      </c>
      <c r="C872">
        <v>34</v>
      </c>
      <c r="O872">
        <v>871</v>
      </c>
      <c r="P872" t="s">
        <v>8221</v>
      </c>
      <c r="Q872">
        <v>55</v>
      </c>
    </row>
    <row r="873" spans="1:17" x14ac:dyDescent="0.25">
      <c r="A873">
        <v>872</v>
      </c>
      <c r="B873" t="s">
        <v>8219</v>
      </c>
      <c r="C873">
        <v>75</v>
      </c>
      <c r="O873">
        <v>872</v>
      </c>
      <c r="P873" t="s">
        <v>8221</v>
      </c>
      <c r="Q873">
        <v>2</v>
      </c>
    </row>
    <row r="874" spans="1:17" x14ac:dyDescent="0.25">
      <c r="A874">
        <v>873</v>
      </c>
      <c r="B874" t="s">
        <v>8219</v>
      </c>
      <c r="C874">
        <v>26</v>
      </c>
      <c r="O874">
        <v>873</v>
      </c>
      <c r="P874" t="s">
        <v>8221</v>
      </c>
      <c r="Q874">
        <v>0</v>
      </c>
    </row>
    <row r="875" spans="1:17" x14ac:dyDescent="0.25">
      <c r="A875">
        <v>874</v>
      </c>
      <c r="B875" t="s">
        <v>8219</v>
      </c>
      <c r="C875">
        <v>50</v>
      </c>
      <c r="O875">
        <v>874</v>
      </c>
      <c r="P875" t="s">
        <v>8221</v>
      </c>
      <c r="Q875">
        <v>4</v>
      </c>
    </row>
    <row r="876" spans="1:17" x14ac:dyDescent="0.25">
      <c r="A876">
        <v>875</v>
      </c>
      <c r="B876" t="s">
        <v>8219</v>
      </c>
      <c r="C876">
        <v>80</v>
      </c>
      <c r="O876">
        <v>875</v>
      </c>
      <c r="P876" t="s">
        <v>8221</v>
      </c>
      <c r="Q876">
        <v>6</v>
      </c>
    </row>
    <row r="877" spans="1:17" x14ac:dyDescent="0.25">
      <c r="A877">
        <v>876</v>
      </c>
      <c r="B877" t="s">
        <v>8219</v>
      </c>
      <c r="C877">
        <v>110</v>
      </c>
      <c r="O877">
        <v>876</v>
      </c>
      <c r="P877" t="s">
        <v>8221</v>
      </c>
      <c r="Q877">
        <v>4</v>
      </c>
    </row>
    <row r="878" spans="1:17" x14ac:dyDescent="0.25">
      <c r="A878">
        <v>877</v>
      </c>
      <c r="B878" t="s">
        <v>8219</v>
      </c>
      <c r="C878">
        <v>77</v>
      </c>
      <c r="O878">
        <v>877</v>
      </c>
      <c r="P878" t="s">
        <v>8221</v>
      </c>
      <c r="Q878">
        <v>4</v>
      </c>
    </row>
    <row r="879" spans="1:17" x14ac:dyDescent="0.25">
      <c r="A879">
        <v>878</v>
      </c>
      <c r="B879" t="s">
        <v>8219</v>
      </c>
      <c r="C879">
        <v>50</v>
      </c>
      <c r="O879">
        <v>878</v>
      </c>
      <c r="P879" t="s">
        <v>8221</v>
      </c>
      <c r="Q879">
        <v>2</v>
      </c>
    </row>
    <row r="880" spans="1:17" x14ac:dyDescent="0.25">
      <c r="A880">
        <v>879</v>
      </c>
      <c r="B880" t="s">
        <v>8219</v>
      </c>
      <c r="C880">
        <v>145</v>
      </c>
      <c r="O880">
        <v>879</v>
      </c>
      <c r="P880" t="s">
        <v>8221</v>
      </c>
      <c r="Q880">
        <v>5</v>
      </c>
    </row>
    <row r="881" spans="1:17" x14ac:dyDescent="0.25">
      <c r="A881">
        <v>880</v>
      </c>
      <c r="B881" t="s">
        <v>8219</v>
      </c>
      <c r="C881">
        <v>29</v>
      </c>
      <c r="O881">
        <v>880</v>
      </c>
      <c r="P881" t="s">
        <v>8221</v>
      </c>
      <c r="Q881">
        <v>83</v>
      </c>
    </row>
    <row r="882" spans="1:17" x14ac:dyDescent="0.25">
      <c r="A882">
        <v>881</v>
      </c>
      <c r="B882" t="s">
        <v>8219</v>
      </c>
      <c r="C882">
        <v>114</v>
      </c>
      <c r="O882">
        <v>881</v>
      </c>
      <c r="P882" t="s">
        <v>8221</v>
      </c>
      <c r="Q882">
        <v>57</v>
      </c>
    </row>
    <row r="883" spans="1:17" x14ac:dyDescent="0.25">
      <c r="A883">
        <v>882</v>
      </c>
      <c r="B883" t="s">
        <v>8219</v>
      </c>
      <c r="C883">
        <v>96</v>
      </c>
      <c r="O883">
        <v>882</v>
      </c>
      <c r="P883" t="s">
        <v>8221</v>
      </c>
      <c r="Q883">
        <v>311</v>
      </c>
    </row>
    <row r="884" spans="1:17" x14ac:dyDescent="0.25">
      <c r="A884">
        <v>883</v>
      </c>
      <c r="B884" t="s">
        <v>8219</v>
      </c>
      <c r="C884">
        <v>31</v>
      </c>
      <c r="O884">
        <v>883</v>
      </c>
      <c r="P884" t="s">
        <v>8221</v>
      </c>
      <c r="Q884">
        <v>2</v>
      </c>
    </row>
    <row r="885" spans="1:17" x14ac:dyDescent="0.25">
      <c r="A885">
        <v>884</v>
      </c>
      <c r="B885" t="s">
        <v>8219</v>
      </c>
      <c r="C885">
        <v>4883</v>
      </c>
      <c r="O885">
        <v>884</v>
      </c>
      <c r="P885" t="s">
        <v>8221</v>
      </c>
      <c r="Q885">
        <v>16</v>
      </c>
    </row>
    <row r="886" spans="1:17" x14ac:dyDescent="0.25">
      <c r="A886">
        <v>885</v>
      </c>
      <c r="B886" t="s">
        <v>8219</v>
      </c>
      <c r="C886">
        <v>95</v>
      </c>
      <c r="O886">
        <v>885</v>
      </c>
      <c r="P886" t="s">
        <v>8221</v>
      </c>
      <c r="Q886">
        <v>9</v>
      </c>
    </row>
    <row r="887" spans="1:17" x14ac:dyDescent="0.25">
      <c r="A887">
        <v>886</v>
      </c>
      <c r="B887" t="s">
        <v>8219</v>
      </c>
      <c r="C887">
        <v>2478</v>
      </c>
      <c r="O887">
        <v>886</v>
      </c>
      <c r="P887" t="s">
        <v>8221</v>
      </c>
      <c r="Q887">
        <v>1</v>
      </c>
    </row>
    <row r="888" spans="1:17" x14ac:dyDescent="0.25">
      <c r="A888">
        <v>887</v>
      </c>
      <c r="B888" t="s">
        <v>8219</v>
      </c>
      <c r="C888">
        <v>1789</v>
      </c>
      <c r="O888">
        <v>887</v>
      </c>
      <c r="P888" t="s">
        <v>8221</v>
      </c>
      <c r="Q888">
        <v>12</v>
      </c>
    </row>
    <row r="889" spans="1:17" x14ac:dyDescent="0.25">
      <c r="A889">
        <v>888</v>
      </c>
      <c r="B889" t="s">
        <v>8219</v>
      </c>
      <c r="C889">
        <v>680</v>
      </c>
      <c r="O889">
        <v>888</v>
      </c>
      <c r="P889" t="s">
        <v>8221</v>
      </c>
      <c r="Q889">
        <v>0</v>
      </c>
    </row>
    <row r="890" spans="1:17" x14ac:dyDescent="0.25">
      <c r="A890">
        <v>889</v>
      </c>
      <c r="B890" t="s">
        <v>8219</v>
      </c>
      <c r="C890">
        <v>70</v>
      </c>
      <c r="O890">
        <v>889</v>
      </c>
      <c r="P890" t="s">
        <v>8221</v>
      </c>
      <c r="Q890">
        <v>20</v>
      </c>
    </row>
    <row r="891" spans="1:17" x14ac:dyDescent="0.25">
      <c r="A891">
        <v>890</v>
      </c>
      <c r="B891" t="s">
        <v>8219</v>
      </c>
      <c r="C891">
        <v>23</v>
      </c>
      <c r="O891">
        <v>890</v>
      </c>
      <c r="P891" t="s">
        <v>8221</v>
      </c>
      <c r="Q891">
        <v>16</v>
      </c>
    </row>
    <row r="892" spans="1:17" x14ac:dyDescent="0.25">
      <c r="A892">
        <v>891</v>
      </c>
      <c r="B892" t="s">
        <v>8219</v>
      </c>
      <c r="C892">
        <v>4245</v>
      </c>
      <c r="O892">
        <v>891</v>
      </c>
      <c r="P892" t="s">
        <v>8221</v>
      </c>
      <c r="Q892">
        <v>33</v>
      </c>
    </row>
    <row r="893" spans="1:17" x14ac:dyDescent="0.25">
      <c r="A893">
        <v>892</v>
      </c>
      <c r="B893" t="s">
        <v>8219</v>
      </c>
      <c r="C893">
        <v>943</v>
      </c>
      <c r="O893">
        <v>892</v>
      </c>
      <c r="P893" t="s">
        <v>8221</v>
      </c>
      <c r="Q893">
        <v>2</v>
      </c>
    </row>
    <row r="894" spans="1:17" x14ac:dyDescent="0.25">
      <c r="A894">
        <v>893</v>
      </c>
      <c r="B894" t="s">
        <v>8219</v>
      </c>
      <c r="C894">
        <v>1876</v>
      </c>
      <c r="O894">
        <v>893</v>
      </c>
      <c r="P894" t="s">
        <v>8221</v>
      </c>
      <c r="Q894">
        <v>6</v>
      </c>
    </row>
    <row r="895" spans="1:17" x14ac:dyDescent="0.25">
      <c r="A895">
        <v>894</v>
      </c>
      <c r="B895" t="s">
        <v>8219</v>
      </c>
      <c r="C895">
        <v>834</v>
      </c>
      <c r="O895">
        <v>894</v>
      </c>
      <c r="P895" t="s">
        <v>8221</v>
      </c>
      <c r="Q895">
        <v>0</v>
      </c>
    </row>
    <row r="896" spans="1:17" x14ac:dyDescent="0.25">
      <c r="A896">
        <v>895</v>
      </c>
      <c r="B896" t="s">
        <v>8219</v>
      </c>
      <c r="C896">
        <v>682</v>
      </c>
      <c r="O896">
        <v>895</v>
      </c>
      <c r="P896" t="s">
        <v>8221</v>
      </c>
      <c r="Q896">
        <v>3</v>
      </c>
    </row>
    <row r="897" spans="1:17" x14ac:dyDescent="0.25">
      <c r="A897">
        <v>896</v>
      </c>
      <c r="B897" t="s">
        <v>8219</v>
      </c>
      <c r="C897">
        <v>147</v>
      </c>
      <c r="O897">
        <v>896</v>
      </c>
      <c r="P897" t="s">
        <v>8221</v>
      </c>
      <c r="Q897">
        <v>0</v>
      </c>
    </row>
    <row r="898" spans="1:17" x14ac:dyDescent="0.25">
      <c r="A898">
        <v>897</v>
      </c>
      <c r="B898" t="s">
        <v>8219</v>
      </c>
      <c r="C898">
        <v>415</v>
      </c>
      <c r="O898">
        <v>897</v>
      </c>
      <c r="P898" t="s">
        <v>8221</v>
      </c>
      <c r="Q898">
        <v>3</v>
      </c>
    </row>
    <row r="899" spans="1:17" x14ac:dyDescent="0.25">
      <c r="A899">
        <v>898</v>
      </c>
      <c r="B899" t="s">
        <v>8219</v>
      </c>
      <c r="C899">
        <v>290</v>
      </c>
      <c r="O899">
        <v>898</v>
      </c>
      <c r="P899" t="s">
        <v>8221</v>
      </c>
      <c r="Q899">
        <v>13</v>
      </c>
    </row>
    <row r="900" spans="1:17" x14ac:dyDescent="0.25">
      <c r="A900">
        <v>899</v>
      </c>
      <c r="B900" t="s">
        <v>8219</v>
      </c>
      <c r="C900">
        <v>365</v>
      </c>
      <c r="O900">
        <v>899</v>
      </c>
      <c r="P900" t="s">
        <v>8221</v>
      </c>
      <c r="Q900">
        <v>6</v>
      </c>
    </row>
    <row r="901" spans="1:17" x14ac:dyDescent="0.25">
      <c r="A901">
        <v>900</v>
      </c>
      <c r="B901" t="s">
        <v>8219</v>
      </c>
      <c r="C901">
        <v>660</v>
      </c>
      <c r="O901">
        <v>900</v>
      </c>
      <c r="P901" t="s">
        <v>8221</v>
      </c>
      <c r="Q901">
        <v>1</v>
      </c>
    </row>
    <row r="902" spans="1:17" x14ac:dyDescent="0.25">
      <c r="A902">
        <v>901</v>
      </c>
      <c r="B902" t="s">
        <v>8219</v>
      </c>
      <c r="C902">
        <v>1356</v>
      </c>
      <c r="O902">
        <v>901</v>
      </c>
      <c r="P902" t="s">
        <v>8221</v>
      </c>
      <c r="Q902">
        <v>0</v>
      </c>
    </row>
    <row r="903" spans="1:17" x14ac:dyDescent="0.25">
      <c r="A903">
        <v>902</v>
      </c>
      <c r="B903" t="s">
        <v>8219</v>
      </c>
      <c r="C903">
        <v>424</v>
      </c>
      <c r="O903">
        <v>902</v>
      </c>
      <c r="P903" t="s">
        <v>8221</v>
      </c>
      <c r="Q903">
        <v>5</v>
      </c>
    </row>
    <row r="904" spans="1:17" x14ac:dyDescent="0.25">
      <c r="A904">
        <v>903</v>
      </c>
      <c r="B904" t="s">
        <v>8219</v>
      </c>
      <c r="C904">
        <v>33</v>
      </c>
      <c r="O904">
        <v>903</v>
      </c>
      <c r="P904" t="s">
        <v>8221</v>
      </c>
      <c r="Q904">
        <v>0</v>
      </c>
    </row>
    <row r="905" spans="1:17" x14ac:dyDescent="0.25">
      <c r="A905">
        <v>904</v>
      </c>
      <c r="B905" t="s">
        <v>8219</v>
      </c>
      <c r="C905">
        <v>1633</v>
      </c>
      <c r="O905">
        <v>904</v>
      </c>
      <c r="P905" t="s">
        <v>8221</v>
      </c>
      <c r="Q905">
        <v>36</v>
      </c>
    </row>
    <row r="906" spans="1:17" x14ac:dyDescent="0.25">
      <c r="A906">
        <v>905</v>
      </c>
      <c r="B906" t="s">
        <v>8219</v>
      </c>
      <c r="C906">
        <v>306</v>
      </c>
      <c r="O906">
        <v>905</v>
      </c>
      <c r="P906" t="s">
        <v>8221</v>
      </c>
      <c r="Q906">
        <v>1</v>
      </c>
    </row>
    <row r="907" spans="1:17" x14ac:dyDescent="0.25">
      <c r="A907">
        <v>906</v>
      </c>
      <c r="B907" t="s">
        <v>8219</v>
      </c>
      <c r="C907">
        <v>205</v>
      </c>
      <c r="O907">
        <v>906</v>
      </c>
      <c r="P907" t="s">
        <v>8221</v>
      </c>
      <c r="Q907">
        <v>1</v>
      </c>
    </row>
    <row r="908" spans="1:17" x14ac:dyDescent="0.25">
      <c r="A908">
        <v>907</v>
      </c>
      <c r="B908" t="s">
        <v>8219</v>
      </c>
      <c r="C908">
        <v>1281</v>
      </c>
      <c r="O908">
        <v>907</v>
      </c>
      <c r="P908" t="s">
        <v>8221</v>
      </c>
      <c r="Q908">
        <v>1</v>
      </c>
    </row>
    <row r="909" spans="1:17" x14ac:dyDescent="0.25">
      <c r="A909">
        <v>908</v>
      </c>
      <c r="B909" t="s">
        <v>8219</v>
      </c>
      <c r="C909">
        <v>103</v>
      </c>
      <c r="O909">
        <v>908</v>
      </c>
      <c r="P909" t="s">
        <v>8221</v>
      </c>
      <c r="Q909">
        <v>9</v>
      </c>
    </row>
    <row r="910" spans="1:17" x14ac:dyDescent="0.25">
      <c r="A910">
        <v>909</v>
      </c>
      <c r="B910" t="s">
        <v>8219</v>
      </c>
      <c r="C910">
        <v>1513</v>
      </c>
      <c r="O910">
        <v>909</v>
      </c>
      <c r="P910" t="s">
        <v>8221</v>
      </c>
      <c r="Q910">
        <v>1</v>
      </c>
    </row>
    <row r="911" spans="1:17" x14ac:dyDescent="0.25">
      <c r="A911">
        <v>910</v>
      </c>
      <c r="B911" t="s">
        <v>8219</v>
      </c>
      <c r="C911">
        <v>405</v>
      </c>
      <c r="O911">
        <v>910</v>
      </c>
      <c r="P911" t="s">
        <v>8221</v>
      </c>
      <c r="Q911">
        <v>0</v>
      </c>
    </row>
    <row r="912" spans="1:17" x14ac:dyDescent="0.25">
      <c r="A912">
        <v>911</v>
      </c>
      <c r="B912" t="s">
        <v>8219</v>
      </c>
      <c r="C912">
        <v>510</v>
      </c>
      <c r="O912">
        <v>911</v>
      </c>
      <c r="P912" t="s">
        <v>8221</v>
      </c>
      <c r="Q912">
        <v>1</v>
      </c>
    </row>
    <row r="913" spans="1:17" x14ac:dyDescent="0.25">
      <c r="A913">
        <v>912</v>
      </c>
      <c r="B913" t="s">
        <v>8219</v>
      </c>
      <c r="C913">
        <v>1887</v>
      </c>
      <c r="O913">
        <v>912</v>
      </c>
      <c r="P913" t="s">
        <v>8221</v>
      </c>
      <c r="Q913">
        <v>1</v>
      </c>
    </row>
    <row r="914" spans="1:17" x14ac:dyDescent="0.25">
      <c r="A914">
        <v>913</v>
      </c>
      <c r="B914" t="s">
        <v>8219</v>
      </c>
      <c r="C914">
        <v>701</v>
      </c>
      <c r="O914">
        <v>913</v>
      </c>
      <c r="P914" t="s">
        <v>8221</v>
      </c>
      <c r="Q914">
        <v>4</v>
      </c>
    </row>
    <row r="915" spans="1:17" x14ac:dyDescent="0.25">
      <c r="A915">
        <v>914</v>
      </c>
      <c r="B915" t="s">
        <v>8219</v>
      </c>
      <c r="C915">
        <v>3863</v>
      </c>
      <c r="O915">
        <v>914</v>
      </c>
      <c r="P915" t="s">
        <v>8221</v>
      </c>
      <c r="Q915">
        <v>2</v>
      </c>
    </row>
    <row r="916" spans="1:17" x14ac:dyDescent="0.25">
      <c r="A916">
        <v>915</v>
      </c>
      <c r="B916" t="s">
        <v>8219</v>
      </c>
      <c r="C916">
        <v>238</v>
      </c>
      <c r="O916">
        <v>915</v>
      </c>
      <c r="P916" t="s">
        <v>8221</v>
      </c>
      <c r="Q916">
        <v>2</v>
      </c>
    </row>
    <row r="917" spans="1:17" x14ac:dyDescent="0.25">
      <c r="A917">
        <v>916</v>
      </c>
      <c r="B917" t="s">
        <v>8219</v>
      </c>
      <c r="C917">
        <v>2051</v>
      </c>
      <c r="O917">
        <v>916</v>
      </c>
      <c r="P917" t="s">
        <v>8221</v>
      </c>
      <c r="Q917">
        <v>2</v>
      </c>
    </row>
    <row r="918" spans="1:17" x14ac:dyDescent="0.25">
      <c r="A918">
        <v>917</v>
      </c>
      <c r="B918" t="s">
        <v>8219</v>
      </c>
      <c r="C918">
        <v>402</v>
      </c>
      <c r="O918">
        <v>917</v>
      </c>
      <c r="P918" t="s">
        <v>8221</v>
      </c>
      <c r="Q918">
        <v>0</v>
      </c>
    </row>
    <row r="919" spans="1:17" x14ac:dyDescent="0.25">
      <c r="A919">
        <v>918</v>
      </c>
      <c r="B919" t="s">
        <v>8219</v>
      </c>
      <c r="C919">
        <v>253</v>
      </c>
      <c r="O919">
        <v>918</v>
      </c>
      <c r="P919" t="s">
        <v>8221</v>
      </c>
      <c r="Q919">
        <v>2</v>
      </c>
    </row>
    <row r="920" spans="1:17" x14ac:dyDescent="0.25">
      <c r="A920">
        <v>919</v>
      </c>
      <c r="B920" t="s">
        <v>8219</v>
      </c>
      <c r="C920">
        <v>473</v>
      </c>
      <c r="O920">
        <v>919</v>
      </c>
      <c r="P920" t="s">
        <v>8221</v>
      </c>
      <c r="Q920">
        <v>4</v>
      </c>
    </row>
    <row r="921" spans="1:17" x14ac:dyDescent="0.25">
      <c r="A921">
        <v>920</v>
      </c>
      <c r="B921" t="s">
        <v>8219</v>
      </c>
      <c r="C921">
        <v>821</v>
      </c>
      <c r="O921">
        <v>920</v>
      </c>
      <c r="P921" t="s">
        <v>8221</v>
      </c>
      <c r="Q921">
        <v>2</v>
      </c>
    </row>
    <row r="922" spans="1:17" x14ac:dyDescent="0.25">
      <c r="A922">
        <v>921</v>
      </c>
      <c r="B922" t="s">
        <v>8219</v>
      </c>
      <c r="C922">
        <v>388</v>
      </c>
      <c r="O922">
        <v>921</v>
      </c>
      <c r="P922" t="s">
        <v>8221</v>
      </c>
      <c r="Q922">
        <v>0</v>
      </c>
    </row>
    <row r="923" spans="1:17" x14ac:dyDescent="0.25">
      <c r="A923">
        <v>922</v>
      </c>
      <c r="B923" t="s">
        <v>8219</v>
      </c>
      <c r="C923">
        <v>813</v>
      </c>
      <c r="O923">
        <v>922</v>
      </c>
      <c r="P923" t="s">
        <v>8221</v>
      </c>
      <c r="Q923">
        <v>1</v>
      </c>
    </row>
    <row r="924" spans="1:17" x14ac:dyDescent="0.25">
      <c r="A924">
        <v>923</v>
      </c>
      <c r="B924" t="s">
        <v>8219</v>
      </c>
      <c r="C924">
        <v>1945</v>
      </c>
      <c r="O924">
        <v>923</v>
      </c>
      <c r="P924" t="s">
        <v>8221</v>
      </c>
      <c r="Q924">
        <v>0</v>
      </c>
    </row>
    <row r="925" spans="1:17" x14ac:dyDescent="0.25">
      <c r="A925">
        <v>924</v>
      </c>
      <c r="B925" t="s">
        <v>8219</v>
      </c>
      <c r="C925">
        <v>1637</v>
      </c>
      <c r="O925">
        <v>924</v>
      </c>
      <c r="P925" t="s">
        <v>8221</v>
      </c>
      <c r="Q925">
        <v>2</v>
      </c>
    </row>
    <row r="926" spans="1:17" x14ac:dyDescent="0.25">
      <c r="A926">
        <v>925</v>
      </c>
      <c r="B926" t="s">
        <v>8219</v>
      </c>
      <c r="C926">
        <v>1375</v>
      </c>
      <c r="O926">
        <v>925</v>
      </c>
      <c r="P926" t="s">
        <v>8221</v>
      </c>
      <c r="Q926">
        <v>7</v>
      </c>
    </row>
    <row r="927" spans="1:17" x14ac:dyDescent="0.25">
      <c r="A927">
        <v>926</v>
      </c>
      <c r="B927" t="s">
        <v>8219</v>
      </c>
      <c r="C927">
        <v>17</v>
      </c>
      <c r="O927">
        <v>926</v>
      </c>
      <c r="P927" t="s">
        <v>8221</v>
      </c>
      <c r="Q927">
        <v>5</v>
      </c>
    </row>
    <row r="928" spans="1:17" x14ac:dyDescent="0.25">
      <c r="A928">
        <v>927</v>
      </c>
      <c r="B928" t="s">
        <v>8219</v>
      </c>
      <c r="C928">
        <v>354</v>
      </c>
      <c r="O928">
        <v>927</v>
      </c>
      <c r="P928" t="s">
        <v>8221</v>
      </c>
      <c r="Q928">
        <v>0</v>
      </c>
    </row>
    <row r="929" spans="1:17" x14ac:dyDescent="0.25">
      <c r="A929">
        <v>928</v>
      </c>
      <c r="B929" t="s">
        <v>8219</v>
      </c>
      <c r="C929">
        <v>191</v>
      </c>
      <c r="O929">
        <v>928</v>
      </c>
      <c r="P929" t="s">
        <v>8221</v>
      </c>
      <c r="Q929">
        <v>0</v>
      </c>
    </row>
    <row r="930" spans="1:17" x14ac:dyDescent="0.25">
      <c r="A930">
        <v>929</v>
      </c>
      <c r="B930" t="s">
        <v>8219</v>
      </c>
      <c r="C930">
        <v>303</v>
      </c>
      <c r="O930">
        <v>929</v>
      </c>
      <c r="P930" t="s">
        <v>8221</v>
      </c>
      <c r="Q930">
        <v>0</v>
      </c>
    </row>
    <row r="931" spans="1:17" x14ac:dyDescent="0.25">
      <c r="A931">
        <v>930</v>
      </c>
      <c r="B931" t="s">
        <v>8219</v>
      </c>
      <c r="C931">
        <v>137</v>
      </c>
      <c r="O931">
        <v>930</v>
      </c>
      <c r="P931" t="s">
        <v>8221</v>
      </c>
      <c r="Q931">
        <v>2</v>
      </c>
    </row>
    <row r="932" spans="1:17" x14ac:dyDescent="0.25">
      <c r="A932">
        <v>931</v>
      </c>
      <c r="B932" t="s">
        <v>8219</v>
      </c>
      <c r="C932">
        <v>41</v>
      </c>
      <c r="O932">
        <v>931</v>
      </c>
      <c r="P932" t="s">
        <v>8221</v>
      </c>
      <c r="Q932">
        <v>0</v>
      </c>
    </row>
    <row r="933" spans="1:17" x14ac:dyDescent="0.25">
      <c r="A933">
        <v>932</v>
      </c>
      <c r="B933" t="s">
        <v>8219</v>
      </c>
      <c r="C933">
        <v>398</v>
      </c>
      <c r="O933">
        <v>932</v>
      </c>
      <c r="P933" t="s">
        <v>8221</v>
      </c>
      <c r="Q933">
        <v>0</v>
      </c>
    </row>
    <row r="934" spans="1:17" x14ac:dyDescent="0.25">
      <c r="A934">
        <v>933</v>
      </c>
      <c r="B934" t="s">
        <v>8219</v>
      </c>
      <c r="C934">
        <v>1737</v>
      </c>
      <c r="O934">
        <v>933</v>
      </c>
      <c r="P934" t="s">
        <v>8221</v>
      </c>
      <c r="Q934">
        <v>28</v>
      </c>
    </row>
    <row r="935" spans="1:17" x14ac:dyDescent="0.25">
      <c r="A935">
        <v>934</v>
      </c>
      <c r="B935" t="s">
        <v>8219</v>
      </c>
      <c r="C935">
        <v>971</v>
      </c>
      <c r="O935">
        <v>934</v>
      </c>
      <c r="P935" t="s">
        <v>8221</v>
      </c>
      <c r="Q935">
        <v>2</v>
      </c>
    </row>
    <row r="936" spans="1:17" x14ac:dyDescent="0.25">
      <c r="A936">
        <v>935</v>
      </c>
      <c r="B936" t="s">
        <v>8219</v>
      </c>
      <c r="C936">
        <v>183</v>
      </c>
      <c r="O936">
        <v>935</v>
      </c>
      <c r="P936" t="s">
        <v>8221</v>
      </c>
      <c r="Q936">
        <v>0</v>
      </c>
    </row>
    <row r="937" spans="1:17" x14ac:dyDescent="0.25">
      <c r="A937">
        <v>936</v>
      </c>
      <c r="B937" t="s">
        <v>8219</v>
      </c>
      <c r="C937">
        <v>4562</v>
      </c>
      <c r="O937">
        <v>936</v>
      </c>
      <c r="P937" t="s">
        <v>8221</v>
      </c>
      <c r="Q937">
        <v>0</v>
      </c>
    </row>
    <row r="938" spans="1:17" x14ac:dyDescent="0.25">
      <c r="A938">
        <v>937</v>
      </c>
      <c r="B938" t="s">
        <v>8219</v>
      </c>
      <c r="C938">
        <v>26457</v>
      </c>
      <c r="O938">
        <v>937</v>
      </c>
      <c r="P938" t="s">
        <v>8221</v>
      </c>
      <c r="Q938">
        <v>0</v>
      </c>
    </row>
    <row r="939" spans="1:17" x14ac:dyDescent="0.25">
      <c r="A939">
        <v>938</v>
      </c>
      <c r="B939" t="s">
        <v>8219</v>
      </c>
      <c r="C939">
        <v>162</v>
      </c>
      <c r="O939">
        <v>938</v>
      </c>
      <c r="P939" t="s">
        <v>8221</v>
      </c>
      <c r="Q939">
        <v>4</v>
      </c>
    </row>
    <row r="940" spans="1:17" x14ac:dyDescent="0.25">
      <c r="A940">
        <v>939</v>
      </c>
      <c r="B940" t="s">
        <v>8219</v>
      </c>
      <c r="C940">
        <v>479</v>
      </c>
      <c r="O940">
        <v>939</v>
      </c>
      <c r="P940" t="s">
        <v>8221</v>
      </c>
      <c r="Q940">
        <v>12</v>
      </c>
    </row>
    <row r="941" spans="1:17" x14ac:dyDescent="0.25">
      <c r="A941">
        <v>940</v>
      </c>
      <c r="B941" t="s">
        <v>8219</v>
      </c>
      <c r="C941">
        <v>426</v>
      </c>
      <c r="O941">
        <v>940</v>
      </c>
      <c r="P941" t="s">
        <v>8221</v>
      </c>
      <c r="Q941">
        <v>0</v>
      </c>
    </row>
    <row r="942" spans="1:17" x14ac:dyDescent="0.25">
      <c r="A942">
        <v>941</v>
      </c>
      <c r="B942" t="s">
        <v>8219</v>
      </c>
      <c r="C942">
        <v>450</v>
      </c>
      <c r="O942">
        <v>941</v>
      </c>
      <c r="P942" t="s">
        <v>8221</v>
      </c>
      <c r="Q942">
        <v>33</v>
      </c>
    </row>
    <row r="943" spans="1:17" x14ac:dyDescent="0.25">
      <c r="A943">
        <v>942</v>
      </c>
      <c r="B943" t="s">
        <v>8219</v>
      </c>
      <c r="C943">
        <v>1780</v>
      </c>
      <c r="O943">
        <v>942</v>
      </c>
      <c r="P943" t="s">
        <v>8221</v>
      </c>
      <c r="Q943">
        <v>0</v>
      </c>
    </row>
    <row r="944" spans="1:17" x14ac:dyDescent="0.25">
      <c r="A944">
        <v>943</v>
      </c>
      <c r="B944" t="s">
        <v>8219</v>
      </c>
      <c r="C944">
        <v>122</v>
      </c>
      <c r="O944">
        <v>943</v>
      </c>
      <c r="P944" t="s">
        <v>8221</v>
      </c>
      <c r="Q944">
        <v>4</v>
      </c>
    </row>
    <row r="945" spans="1:17" x14ac:dyDescent="0.25">
      <c r="A945">
        <v>944</v>
      </c>
      <c r="B945" t="s">
        <v>8219</v>
      </c>
      <c r="C945">
        <v>95</v>
      </c>
      <c r="O945">
        <v>944</v>
      </c>
      <c r="P945" t="s">
        <v>8221</v>
      </c>
      <c r="Q945">
        <v>0</v>
      </c>
    </row>
    <row r="946" spans="1:17" x14ac:dyDescent="0.25">
      <c r="A946">
        <v>945</v>
      </c>
      <c r="B946" t="s">
        <v>8219</v>
      </c>
      <c r="C946">
        <v>325</v>
      </c>
      <c r="O946">
        <v>945</v>
      </c>
      <c r="P946" t="s">
        <v>8221</v>
      </c>
      <c r="Q946">
        <v>11</v>
      </c>
    </row>
    <row r="947" spans="1:17" x14ac:dyDescent="0.25">
      <c r="A947">
        <v>946</v>
      </c>
      <c r="B947" t="s">
        <v>8219</v>
      </c>
      <c r="C947">
        <v>353</v>
      </c>
      <c r="O947">
        <v>946</v>
      </c>
      <c r="P947" t="s">
        <v>8221</v>
      </c>
      <c r="Q947">
        <v>1</v>
      </c>
    </row>
    <row r="948" spans="1:17" x14ac:dyDescent="0.25">
      <c r="A948">
        <v>947</v>
      </c>
      <c r="B948" t="s">
        <v>8219</v>
      </c>
      <c r="C948">
        <v>105</v>
      </c>
      <c r="O948">
        <v>947</v>
      </c>
      <c r="P948" t="s">
        <v>8221</v>
      </c>
      <c r="Q948">
        <v>5</v>
      </c>
    </row>
    <row r="949" spans="1:17" x14ac:dyDescent="0.25">
      <c r="A949">
        <v>948</v>
      </c>
      <c r="B949" t="s">
        <v>8219</v>
      </c>
      <c r="C949">
        <v>729</v>
      </c>
      <c r="O949">
        <v>948</v>
      </c>
      <c r="P949" t="s">
        <v>8221</v>
      </c>
      <c r="Q949">
        <v>0</v>
      </c>
    </row>
    <row r="950" spans="1:17" x14ac:dyDescent="0.25">
      <c r="A950">
        <v>949</v>
      </c>
      <c r="B950" t="s">
        <v>8219</v>
      </c>
      <c r="C950">
        <v>454</v>
      </c>
      <c r="O950">
        <v>949</v>
      </c>
      <c r="P950" t="s">
        <v>8221</v>
      </c>
      <c r="Q950">
        <v>1</v>
      </c>
    </row>
    <row r="951" spans="1:17" x14ac:dyDescent="0.25">
      <c r="A951">
        <v>950</v>
      </c>
      <c r="B951" t="s">
        <v>8219</v>
      </c>
      <c r="C951">
        <v>539</v>
      </c>
      <c r="O951">
        <v>950</v>
      </c>
      <c r="P951" t="s">
        <v>8221</v>
      </c>
      <c r="Q951">
        <v>1</v>
      </c>
    </row>
    <row r="952" spans="1:17" x14ac:dyDescent="0.25">
      <c r="A952">
        <v>951</v>
      </c>
      <c r="B952" t="s">
        <v>8219</v>
      </c>
      <c r="C952">
        <v>79</v>
      </c>
      <c r="O952">
        <v>951</v>
      </c>
      <c r="P952" t="s">
        <v>8221</v>
      </c>
      <c r="Q952">
        <v>6</v>
      </c>
    </row>
    <row r="953" spans="1:17" x14ac:dyDescent="0.25">
      <c r="A953">
        <v>952</v>
      </c>
      <c r="B953" t="s">
        <v>8219</v>
      </c>
      <c r="C953">
        <v>94</v>
      </c>
      <c r="O953">
        <v>952</v>
      </c>
      <c r="P953" t="s">
        <v>8221</v>
      </c>
      <c r="Q953">
        <v>8</v>
      </c>
    </row>
    <row r="954" spans="1:17" x14ac:dyDescent="0.25">
      <c r="A954">
        <v>953</v>
      </c>
      <c r="B954" t="s">
        <v>8219</v>
      </c>
      <c r="C954">
        <v>625</v>
      </c>
      <c r="O954">
        <v>953</v>
      </c>
      <c r="P954" t="s">
        <v>8221</v>
      </c>
      <c r="Q954">
        <v>1</v>
      </c>
    </row>
    <row r="955" spans="1:17" x14ac:dyDescent="0.25">
      <c r="A955">
        <v>954</v>
      </c>
      <c r="B955" t="s">
        <v>8219</v>
      </c>
      <c r="C955">
        <v>508</v>
      </c>
      <c r="O955">
        <v>954</v>
      </c>
      <c r="P955" t="s">
        <v>8221</v>
      </c>
      <c r="Q955">
        <v>0</v>
      </c>
    </row>
    <row r="956" spans="1:17" x14ac:dyDescent="0.25">
      <c r="A956">
        <v>955</v>
      </c>
      <c r="B956" t="s">
        <v>8219</v>
      </c>
      <c r="C956">
        <v>531</v>
      </c>
      <c r="O956">
        <v>955</v>
      </c>
      <c r="P956" t="s">
        <v>8221</v>
      </c>
      <c r="Q956">
        <v>2</v>
      </c>
    </row>
    <row r="957" spans="1:17" x14ac:dyDescent="0.25">
      <c r="A957">
        <v>956</v>
      </c>
      <c r="B957" t="s">
        <v>8219</v>
      </c>
      <c r="C957">
        <v>158</v>
      </c>
      <c r="O957">
        <v>956</v>
      </c>
      <c r="P957" t="s">
        <v>8221</v>
      </c>
      <c r="Q957">
        <v>1</v>
      </c>
    </row>
    <row r="958" spans="1:17" x14ac:dyDescent="0.25">
      <c r="A958">
        <v>957</v>
      </c>
      <c r="B958" t="s">
        <v>8219</v>
      </c>
      <c r="C958">
        <v>508</v>
      </c>
      <c r="O958">
        <v>957</v>
      </c>
      <c r="P958" t="s">
        <v>8221</v>
      </c>
      <c r="Q958">
        <v>0</v>
      </c>
    </row>
    <row r="959" spans="1:17" x14ac:dyDescent="0.25">
      <c r="A959">
        <v>958</v>
      </c>
      <c r="B959" t="s">
        <v>8219</v>
      </c>
      <c r="C959">
        <v>644</v>
      </c>
      <c r="O959">
        <v>958</v>
      </c>
      <c r="P959" t="s">
        <v>8221</v>
      </c>
      <c r="Q959">
        <v>1</v>
      </c>
    </row>
    <row r="960" spans="1:17" x14ac:dyDescent="0.25">
      <c r="A960">
        <v>959</v>
      </c>
      <c r="B960" t="s">
        <v>8219</v>
      </c>
      <c r="C960">
        <v>848</v>
      </c>
      <c r="O960">
        <v>959</v>
      </c>
      <c r="P960" t="s">
        <v>8221</v>
      </c>
      <c r="Q960">
        <v>19</v>
      </c>
    </row>
    <row r="961" spans="1:17" x14ac:dyDescent="0.25">
      <c r="A961">
        <v>960</v>
      </c>
      <c r="B961" t="s">
        <v>8219</v>
      </c>
      <c r="C961">
        <v>429</v>
      </c>
      <c r="O961">
        <v>960</v>
      </c>
      <c r="P961" t="s">
        <v>8221</v>
      </c>
      <c r="Q961">
        <v>27</v>
      </c>
    </row>
    <row r="962" spans="1:17" x14ac:dyDescent="0.25">
      <c r="A962">
        <v>961</v>
      </c>
      <c r="B962" t="s">
        <v>8219</v>
      </c>
      <c r="C962">
        <v>204</v>
      </c>
      <c r="O962">
        <v>961</v>
      </c>
      <c r="P962" t="s">
        <v>8221</v>
      </c>
      <c r="Q962">
        <v>7</v>
      </c>
    </row>
    <row r="963" spans="1:17" x14ac:dyDescent="0.25">
      <c r="A963">
        <v>962</v>
      </c>
      <c r="B963" t="s">
        <v>8219</v>
      </c>
      <c r="C963">
        <v>379</v>
      </c>
      <c r="O963">
        <v>962</v>
      </c>
      <c r="P963" t="s">
        <v>8221</v>
      </c>
      <c r="Q963">
        <v>14</v>
      </c>
    </row>
    <row r="964" spans="1:17" x14ac:dyDescent="0.25">
      <c r="A964">
        <v>963</v>
      </c>
      <c r="B964" t="s">
        <v>8219</v>
      </c>
      <c r="C964">
        <v>271</v>
      </c>
      <c r="O964">
        <v>963</v>
      </c>
      <c r="P964" t="s">
        <v>8221</v>
      </c>
      <c r="Q964">
        <v>5</v>
      </c>
    </row>
    <row r="965" spans="1:17" x14ac:dyDescent="0.25">
      <c r="A965">
        <v>964</v>
      </c>
      <c r="B965" t="s">
        <v>8219</v>
      </c>
      <c r="C965">
        <v>120</v>
      </c>
      <c r="O965">
        <v>964</v>
      </c>
      <c r="P965" t="s">
        <v>8221</v>
      </c>
      <c r="Q965">
        <v>30</v>
      </c>
    </row>
    <row r="966" spans="1:17" x14ac:dyDescent="0.25">
      <c r="A966">
        <v>965</v>
      </c>
      <c r="B966" t="s">
        <v>8219</v>
      </c>
      <c r="C966">
        <v>140</v>
      </c>
      <c r="O966">
        <v>965</v>
      </c>
      <c r="P966" t="s">
        <v>8221</v>
      </c>
      <c r="Q966">
        <v>1</v>
      </c>
    </row>
    <row r="967" spans="1:17" x14ac:dyDescent="0.25">
      <c r="A967">
        <v>966</v>
      </c>
      <c r="B967" t="s">
        <v>8219</v>
      </c>
      <c r="C967">
        <v>193</v>
      </c>
      <c r="O967">
        <v>966</v>
      </c>
      <c r="P967" t="s">
        <v>8221</v>
      </c>
      <c r="Q967">
        <v>0</v>
      </c>
    </row>
    <row r="968" spans="1:17" x14ac:dyDescent="0.25">
      <c r="A968">
        <v>967</v>
      </c>
      <c r="B968" t="s">
        <v>8219</v>
      </c>
      <c r="C968">
        <v>180</v>
      </c>
      <c r="O968">
        <v>967</v>
      </c>
      <c r="P968" t="s">
        <v>8221</v>
      </c>
      <c r="Q968">
        <v>60</v>
      </c>
    </row>
    <row r="969" spans="1:17" x14ac:dyDescent="0.25">
      <c r="A969">
        <v>968</v>
      </c>
      <c r="B969" t="s">
        <v>8219</v>
      </c>
      <c r="C969">
        <v>263</v>
      </c>
      <c r="O969">
        <v>968</v>
      </c>
      <c r="P969" t="s">
        <v>8221</v>
      </c>
      <c r="Q969">
        <v>84</v>
      </c>
    </row>
    <row r="970" spans="1:17" x14ac:dyDescent="0.25">
      <c r="A970">
        <v>969</v>
      </c>
      <c r="B970" t="s">
        <v>8219</v>
      </c>
      <c r="C970">
        <v>217</v>
      </c>
      <c r="O970">
        <v>969</v>
      </c>
      <c r="P970" t="s">
        <v>8221</v>
      </c>
      <c r="Q970">
        <v>47</v>
      </c>
    </row>
    <row r="971" spans="1:17" x14ac:dyDescent="0.25">
      <c r="A971">
        <v>970</v>
      </c>
      <c r="B971" t="s">
        <v>8219</v>
      </c>
      <c r="C971">
        <v>443</v>
      </c>
      <c r="O971">
        <v>970</v>
      </c>
      <c r="P971" t="s">
        <v>8221</v>
      </c>
      <c r="Q971">
        <v>66</v>
      </c>
    </row>
    <row r="972" spans="1:17" x14ac:dyDescent="0.25">
      <c r="A972">
        <v>971</v>
      </c>
      <c r="B972" t="s">
        <v>8219</v>
      </c>
      <c r="C972">
        <v>1373</v>
      </c>
      <c r="O972">
        <v>971</v>
      </c>
      <c r="P972" t="s">
        <v>8221</v>
      </c>
      <c r="Q972">
        <v>171</v>
      </c>
    </row>
    <row r="973" spans="1:17" x14ac:dyDescent="0.25">
      <c r="A973">
        <v>972</v>
      </c>
      <c r="B973" t="s">
        <v>8219</v>
      </c>
      <c r="C973">
        <v>742</v>
      </c>
      <c r="O973">
        <v>972</v>
      </c>
      <c r="P973" t="s">
        <v>8221</v>
      </c>
      <c r="Q973">
        <v>29</v>
      </c>
    </row>
    <row r="974" spans="1:17" x14ac:dyDescent="0.25">
      <c r="A974">
        <v>973</v>
      </c>
      <c r="B974" t="s">
        <v>8219</v>
      </c>
      <c r="C974">
        <v>170</v>
      </c>
      <c r="O974">
        <v>973</v>
      </c>
      <c r="P974" t="s">
        <v>8221</v>
      </c>
      <c r="Q974">
        <v>9</v>
      </c>
    </row>
    <row r="975" spans="1:17" x14ac:dyDescent="0.25">
      <c r="A975">
        <v>974</v>
      </c>
      <c r="B975" t="s">
        <v>8219</v>
      </c>
      <c r="C975">
        <v>242</v>
      </c>
      <c r="O975">
        <v>974</v>
      </c>
      <c r="P975" t="s">
        <v>8221</v>
      </c>
      <c r="Q975">
        <v>27</v>
      </c>
    </row>
    <row r="976" spans="1:17" x14ac:dyDescent="0.25">
      <c r="A976">
        <v>975</v>
      </c>
      <c r="B976" t="s">
        <v>8219</v>
      </c>
      <c r="C976">
        <v>541</v>
      </c>
      <c r="O976">
        <v>975</v>
      </c>
      <c r="P976" t="s">
        <v>8221</v>
      </c>
      <c r="Q976">
        <v>2</v>
      </c>
    </row>
    <row r="977" spans="1:17" x14ac:dyDescent="0.25">
      <c r="A977">
        <v>976</v>
      </c>
      <c r="B977" t="s">
        <v>8219</v>
      </c>
      <c r="C977">
        <v>121</v>
      </c>
      <c r="O977">
        <v>976</v>
      </c>
      <c r="P977" t="s">
        <v>8221</v>
      </c>
      <c r="Q977">
        <v>3</v>
      </c>
    </row>
    <row r="978" spans="1:17" x14ac:dyDescent="0.25">
      <c r="A978">
        <v>977</v>
      </c>
      <c r="B978" t="s">
        <v>8219</v>
      </c>
      <c r="C978">
        <v>621</v>
      </c>
      <c r="O978">
        <v>977</v>
      </c>
      <c r="P978" t="s">
        <v>8221</v>
      </c>
      <c r="Q978">
        <v>4</v>
      </c>
    </row>
    <row r="979" spans="1:17" x14ac:dyDescent="0.25">
      <c r="A979">
        <v>978</v>
      </c>
      <c r="B979" t="s">
        <v>8219</v>
      </c>
      <c r="C979">
        <v>101</v>
      </c>
      <c r="O979">
        <v>978</v>
      </c>
      <c r="P979" t="s">
        <v>8221</v>
      </c>
      <c r="Q979">
        <v>2</v>
      </c>
    </row>
    <row r="980" spans="1:17" x14ac:dyDescent="0.25">
      <c r="A980">
        <v>979</v>
      </c>
      <c r="B980" t="s">
        <v>8219</v>
      </c>
      <c r="C980">
        <v>554</v>
      </c>
      <c r="O980">
        <v>979</v>
      </c>
      <c r="P980" t="s">
        <v>8221</v>
      </c>
      <c r="Q980">
        <v>20</v>
      </c>
    </row>
    <row r="981" spans="1:17" x14ac:dyDescent="0.25">
      <c r="A981">
        <v>980</v>
      </c>
      <c r="B981" t="s">
        <v>8219</v>
      </c>
      <c r="C981">
        <v>666</v>
      </c>
      <c r="O981">
        <v>980</v>
      </c>
      <c r="P981" t="s">
        <v>8221</v>
      </c>
      <c r="Q981">
        <v>3</v>
      </c>
    </row>
    <row r="982" spans="1:17" x14ac:dyDescent="0.25">
      <c r="A982">
        <v>981</v>
      </c>
      <c r="B982" t="s">
        <v>8219</v>
      </c>
      <c r="C982">
        <v>410</v>
      </c>
      <c r="O982">
        <v>981</v>
      </c>
      <c r="P982" t="s">
        <v>8221</v>
      </c>
      <c r="Q982">
        <v>4</v>
      </c>
    </row>
    <row r="983" spans="1:17" x14ac:dyDescent="0.25">
      <c r="A983">
        <v>982</v>
      </c>
      <c r="B983" t="s">
        <v>8219</v>
      </c>
      <c r="C983">
        <v>375</v>
      </c>
      <c r="O983">
        <v>982</v>
      </c>
      <c r="P983" t="s">
        <v>8221</v>
      </c>
      <c r="Q983">
        <v>1</v>
      </c>
    </row>
    <row r="984" spans="1:17" x14ac:dyDescent="0.25">
      <c r="A984">
        <v>983</v>
      </c>
      <c r="B984" t="s">
        <v>8219</v>
      </c>
      <c r="C984">
        <v>1364</v>
      </c>
      <c r="O984">
        <v>983</v>
      </c>
      <c r="P984" t="s">
        <v>8221</v>
      </c>
      <c r="Q984">
        <v>0</v>
      </c>
    </row>
    <row r="985" spans="1:17" x14ac:dyDescent="0.25">
      <c r="A985">
        <v>984</v>
      </c>
      <c r="B985" t="s">
        <v>8219</v>
      </c>
      <c r="C985">
        <v>35</v>
      </c>
      <c r="O985">
        <v>984</v>
      </c>
      <c r="P985" t="s">
        <v>8221</v>
      </c>
      <c r="Q985">
        <v>0</v>
      </c>
    </row>
    <row r="986" spans="1:17" x14ac:dyDescent="0.25">
      <c r="A986">
        <v>985</v>
      </c>
      <c r="B986" t="s">
        <v>8219</v>
      </c>
      <c r="C986">
        <v>203</v>
      </c>
      <c r="O986">
        <v>985</v>
      </c>
      <c r="P986" t="s">
        <v>8221</v>
      </c>
      <c r="Q986">
        <v>14</v>
      </c>
    </row>
    <row r="987" spans="1:17" x14ac:dyDescent="0.25">
      <c r="A987">
        <v>986</v>
      </c>
      <c r="B987" t="s">
        <v>8219</v>
      </c>
      <c r="C987">
        <v>49</v>
      </c>
      <c r="O987">
        <v>986</v>
      </c>
      <c r="P987" t="s">
        <v>8221</v>
      </c>
      <c r="Q987">
        <v>1</v>
      </c>
    </row>
    <row r="988" spans="1:17" x14ac:dyDescent="0.25">
      <c r="A988">
        <v>987</v>
      </c>
      <c r="B988" t="s">
        <v>8219</v>
      </c>
      <c r="C988">
        <v>5812</v>
      </c>
      <c r="O988">
        <v>987</v>
      </c>
      <c r="P988" t="s">
        <v>8221</v>
      </c>
      <c r="Q988">
        <v>118</v>
      </c>
    </row>
    <row r="989" spans="1:17" x14ac:dyDescent="0.25">
      <c r="A989">
        <v>988</v>
      </c>
      <c r="B989" t="s">
        <v>8219</v>
      </c>
      <c r="C989">
        <v>1556</v>
      </c>
      <c r="O989">
        <v>988</v>
      </c>
      <c r="P989" t="s">
        <v>8221</v>
      </c>
      <c r="Q989">
        <v>2</v>
      </c>
    </row>
    <row r="990" spans="1:17" x14ac:dyDescent="0.25">
      <c r="A990">
        <v>989</v>
      </c>
      <c r="B990" t="s">
        <v>8219</v>
      </c>
      <c r="C990">
        <v>65</v>
      </c>
      <c r="O990">
        <v>989</v>
      </c>
      <c r="P990" t="s">
        <v>8221</v>
      </c>
      <c r="Q990">
        <v>1</v>
      </c>
    </row>
    <row r="991" spans="1:17" x14ac:dyDescent="0.25">
      <c r="A991">
        <v>990</v>
      </c>
      <c r="B991" t="s">
        <v>8219</v>
      </c>
      <c r="C991">
        <v>10</v>
      </c>
      <c r="O991">
        <v>990</v>
      </c>
      <c r="P991" t="s">
        <v>8221</v>
      </c>
      <c r="Q991">
        <v>3</v>
      </c>
    </row>
    <row r="992" spans="1:17" x14ac:dyDescent="0.25">
      <c r="A992">
        <v>991</v>
      </c>
      <c r="B992" t="s">
        <v>8219</v>
      </c>
      <c r="C992">
        <v>76</v>
      </c>
      <c r="O992">
        <v>991</v>
      </c>
      <c r="P992" t="s">
        <v>8221</v>
      </c>
      <c r="Q992">
        <v>1</v>
      </c>
    </row>
    <row r="993" spans="1:17" x14ac:dyDescent="0.25">
      <c r="A993">
        <v>992</v>
      </c>
      <c r="B993" t="s">
        <v>8219</v>
      </c>
      <c r="C993">
        <v>263</v>
      </c>
      <c r="O993">
        <v>992</v>
      </c>
      <c r="P993" t="s">
        <v>8221</v>
      </c>
      <c r="Q993">
        <v>3</v>
      </c>
    </row>
    <row r="994" spans="1:17" x14ac:dyDescent="0.25">
      <c r="A994">
        <v>993</v>
      </c>
      <c r="B994" t="s">
        <v>8219</v>
      </c>
      <c r="C994">
        <v>1530</v>
      </c>
      <c r="O994">
        <v>993</v>
      </c>
      <c r="P994" t="s">
        <v>8221</v>
      </c>
      <c r="Q994">
        <v>38</v>
      </c>
    </row>
    <row r="995" spans="1:17" x14ac:dyDescent="0.25">
      <c r="A995">
        <v>994</v>
      </c>
      <c r="B995" t="s">
        <v>8219</v>
      </c>
      <c r="C995">
        <v>278</v>
      </c>
      <c r="O995">
        <v>994</v>
      </c>
      <c r="P995" t="s">
        <v>8221</v>
      </c>
      <c r="Q995">
        <v>52</v>
      </c>
    </row>
    <row r="996" spans="1:17" x14ac:dyDescent="0.25">
      <c r="A996">
        <v>995</v>
      </c>
      <c r="B996" t="s">
        <v>8219</v>
      </c>
      <c r="C996">
        <v>350</v>
      </c>
      <c r="O996">
        <v>995</v>
      </c>
      <c r="P996" t="s">
        <v>8221</v>
      </c>
      <c r="Q996">
        <v>2</v>
      </c>
    </row>
    <row r="997" spans="1:17" x14ac:dyDescent="0.25">
      <c r="A997">
        <v>996</v>
      </c>
      <c r="B997" t="s">
        <v>8219</v>
      </c>
      <c r="C997">
        <v>470</v>
      </c>
      <c r="O997">
        <v>996</v>
      </c>
      <c r="P997" t="s">
        <v>8221</v>
      </c>
      <c r="Q997">
        <v>0</v>
      </c>
    </row>
    <row r="998" spans="1:17" x14ac:dyDescent="0.25">
      <c r="A998">
        <v>997</v>
      </c>
      <c r="B998" t="s">
        <v>8219</v>
      </c>
      <c r="C998">
        <v>3</v>
      </c>
      <c r="O998">
        <v>997</v>
      </c>
      <c r="P998" t="s">
        <v>8221</v>
      </c>
      <c r="Q998">
        <v>4</v>
      </c>
    </row>
    <row r="999" spans="1:17" x14ac:dyDescent="0.25">
      <c r="A999">
        <v>998</v>
      </c>
      <c r="B999" t="s">
        <v>8219</v>
      </c>
      <c r="C999">
        <v>8200</v>
      </c>
      <c r="O999">
        <v>998</v>
      </c>
      <c r="P999" t="s">
        <v>8221</v>
      </c>
      <c r="Q999">
        <v>4</v>
      </c>
    </row>
    <row r="1000" spans="1:17" x14ac:dyDescent="0.25">
      <c r="A1000">
        <v>999</v>
      </c>
      <c r="B1000" t="s">
        <v>8219</v>
      </c>
      <c r="C1000">
        <v>8359</v>
      </c>
      <c r="O1000">
        <v>999</v>
      </c>
      <c r="P1000" t="s">
        <v>8221</v>
      </c>
      <c r="Q1000">
        <v>18</v>
      </c>
    </row>
    <row r="1001" spans="1:17" x14ac:dyDescent="0.25">
      <c r="A1001">
        <v>1000</v>
      </c>
      <c r="B1001" t="s">
        <v>8219</v>
      </c>
      <c r="C1001">
        <v>188</v>
      </c>
      <c r="O1001">
        <v>1000</v>
      </c>
      <c r="P1001" t="s">
        <v>8221</v>
      </c>
      <c r="Q1001">
        <v>0</v>
      </c>
    </row>
    <row r="1002" spans="1:17" x14ac:dyDescent="0.25">
      <c r="A1002">
        <v>1001</v>
      </c>
      <c r="B1002" t="s">
        <v>8219</v>
      </c>
      <c r="C1002">
        <v>48</v>
      </c>
      <c r="O1002">
        <v>1001</v>
      </c>
      <c r="P1002" t="s">
        <v>8221</v>
      </c>
      <c r="Q1002">
        <v>22</v>
      </c>
    </row>
    <row r="1003" spans="1:17" x14ac:dyDescent="0.25">
      <c r="A1003">
        <v>1002</v>
      </c>
      <c r="B1003" t="s">
        <v>8219</v>
      </c>
      <c r="C1003">
        <v>607</v>
      </c>
      <c r="O1003">
        <v>1002</v>
      </c>
      <c r="P1003" t="s">
        <v>8221</v>
      </c>
      <c r="Q1003">
        <v>49</v>
      </c>
    </row>
    <row r="1004" spans="1:17" x14ac:dyDescent="0.25">
      <c r="A1004">
        <v>1003</v>
      </c>
      <c r="B1004" t="s">
        <v>8219</v>
      </c>
      <c r="C1004">
        <v>50</v>
      </c>
      <c r="O1004">
        <v>1003</v>
      </c>
      <c r="P1004" t="s">
        <v>8221</v>
      </c>
      <c r="Q1004">
        <v>19</v>
      </c>
    </row>
    <row r="1005" spans="1:17" x14ac:dyDescent="0.25">
      <c r="A1005">
        <v>1004</v>
      </c>
      <c r="B1005" t="s">
        <v>8219</v>
      </c>
      <c r="C1005">
        <v>55</v>
      </c>
      <c r="O1005">
        <v>1004</v>
      </c>
      <c r="P1005" t="s">
        <v>8221</v>
      </c>
      <c r="Q1005">
        <v>4</v>
      </c>
    </row>
    <row r="1006" spans="1:17" x14ac:dyDescent="0.25">
      <c r="A1006">
        <v>1005</v>
      </c>
      <c r="B1006" t="s">
        <v>8219</v>
      </c>
      <c r="C1006">
        <v>38</v>
      </c>
      <c r="O1006">
        <v>1005</v>
      </c>
      <c r="P1006" t="s">
        <v>8221</v>
      </c>
      <c r="Q1006">
        <v>4</v>
      </c>
    </row>
    <row r="1007" spans="1:17" x14ac:dyDescent="0.25">
      <c r="A1007">
        <v>1006</v>
      </c>
      <c r="B1007" t="s">
        <v>8219</v>
      </c>
      <c r="C1007">
        <v>25</v>
      </c>
      <c r="O1007">
        <v>1006</v>
      </c>
      <c r="P1007" t="s">
        <v>8221</v>
      </c>
      <c r="Q1007">
        <v>2</v>
      </c>
    </row>
    <row r="1008" spans="1:17" x14ac:dyDescent="0.25">
      <c r="A1008">
        <v>1007</v>
      </c>
      <c r="B1008" t="s">
        <v>8219</v>
      </c>
      <c r="C1008">
        <v>46</v>
      </c>
      <c r="O1008">
        <v>1007</v>
      </c>
      <c r="P1008" t="s">
        <v>8221</v>
      </c>
      <c r="Q1008">
        <v>0</v>
      </c>
    </row>
    <row r="1009" spans="1:17" x14ac:dyDescent="0.25">
      <c r="A1009">
        <v>1008</v>
      </c>
      <c r="B1009" t="s">
        <v>8219</v>
      </c>
      <c r="C1009">
        <v>83</v>
      </c>
      <c r="O1009">
        <v>1008</v>
      </c>
      <c r="P1009" t="s">
        <v>8221</v>
      </c>
      <c r="Q1009">
        <v>0</v>
      </c>
    </row>
    <row r="1010" spans="1:17" x14ac:dyDescent="0.25">
      <c r="A1010">
        <v>1009</v>
      </c>
      <c r="B1010" t="s">
        <v>8219</v>
      </c>
      <c r="C1010">
        <v>35</v>
      </c>
      <c r="O1010">
        <v>1009</v>
      </c>
      <c r="P1010" t="s">
        <v>8221</v>
      </c>
      <c r="Q1010">
        <v>14</v>
      </c>
    </row>
    <row r="1011" spans="1:17" x14ac:dyDescent="0.25">
      <c r="A1011">
        <v>1010</v>
      </c>
      <c r="B1011" t="s">
        <v>8219</v>
      </c>
      <c r="C1011">
        <v>25</v>
      </c>
      <c r="O1011">
        <v>1010</v>
      </c>
      <c r="P1011" t="s">
        <v>8221</v>
      </c>
      <c r="Q1011">
        <v>8</v>
      </c>
    </row>
    <row r="1012" spans="1:17" x14ac:dyDescent="0.25">
      <c r="A1012">
        <v>1011</v>
      </c>
      <c r="B1012" t="s">
        <v>8219</v>
      </c>
      <c r="C1012">
        <v>75</v>
      </c>
      <c r="O1012">
        <v>1011</v>
      </c>
      <c r="P1012" t="s">
        <v>8221</v>
      </c>
      <c r="Q1012">
        <v>0</v>
      </c>
    </row>
    <row r="1013" spans="1:17" x14ac:dyDescent="0.25">
      <c r="A1013">
        <v>1012</v>
      </c>
      <c r="B1013" t="s">
        <v>8219</v>
      </c>
      <c r="C1013">
        <v>62</v>
      </c>
      <c r="O1013">
        <v>1012</v>
      </c>
      <c r="P1013" t="s">
        <v>8221</v>
      </c>
      <c r="Q1013">
        <v>15</v>
      </c>
    </row>
    <row r="1014" spans="1:17" x14ac:dyDescent="0.25">
      <c r="A1014">
        <v>1013</v>
      </c>
      <c r="B1014" t="s">
        <v>8219</v>
      </c>
      <c r="C1014">
        <v>160</v>
      </c>
      <c r="O1014">
        <v>1013</v>
      </c>
      <c r="P1014" t="s">
        <v>8221</v>
      </c>
      <c r="Q1014">
        <v>33</v>
      </c>
    </row>
    <row r="1015" spans="1:17" x14ac:dyDescent="0.25">
      <c r="A1015">
        <v>1014</v>
      </c>
      <c r="B1015" t="s">
        <v>8219</v>
      </c>
      <c r="C1015">
        <v>246</v>
      </c>
      <c r="O1015">
        <v>1014</v>
      </c>
      <c r="P1015" t="s">
        <v>8221</v>
      </c>
      <c r="Q1015">
        <v>2</v>
      </c>
    </row>
    <row r="1016" spans="1:17" x14ac:dyDescent="0.25">
      <c r="A1016">
        <v>1015</v>
      </c>
      <c r="B1016" t="s">
        <v>8219</v>
      </c>
      <c r="C1016">
        <v>55</v>
      </c>
      <c r="O1016">
        <v>1015</v>
      </c>
      <c r="P1016" t="s">
        <v>8221</v>
      </c>
      <c r="Q1016">
        <v>6</v>
      </c>
    </row>
    <row r="1017" spans="1:17" x14ac:dyDescent="0.25">
      <c r="A1017">
        <v>1016</v>
      </c>
      <c r="B1017" t="s">
        <v>8219</v>
      </c>
      <c r="C1017">
        <v>23</v>
      </c>
      <c r="O1017">
        <v>1016</v>
      </c>
      <c r="P1017" t="s">
        <v>8221</v>
      </c>
      <c r="Q1017">
        <v>2</v>
      </c>
    </row>
    <row r="1018" spans="1:17" x14ac:dyDescent="0.25">
      <c r="A1018">
        <v>1017</v>
      </c>
      <c r="B1018" t="s">
        <v>8219</v>
      </c>
      <c r="C1018">
        <v>72</v>
      </c>
      <c r="O1018">
        <v>1017</v>
      </c>
      <c r="P1018" t="s">
        <v>8221</v>
      </c>
      <c r="Q1018">
        <v>0</v>
      </c>
    </row>
    <row r="1019" spans="1:17" x14ac:dyDescent="0.25">
      <c r="A1019">
        <v>1018</v>
      </c>
      <c r="B1019" t="s">
        <v>8219</v>
      </c>
      <c r="C1019">
        <v>22</v>
      </c>
      <c r="O1019">
        <v>1018</v>
      </c>
      <c r="P1019" t="s">
        <v>8221</v>
      </c>
      <c r="Q1019">
        <v>4</v>
      </c>
    </row>
    <row r="1020" spans="1:17" x14ac:dyDescent="0.25">
      <c r="A1020">
        <v>1019</v>
      </c>
      <c r="B1020" t="s">
        <v>8219</v>
      </c>
      <c r="C1020">
        <v>14</v>
      </c>
      <c r="O1020">
        <v>1019</v>
      </c>
      <c r="P1020" t="s">
        <v>8221</v>
      </c>
      <c r="Q1020">
        <v>1</v>
      </c>
    </row>
    <row r="1021" spans="1:17" x14ac:dyDescent="0.25">
      <c r="A1021">
        <v>1020</v>
      </c>
      <c r="B1021" t="s">
        <v>8219</v>
      </c>
      <c r="C1021">
        <v>38</v>
      </c>
      <c r="O1021">
        <v>1020</v>
      </c>
      <c r="P1021" t="s">
        <v>8221</v>
      </c>
      <c r="Q1021">
        <v>3</v>
      </c>
    </row>
    <row r="1022" spans="1:17" x14ac:dyDescent="0.25">
      <c r="A1022">
        <v>1021</v>
      </c>
      <c r="B1022" t="s">
        <v>8219</v>
      </c>
      <c r="C1022">
        <v>32</v>
      </c>
      <c r="O1022">
        <v>1021</v>
      </c>
      <c r="P1022" t="s">
        <v>8221</v>
      </c>
      <c r="Q1022">
        <v>4</v>
      </c>
    </row>
    <row r="1023" spans="1:17" x14ac:dyDescent="0.25">
      <c r="A1023">
        <v>1022</v>
      </c>
      <c r="B1023" t="s">
        <v>8219</v>
      </c>
      <c r="C1023">
        <v>63</v>
      </c>
      <c r="O1023">
        <v>1022</v>
      </c>
      <c r="P1023" t="s">
        <v>8221</v>
      </c>
      <c r="Q1023">
        <v>0</v>
      </c>
    </row>
    <row r="1024" spans="1:17" x14ac:dyDescent="0.25">
      <c r="A1024">
        <v>1023</v>
      </c>
      <c r="B1024" t="s">
        <v>8219</v>
      </c>
      <c r="C1024">
        <v>27</v>
      </c>
      <c r="O1024">
        <v>1023</v>
      </c>
      <c r="P1024" t="s">
        <v>8221</v>
      </c>
      <c r="Q1024">
        <v>4</v>
      </c>
    </row>
    <row r="1025" spans="1:17" x14ac:dyDescent="0.25">
      <c r="A1025">
        <v>1024</v>
      </c>
      <c r="B1025" t="s">
        <v>8219</v>
      </c>
      <c r="C1025">
        <v>44</v>
      </c>
      <c r="O1025">
        <v>1024</v>
      </c>
      <c r="P1025" t="s">
        <v>8221</v>
      </c>
      <c r="Q1025">
        <v>3</v>
      </c>
    </row>
    <row r="1026" spans="1:17" x14ac:dyDescent="0.25">
      <c r="A1026">
        <v>1025</v>
      </c>
      <c r="B1026" t="s">
        <v>8219</v>
      </c>
      <c r="C1026">
        <v>38</v>
      </c>
      <c r="O1026">
        <v>1025</v>
      </c>
      <c r="P1026" t="s">
        <v>8221</v>
      </c>
      <c r="Q1026">
        <v>34</v>
      </c>
    </row>
    <row r="1027" spans="1:17" x14ac:dyDescent="0.25">
      <c r="A1027">
        <v>1026</v>
      </c>
      <c r="B1027" t="s">
        <v>8219</v>
      </c>
      <c r="C1027">
        <v>115</v>
      </c>
      <c r="O1027">
        <v>1026</v>
      </c>
      <c r="P1027" t="s">
        <v>8221</v>
      </c>
      <c r="Q1027">
        <v>2</v>
      </c>
    </row>
    <row r="1028" spans="1:17" x14ac:dyDescent="0.25">
      <c r="A1028">
        <v>1027</v>
      </c>
      <c r="B1028" t="s">
        <v>8219</v>
      </c>
      <c r="C1028">
        <v>37</v>
      </c>
      <c r="O1028">
        <v>1027</v>
      </c>
      <c r="P1028" t="s">
        <v>8221</v>
      </c>
      <c r="Q1028">
        <v>33</v>
      </c>
    </row>
    <row r="1029" spans="1:17" x14ac:dyDescent="0.25">
      <c r="A1029">
        <v>1028</v>
      </c>
      <c r="B1029" t="s">
        <v>8219</v>
      </c>
      <c r="C1029">
        <v>99</v>
      </c>
      <c r="O1029">
        <v>1028</v>
      </c>
      <c r="P1029" t="s">
        <v>8221</v>
      </c>
      <c r="Q1029">
        <v>0</v>
      </c>
    </row>
    <row r="1030" spans="1:17" x14ac:dyDescent="0.25">
      <c r="A1030">
        <v>1029</v>
      </c>
      <c r="B1030" t="s">
        <v>8219</v>
      </c>
      <c r="C1030">
        <v>44</v>
      </c>
      <c r="O1030">
        <v>1029</v>
      </c>
      <c r="P1030" t="s">
        <v>8221</v>
      </c>
      <c r="Q1030">
        <v>0</v>
      </c>
    </row>
    <row r="1031" spans="1:17" x14ac:dyDescent="0.25">
      <c r="A1031">
        <v>1030</v>
      </c>
      <c r="B1031" t="s">
        <v>8219</v>
      </c>
      <c r="C1031">
        <v>58</v>
      </c>
      <c r="O1031">
        <v>1030</v>
      </c>
      <c r="P1031" t="s">
        <v>8221</v>
      </c>
      <c r="Q1031">
        <v>1</v>
      </c>
    </row>
    <row r="1032" spans="1:17" x14ac:dyDescent="0.25">
      <c r="A1032">
        <v>1031</v>
      </c>
      <c r="B1032" t="s">
        <v>8219</v>
      </c>
      <c r="C1032">
        <v>191</v>
      </c>
      <c r="O1032">
        <v>1031</v>
      </c>
      <c r="P1032" t="s">
        <v>8221</v>
      </c>
      <c r="Q1032">
        <v>13</v>
      </c>
    </row>
    <row r="1033" spans="1:17" x14ac:dyDescent="0.25">
      <c r="A1033">
        <v>1032</v>
      </c>
      <c r="B1033" t="s">
        <v>8219</v>
      </c>
      <c r="C1033">
        <v>40</v>
      </c>
      <c r="O1033">
        <v>1032</v>
      </c>
      <c r="P1033" t="s">
        <v>8221</v>
      </c>
      <c r="Q1033">
        <v>2</v>
      </c>
    </row>
    <row r="1034" spans="1:17" x14ac:dyDescent="0.25">
      <c r="A1034">
        <v>1033</v>
      </c>
      <c r="B1034" t="s">
        <v>8219</v>
      </c>
      <c r="C1034">
        <v>38</v>
      </c>
      <c r="O1034">
        <v>1033</v>
      </c>
      <c r="P1034" t="s">
        <v>8221</v>
      </c>
      <c r="Q1034">
        <v>36</v>
      </c>
    </row>
    <row r="1035" spans="1:17" x14ac:dyDescent="0.25">
      <c r="A1035">
        <v>1034</v>
      </c>
      <c r="B1035" t="s">
        <v>8219</v>
      </c>
      <c r="C1035">
        <v>39</v>
      </c>
      <c r="O1035">
        <v>1034</v>
      </c>
      <c r="P1035" t="s">
        <v>8221</v>
      </c>
      <c r="Q1035">
        <v>1</v>
      </c>
    </row>
    <row r="1036" spans="1:17" x14ac:dyDescent="0.25">
      <c r="A1036">
        <v>1035</v>
      </c>
      <c r="B1036" t="s">
        <v>8219</v>
      </c>
      <c r="C1036">
        <v>11</v>
      </c>
      <c r="O1036">
        <v>1035</v>
      </c>
      <c r="P1036" t="s">
        <v>8221</v>
      </c>
      <c r="Q1036">
        <v>15</v>
      </c>
    </row>
    <row r="1037" spans="1:17" x14ac:dyDescent="0.25">
      <c r="A1037">
        <v>1036</v>
      </c>
      <c r="B1037" t="s">
        <v>8219</v>
      </c>
      <c r="C1037">
        <v>107</v>
      </c>
      <c r="O1037">
        <v>1036</v>
      </c>
      <c r="P1037" t="s">
        <v>8221</v>
      </c>
      <c r="Q1037">
        <v>1</v>
      </c>
    </row>
    <row r="1038" spans="1:17" x14ac:dyDescent="0.25">
      <c r="A1038">
        <v>1037</v>
      </c>
      <c r="B1038" t="s">
        <v>8219</v>
      </c>
      <c r="C1038">
        <v>147</v>
      </c>
      <c r="O1038">
        <v>1037</v>
      </c>
      <c r="P1038" t="s">
        <v>8221</v>
      </c>
      <c r="Q1038">
        <v>0</v>
      </c>
    </row>
    <row r="1039" spans="1:17" x14ac:dyDescent="0.25">
      <c r="A1039">
        <v>1038</v>
      </c>
      <c r="B1039" t="s">
        <v>8219</v>
      </c>
      <c r="C1039">
        <v>36</v>
      </c>
      <c r="O1039">
        <v>1038</v>
      </c>
      <c r="P1039" t="s">
        <v>8221</v>
      </c>
      <c r="Q1039">
        <v>1</v>
      </c>
    </row>
    <row r="1040" spans="1:17" x14ac:dyDescent="0.25">
      <c r="A1040">
        <v>1039</v>
      </c>
      <c r="B1040" t="s">
        <v>8219</v>
      </c>
      <c r="C1040">
        <v>92</v>
      </c>
      <c r="O1040">
        <v>1039</v>
      </c>
      <c r="P1040" t="s">
        <v>8221</v>
      </c>
      <c r="Q1040">
        <v>0</v>
      </c>
    </row>
    <row r="1041" spans="1:17" x14ac:dyDescent="0.25">
      <c r="A1041">
        <v>1040</v>
      </c>
      <c r="B1041" t="s">
        <v>8219</v>
      </c>
      <c r="C1041">
        <v>35</v>
      </c>
      <c r="O1041">
        <v>1040</v>
      </c>
      <c r="P1041" t="s">
        <v>8221</v>
      </c>
      <c r="Q1041">
        <v>0</v>
      </c>
    </row>
    <row r="1042" spans="1:17" x14ac:dyDescent="0.25">
      <c r="A1042">
        <v>1041</v>
      </c>
      <c r="B1042" t="s">
        <v>8219</v>
      </c>
      <c r="C1042">
        <v>17</v>
      </c>
      <c r="O1042">
        <v>1041</v>
      </c>
      <c r="P1042" t="s">
        <v>8221</v>
      </c>
      <c r="Q1042">
        <v>1</v>
      </c>
    </row>
    <row r="1043" spans="1:17" x14ac:dyDescent="0.25">
      <c r="A1043">
        <v>1042</v>
      </c>
      <c r="B1043" t="s">
        <v>8219</v>
      </c>
      <c r="C1043">
        <v>22</v>
      </c>
      <c r="O1043">
        <v>1042</v>
      </c>
      <c r="P1043" t="s">
        <v>8221</v>
      </c>
      <c r="Q1043">
        <v>39</v>
      </c>
    </row>
    <row r="1044" spans="1:17" x14ac:dyDescent="0.25">
      <c r="A1044">
        <v>1043</v>
      </c>
      <c r="B1044" t="s">
        <v>8219</v>
      </c>
      <c r="C1044">
        <v>69</v>
      </c>
      <c r="O1044">
        <v>1043</v>
      </c>
      <c r="P1044" t="s">
        <v>8221</v>
      </c>
      <c r="Q1044">
        <v>0</v>
      </c>
    </row>
    <row r="1045" spans="1:17" x14ac:dyDescent="0.25">
      <c r="A1045">
        <v>1044</v>
      </c>
      <c r="B1045" t="s">
        <v>8219</v>
      </c>
      <c r="C1045">
        <v>13</v>
      </c>
      <c r="O1045">
        <v>1044</v>
      </c>
      <c r="P1045" t="s">
        <v>8221</v>
      </c>
      <c r="Q1045">
        <v>0</v>
      </c>
    </row>
    <row r="1046" spans="1:17" x14ac:dyDescent="0.25">
      <c r="A1046">
        <v>1045</v>
      </c>
      <c r="B1046" t="s">
        <v>8219</v>
      </c>
      <c r="C1046">
        <v>58</v>
      </c>
      <c r="O1046">
        <v>1045</v>
      </c>
      <c r="P1046" t="s">
        <v>8221</v>
      </c>
      <c r="Q1046">
        <v>3</v>
      </c>
    </row>
    <row r="1047" spans="1:17" x14ac:dyDescent="0.25">
      <c r="A1047">
        <v>1046</v>
      </c>
      <c r="B1047" t="s">
        <v>8219</v>
      </c>
      <c r="C1047">
        <v>44</v>
      </c>
      <c r="O1047">
        <v>1046</v>
      </c>
      <c r="P1047" t="s">
        <v>8221</v>
      </c>
      <c r="Q1047">
        <v>1</v>
      </c>
    </row>
    <row r="1048" spans="1:17" x14ac:dyDescent="0.25">
      <c r="A1048">
        <v>1047</v>
      </c>
      <c r="B1048" t="s">
        <v>8219</v>
      </c>
      <c r="C1048">
        <v>83</v>
      </c>
      <c r="O1048">
        <v>1047</v>
      </c>
      <c r="P1048" t="s">
        <v>8221</v>
      </c>
      <c r="Q1048">
        <v>13</v>
      </c>
    </row>
    <row r="1049" spans="1:17" x14ac:dyDescent="0.25">
      <c r="A1049">
        <v>1048</v>
      </c>
      <c r="B1049" t="s">
        <v>8219</v>
      </c>
      <c r="C1049">
        <v>117</v>
      </c>
      <c r="O1049">
        <v>1048</v>
      </c>
      <c r="P1049" t="s">
        <v>8221</v>
      </c>
      <c r="Q1049">
        <v>0</v>
      </c>
    </row>
    <row r="1050" spans="1:17" x14ac:dyDescent="0.25">
      <c r="A1050">
        <v>1049</v>
      </c>
      <c r="B1050" t="s">
        <v>8219</v>
      </c>
      <c r="C1050">
        <v>32</v>
      </c>
      <c r="O1050">
        <v>1049</v>
      </c>
      <c r="P1050" t="s">
        <v>8221</v>
      </c>
      <c r="Q1050">
        <v>6</v>
      </c>
    </row>
    <row r="1051" spans="1:17" x14ac:dyDescent="0.25">
      <c r="A1051">
        <v>1050</v>
      </c>
      <c r="B1051" t="s">
        <v>8219</v>
      </c>
      <c r="C1051">
        <v>8</v>
      </c>
      <c r="O1051">
        <v>1050</v>
      </c>
      <c r="P1051" t="s">
        <v>8221</v>
      </c>
      <c r="Q1051">
        <v>0</v>
      </c>
    </row>
    <row r="1052" spans="1:17" x14ac:dyDescent="0.25">
      <c r="A1052">
        <v>1051</v>
      </c>
      <c r="B1052" t="s">
        <v>8219</v>
      </c>
      <c r="C1052">
        <v>340</v>
      </c>
      <c r="O1052">
        <v>1051</v>
      </c>
      <c r="P1052" t="s">
        <v>8221</v>
      </c>
      <c r="Q1052">
        <v>14</v>
      </c>
    </row>
    <row r="1053" spans="1:17" x14ac:dyDescent="0.25">
      <c r="A1053">
        <v>1052</v>
      </c>
      <c r="B1053" t="s">
        <v>8219</v>
      </c>
      <c r="C1053">
        <v>7</v>
      </c>
      <c r="O1053">
        <v>1052</v>
      </c>
      <c r="P1053" t="s">
        <v>8221</v>
      </c>
      <c r="Q1053">
        <v>5</v>
      </c>
    </row>
    <row r="1054" spans="1:17" x14ac:dyDescent="0.25">
      <c r="A1054">
        <v>1053</v>
      </c>
      <c r="B1054" t="s">
        <v>8219</v>
      </c>
      <c r="C1054">
        <v>19</v>
      </c>
      <c r="O1054">
        <v>1053</v>
      </c>
      <c r="P1054" t="s">
        <v>8221</v>
      </c>
      <c r="Q1054">
        <v>6</v>
      </c>
    </row>
    <row r="1055" spans="1:17" x14ac:dyDescent="0.25">
      <c r="A1055">
        <v>1054</v>
      </c>
      <c r="B1055" t="s">
        <v>8219</v>
      </c>
      <c r="C1055">
        <v>47</v>
      </c>
      <c r="O1055">
        <v>1054</v>
      </c>
      <c r="P1055" t="s">
        <v>8221</v>
      </c>
      <c r="Q1055">
        <v>15</v>
      </c>
    </row>
    <row r="1056" spans="1:17" x14ac:dyDescent="0.25">
      <c r="A1056">
        <v>1055</v>
      </c>
      <c r="B1056" t="s">
        <v>8219</v>
      </c>
      <c r="C1056">
        <v>13</v>
      </c>
      <c r="O1056">
        <v>1055</v>
      </c>
      <c r="P1056" t="s">
        <v>8221</v>
      </c>
      <c r="Q1056">
        <v>0</v>
      </c>
    </row>
    <row r="1057" spans="1:17" x14ac:dyDescent="0.25">
      <c r="A1057">
        <v>1056</v>
      </c>
      <c r="B1057" t="s">
        <v>8219</v>
      </c>
      <c r="C1057">
        <v>90</v>
      </c>
      <c r="O1057">
        <v>1056</v>
      </c>
      <c r="P1057" t="s">
        <v>8221</v>
      </c>
      <c r="Q1057">
        <v>1</v>
      </c>
    </row>
    <row r="1058" spans="1:17" x14ac:dyDescent="0.25">
      <c r="A1058">
        <v>1057</v>
      </c>
      <c r="B1058" t="s">
        <v>8219</v>
      </c>
      <c r="C1058">
        <v>63</v>
      </c>
      <c r="O1058">
        <v>1057</v>
      </c>
      <c r="P1058" t="s">
        <v>8221</v>
      </c>
      <c r="Q1058">
        <v>9</v>
      </c>
    </row>
    <row r="1059" spans="1:17" x14ac:dyDescent="0.25">
      <c r="A1059">
        <v>1058</v>
      </c>
      <c r="B1059" t="s">
        <v>8219</v>
      </c>
      <c r="C1059">
        <v>26</v>
      </c>
      <c r="O1059">
        <v>1058</v>
      </c>
      <c r="P1059" t="s">
        <v>8221</v>
      </c>
      <c r="Q1059">
        <v>3</v>
      </c>
    </row>
    <row r="1060" spans="1:17" x14ac:dyDescent="0.25">
      <c r="A1060">
        <v>1059</v>
      </c>
      <c r="B1060" t="s">
        <v>8219</v>
      </c>
      <c r="C1060">
        <v>71</v>
      </c>
      <c r="O1060">
        <v>1059</v>
      </c>
      <c r="P1060" t="s">
        <v>8221</v>
      </c>
      <c r="Q1060">
        <v>3</v>
      </c>
    </row>
    <row r="1061" spans="1:17" x14ac:dyDescent="0.25">
      <c r="A1061">
        <v>1060</v>
      </c>
      <c r="B1061" t="s">
        <v>8219</v>
      </c>
      <c r="C1061">
        <v>38</v>
      </c>
      <c r="O1061">
        <v>1060</v>
      </c>
      <c r="P1061" t="s">
        <v>8221</v>
      </c>
      <c r="Q1061">
        <v>1</v>
      </c>
    </row>
    <row r="1062" spans="1:17" x14ac:dyDescent="0.25">
      <c r="A1062">
        <v>1061</v>
      </c>
      <c r="B1062" t="s">
        <v>8219</v>
      </c>
      <c r="C1062">
        <v>859</v>
      </c>
      <c r="O1062">
        <v>1061</v>
      </c>
      <c r="P1062" t="s">
        <v>8221</v>
      </c>
      <c r="Q1062">
        <v>3</v>
      </c>
    </row>
    <row r="1063" spans="1:17" x14ac:dyDescent="0.25">
      <c r="A1063">
        <v>1062</v>
      </c>
      <c r="B1063" t="s">
        <v>8219</v>
      </c>
      <c r="C1063">
        <v>21</v>
      </c>
      <c r="O1063">
        <v>1062</v>
      </c>
      <c r="P1063" t="s">
        <v>8221</v>
      </c>
      <c r="Q1063">
        <v>0</v>
      </c>
    </row>
    <row r="1064" spans="1:17" x14ac:dyDescent="0.25">
      <c r="A1064">
        <v>1063</v>
      </c>
      <c r="B1064" t="s">
        <v>8219</v>
      </c>
      <c r="C1064">
        <v>78</v>
      </c>
      <c r="O1064">
        <v>1063</v>
      </c>
      <c r="P1064" t="s">
        <v>8221</v>
      </c>
      <c r="Q1064">
        <v>2</v>
      </c>
    </row>
    <row r="1065" spans="1:17" x14ac:dyDescent="0.25">
      <c r="A1065">
        <v>1064</v>
      </c>
      <c r="B1065" t="s">
        <v>8219</v>
      </c>
      <c r="C1065">
        <v>53</v>
      </c>
      <c r="O1065">
        <v>1064</v>
      </c>
      <c r="P1065" t="s">
        <v>8221</v>
      </c>
      <c r="Q1065">
        <v>10</v>
      </c>
    </row>
    <row r="1066" spans="1:17" x14ac:dyDescent="0.25">
      <c r="A1066">
        <v>1065</v>
      </c>
      <c r="B1066" t="s">
        <v>8219</v>
      </c>
      <c r="C1066">
        <v>356</v>
      </c>
      <c r="O1066">
        <v>1065</v>
      </c>
      <c r="P1066" t="s">
        <v>8221</v>
      </c>
      <c r="Q1066">
        <v>60</v>
      </c>
    </row>
    <row r="1067" spans="1:17" x14ac:dyDescent="0.25">
      <c r="A1067">
        <v>1066</v>
      </c>
      <c r="B1067" t="s">
        <v>8219</v>
      </c>
      <c r="C1067">
        <v>279</v>
      </c>
      <c r="O1067">
        <v>1066</v>
      </c>
      <c r="P1067" t="s">
        <v>8221</v>
      </c>
      <c r="Q1067">
        <v>5</v>
      </c>
    </row>
    <row r="1068" spans="1:17" x14ac:dyDescent="0.25">
      <c r="A1068">
        <v>1067</v>
      </c>
      <c r="B1068" t="s">
        <v>8219</v>
      </c>
      <c r="C1068">
        <v>266</v>
      </c>
      <c r="O1068">
        <v>1067</v>
      </c>
      <c r="P1068" t="s">
        <v>8221</v>
      </c>
      <c r="Q1068">
        <v>9</v>
      </c>
    </row>
    <row r="1069" spans="1:17" x14ac:dyDescent="0.25">
      <c r="A1069">
        <v>1068</v>
      </c>
      <c r="B1069" t="s">
        <v>8219</v>
      </c>
      <c r="C1069">
        <v>623</v>
      </c>
      <c r="O1069">
        <v>1068</v>
      </c>
      <c r="P1069" t="s">
        <v>8221</v>
      </c>
      <c r="Q1069">
        <v>13</v>
      </c>
    </row>
    <row r="1070" spans="1:17" x14ac:dyDescent="0.25">
      <c r="A1070">
        <v>1069</v>
      </c>
      <c r="B1070" t="s">
        <v>8219</v>
      </c>
      <c r="C1070">
        <v>392</v>
      </c>
      <c r="O1070">
        <v>1069</v>
      </c>
      <c r="P1070" t="s">
        <v>8221</v>
      </c>
      <c r="Q1070">
        <v>0</v>
      </c>
    </row>
    <row r="1071" spans="1:17" x14ac:dyDescent="0.25">
      <c r="A1071">
        <v>1070</v>
      </c>
      <c r="B1071" t="s">
        <v>8219</v>
      </c>
      <c r="C1071">
        <v>3562</v>
      </c>
      <c r="O1071">
        <v>1070</v>
      </c>
      <c r="P1071" t="s">
        <v>8221</v>
      </c>
      <c r="Q1071">
        <v>8</v>
      </c>
    </row>
    <row r="1072" spans="1:17" x14ac:dyDescent="0.25">
      <c r="A1072">
        <v>1071</v>
      </c>
      <c r="B1072" t="s">
        <v>8219</v>
      </c>
      <c r="C1072">
        <v>514</v>
      </c>
      <c r="O1072">
        <v>1071</v>
      </c>
      <c r="P1072" t="s">
        <v>8221</v>
      </c>
      <c r="Q1072">
        <v>3</v>
      </c>
    </row>
    <row r="1073" spans="1:17" x14ac:dyDescent="0.25">
      <c r="A1073">
        <v>1072</v>
      </c>
      <c r="B1073" t="s">
        <v>8219</v>
      </c>
      <c r="C1073">
        <v>88</v>
      </c>
      <c r="O1073">
        <v>1072</v>
      </c>
      <c r="P1073" t="s">
        <v>8221</v>
      </c>
      <c r="Q1073">
        <v>3</v>
      </c>
    </row>
    <row r="1074" spans="1:17" x14ac:dyDescent="0.25">
      <c r="A1074">
        <v>1073</v>
      </c>
      <c r="B1074" t="s">
        <v>8219</v>
      </c>
      <c r="C1074">
        <v>537</v>
      </c>
      <c r="O1074">
        <v>1073</v>
      </c>
      <c r="P1074" t="s">
        <v>8221</v>
      </c>
      <c r="Q1074">
        <v>0</v>
      </c>
    </row>
    <row r="1075" spans="1:17" x14ac:dyDescent="0.25">
      <c r="A1075">
        <v>1074</v>
      </c>
      <c r="B1075" t="s">
        <v>8219</v>
      </c>
      <c r="C1075">
        <v>25</v>
      </c>
      <c r="O1075">
        <v>1074</v>
      </c>
      <c r="P1075" t="s">
        <v>8221</v>
      </c>
      <c r="Q1075">
        <v>6</v>
      </c>
    </row>
    <row r="1076" spans="1:17" x14ac:dyDescent="0.25">
      <c r="A1076">
        <v>1075</v>
      </c>
      <c r="B1076" t="s">
        <v>8219</v>
      </c>
      <c r="C1076">
        <v>3238</v>
      </c>
      <c r="O1076">
        <v>1075</v>
      </c>
      <c r="P1076" t="s">
        <v>8221</v>
      </c>
      <c r="Q1076">
        <v>4</v>
      </c>
    </row>
    <row r="1077" spans="1:17" x14ac:dyDescent="0.25">
      <c r="A1077">
        <v>1076</v>
      </c>
      <c r="B1077" t="s">
        <v>8219</v>
      </c>
      <c r="C1077">
        <v>897</v>
      </c>
      <c r="O1077">
        <v>1076</v>
      </c>
      <c r="P1077" t="s">
        <v>8221</v>
      </c>
      <c r="Q1077">
        <v>1</v>
      </c>
    </row>
    <row r="1078" spans="1:17" x14ac:dyDescent="0.25">
      <c r="A1078">
        <v>1077</v>
      </c>
      <c r="B1078" t="s">
        <v>8219</v>
      </c>
      <c r="C1078">
        <v>878</v>
      </c>
      <c r="O1078">
        <v>1077</v>
      </c>
      <c r="P1078" t="s">
        <v>8221</v>
      </c>
      <c r="Q1078">
        <v>29</v>
      </c>
    </row>
    <row r="1079" spans="1:17" x14ac:dyDescent="0.25">
      <c r="A1079">
        <v>1078</v>
      </c>
      <c r="B1079" t="s">
        <v>8219</v>
      </c>
      <c r="C1079">
        <v>115</v>
      </c>
      <c r="O1079">
        <v>1078</v>
      </c>
      <c r="P1079" t="s">
        <v>8221</v>
      </c>
      <c r="Q1079">
        <v>0</v>
      </c>
    </row>
    <row r="1080" spans="1:17" x14ac:dyDescent="0.25">
      <c r="A1080">
        <v>1079</v>
      </c>
      <c r="B1080" t="s">
        <v>8219</v>
      </c>
      <c r="C1080">
        <v>234</v>
      </c>
      <c r="O1080">
        <v>1079</v>
      </c>
      <c r="P1080" t="s">
        <v>8221</v>
      </c>
      <c r="Q1080">
        <v>4</v>
      </c>
    </row>
    <row r="1081" spans="1:17" x14ac:dyDescent="0.25">
      <c r="A1081">
        <v>1080</v>
      </c>
      <c r="B1081" t="s">
        <v>8219</v>
      </c>
      <c r="C1081">
        <v>4330</v>
      </c>
      <c r="O1081">
        <v>1080</v>
      </c>
      <c r="P1081" t="s">
        <v>8221</v>
      </c>
      <c r="Q1081">
        <v>5</v>
      </c>
    </row>
    <row r="1082" spans="1:17" x14ac:dyDescent="0.25">
      <c r="A1082">
        <v>1081</v>
      </c>
      <c r="B1082" t="s">
        <v>8219</v>
      </c>
      <c r="C1082">
        <v>651</v>
      </c>
      <c r="O1082">
        <v>1081</v>
      </c>
      <c r="P1082" t="s">
        <v>8221</v>
      </c>
      <c r="Q1082">
        <v>4</v>
      </c>
    </row>
    <row r="1083" spans="1:17" x14ac:dyDescent="0.25">
      <c r="A1083">
        <v>1082</v>
      </c>
      <c r="B1083" t="s">
        <v>8219</v>
      </c>
      <c r="C1083">
        <v>251</v>
      </c>
      <c r="O1083">
        <v>1082</v>
      </c>
      <c r="P1083" t="s">
        <v>8221</v>
      </c>
      <c r="Q1083">
        <v>5</v>
      </c>
    </row>
    <row r="1084" spans="1:17" x14ac:dyDescent="0.25">
      <c r="A1084">
        <v>1083</v>
      </c>
      <c r="B1084" t="s">
        <v>8219</v>
      </c>
      <c r="C1084">
        <v>263</v>
      </c>
      <c r="O1084">
        <v>1083</v>
      </c>
      <c r="P1084" t="s">
        <v>8221</v>
      </c>
      <c r="Q1084">
        <v>1</v>
      </c>
    </row>
    <row r="1085" spans="1:17" x14ac:dyDescent="0.25">
      <c r="A1085">
        <v>1084</v>
      </c>
      <c r="B1085" t="s">
        <v>8219</v>
      </c>
      <c r="C1085">
        <v>28</v>
      </c>
      <c r="O1085">
        <v>1084</v>
      </c>
      <c r="P1085" t="s">
        <v>8221</v>
      </c>
      <c r="Q1085">
        <v>1</v>
      </c>
    </row>
    <row r="1086" spans="1:17" x14ac:dyDescent="0.25">
      <c r="A1086">
        <v>1085</v>
      </c>
      <c r="B1086" t="s">
        <v>8219</v>
      </c>
      <c r="C1086">
        <v>721</v>
      </c>
      <c r="O1086">
        <v>1085</v>
      </c>
      <c r="P1086" t="s">
        <v>8221</v>
      </c>
      <c r="Q1086">
        <v>0</v>
      </c>
    </row>
    <row r="1087" spans="1:17" x14ac:dyDescent="0.25">
      <c r="A1087">
        <v>1086</v>
      </c>
      <c r="B1087" t="s">
        <v>8219</v>
      </c>
      <c r="C1087">
        <v>50</v>
      </c>
      <c r="O1087">
        <v>1086</v>
      </c>
      <c r="P1087" t="s">
        <v>8221</v>
      </c>
      <c r="Q1087">
        <v>14</v>
      </c>
    </row>
    <row r="1088" spans="1:17" x14ac:dyDescent="0.25">
      <c r="A1088">
        <v>1087</v>
      </c>
      <c r="B1088" t="s">
        <v>8219</v>
      </c>
      <c r="C1088">
        <v>73</v>
      </c>
      <c r="O1088">
        <v>1087</v>
      </c>
      <c r="P1088" t="s">
        <v>8221</v>
      </c>
      <c r="Q1088">
        <v>3</v>
      </c>
    </row>
    <row r="1089" spans="1:17" x14ac:dyDescent="0.25">
      <c r="A1089">
        <v>1088</v>
      </c>
      <c r="B1089" t="s">
        <v>8219</v>
      </c>
      <c r="C1089">
        <v>27</v>
      </c>
      <c r="O1089">
        <v>1088</v>
      </c>
      <c r="P1089" t="s">
        <v>8221</v>
      </c>
      <c r="Q1089">
        <v>10</v>
      </c>
    </row>
    <row r="1090" spans="1:17" x14ac:dyDescent="0.25">
      <c r="A1090">
        <v>1089</v>
      </c>
      <c r="B1090" t="s">
        <v>8219</v>
      </c>
      <c r="C1090">
        <v>34</v>
      </c>
      <c r="O1090">
        <v>1089</v>
      </c>
      <c r="P1090" t="s">
        <v>8221</v>
      </c>
      <c r="Q1090">
        <v>17</v>
      </c>
    </row>
    <row r="1091" spans="1:17" x14ac:dyDescent="0.25">
      <c r="A1091">
        <v>1090</v>
      </c>
      <c r="B1091" t="s">
        <v>8219</v>
      </c>
      <c r="C1091">
        <v>7</v>
      </c>
      <c r="O1091">
        <v>1090</v>
      </c>
      <c r="P1091" t="s">
        <v>8221</v>
      </c>
      <c r="Q1091">
        <v>2</v>
      </c>
    </row>
    <row r="1092" spans="1:17" x14ac:dyDescent="0.25">
      <c r="A1092">
        <v>1091</v>
      </c>
      <c r="B1092" t="s">
        <v>8219</v>
      </c>
      <c r="C1092">
        <v>24</v>
      </c>
      <c r="O1092">
        <v>1091</v>
      </c>
      <c r="P1092" t="s">
        <v>8221</v>
      </c>
      <c r="Q1092">
        <v>0</v>
      </c>
    </row>
    <row r="1093" spans="1:17" x14ac:dyDescent="0.25">
      <c r="A1093">
        <v>1092</v>
      </c>
      <c r="B1093" t="s">
        <v>8219</v>
      </c>
      <c r="C1093">
        <v>15</v>
      </c>
      <c r="O1093">
        <v>1092</v>
      </c>
      <c r="P1093" t="s">
        <v>8221</v>
      </c>
      <c r="Q1093">
        <v>4</v>
      </c>
    </row>
    <row r="1094" spans="1:17" x14ac:dyDescent="0.25">
      <c r="A1094">
        <v>1093</v>
      </c>
      <c r="B1094" t="s">
        <v>8219</v>
      </c>
      <c r="C1094">
        <v>72</v>
      </c>
      <c r="O1094">
        <v>1093</v>
      </c>
      <c r="P1094" t="s">
        <v>8221</v>
      </c>
      <c r="Q1094">
        <v>12</v>
      </c>
    </row>
    <row r="1095" spans="1:17" x14ac:dyDescent="0.25">
      <c r="A1095">
        <v>1094</v>
      </c>
      <c r="B1095" t="s">
        <v>8219</v>
      </c>
      <c r="C1095">
        <v>120</v>
      </c>
      <c r="O1095">
        <v>1094</v>
      </c>
      <c r="P1095" t="s">
        <v>8221</v>
      </c>
      <c r="Q1095">
        <v>3</v>
      </c>
    </row>
    <row r="1096" spans="1:17" x14ac:dyDescent="0.25">
      <c r="A1096">
        <v>1095</v>
      </c>
      <c r="B1096" t="s">
        <v>8219</v>
      </c>
      <c r="C1096">
        <v>123</v>
      </c>
      <c r="O1096">
        <v>1095</v>
      </c>
      <c r="P1096" t="s">
        <v>8221</v>
      </c>
      <c r="Q1096">
        <v>12</v>
      </c>
    </row>
    <row r="1097" spans="1:17" x14ac:dyDescent="0.25">
      <c r="A1097">
        <v>1096</v>
      </c>
      <c r="B1097" t="s">
        <v>8219</v>
      </c>
      <c r="C1097">
        <v>1</v>
      </c>
      <c r="O1097">
        <v>1096</v>
      </c>
      <c r="P1097" t="s">
        <v>8221</v>
      </c>
      <c r="Q1097">
        <v>0</v>
      </c>
    </row>
    <row r="1098" spans="1:17" x14ac:dyDescent="0.25">
      <c r="A1098">
        <v>1097</v>
      </c>
      <c r="B1098" t="s">
        <v>8219</v>
      </c>
      <c r="C1098">
        <v>24</v>
      </c>
      <c r="O1098">
        <v>1097</v>
      </c>
      <c r="P1098" t="s">
        <v>8221</v>
      </c>
      <c r="Q1098">
        <v>7</v>
      </c>
    </row>
    <row r="1099" spans="1:17" x14ac:dyDescent="0.25">
      <c r="A1099">
        <v>1098</v>
      </c>
      <c r="B1099" t="s">
        <v>8219</v>
      </c>
      <c r="C1099">
        <v>33</v>
      </c>
      <c r="O1099">
        <v>1098</v>
      </c>
      <c r="P1099" t="s">
        <v>8221</v>
      </c>
      <c r="Q1099">
        <v>2</v>
      </c>
    </row>
    <row r="1100" spans="1:17" x14ac:dyDescent="0.25">
      <c r="A1100">
        <v>1099</v>
      </c>
      <c r="B1100" t="s">
        <v>8219</v>
      </c>
      <c r="C1100">
        <v>14</v>
      </c>
      <c r="O1100">
        <v>1099</v>
      </c>
      <c r="P1100" t="s">
        <v>8221</v>
      </c>
      <c r="Q1100">
        <v>1</v>
      </c>
    </row>
    <row r="1101" spans="1:17" x14ac:dyDescent="0.25">
      <c r="A1101">
        <v>1100</v>
      </c>
      <c r="B1101" t="s">
        <v>8219</v>
      </c>
      <c r="C1101">
        <v>9</v>
      </c>
      <c r="O1101">
        <v>1100</v>
      </c>
      <c r="P1101" t="s">
        <v>8221</v>
      </c>
      <c r="Q1101">
        <v>4</v>
      </c>
    </row>
    <row r="1102" spans="1:17" x14ac:dyDescent="0.25">
      <c r="A1102">
        <v>1101</v>
      </c>
      <c r="B1102" t="s">
        <v>8219</v>
      </c>
      <c r="C1102">
        <v>76</v>
      </c>
      <c r="O1102">
        <v>1101</v>
      </c>
      <c r="P1102" t="s">
        <v>8221</v>
      </c>
      <c r="Q1102">
        <v>4</v>
      </c>
    </row>
    <row r="1103" spans="1:17" x14ac:dyDescent="0.25">
      <c r="A1103">
        <v>1102</v>
      </c>
      <c r="B1103" t="s">
        <v>8219</v>
      </c>
      <c r="C1103">
        <v>19</v>
      </c>
      <c r="O1103">
        <v>1102</v>
      </c>
      <c r="P1103" t="s">
        <v>8221</v>
      </c>
      <c r="Q1103">
        <v>17</v>
      </c>
    </row>
    <row r="1104" spans="1:17" x14ac:dyDescent="0.25">
      <c r="A1104">
        <v>1103</v>
      </c>
      <c r="B1104" t="s">
        <v>8219</v>
      </c>
      <c r="C1104">
        <v>69</v>
      </c>
      <c r="O1104">
        <v>1103</v>
      </c>
      <c r="P1104" t="s">
        <v>8221</v>
      </c>
      <c r="Q1104">
        <v>7</v>
      </c>
    </row>
    <row r="1105" spans="1:17" x14ac:dyDescent="0.25">
      <c r="A1105">
        <v>1104</v>
      </c>
      <c r="B1105" t="s">
        <v>8219</v>
      </c>
      <c r="C1105">
        <v>218</v>
      </c>
      <c r="O1105">
        <v>1104</v>
      </c>
      <c r="P1105" t="s">
        <v>8221</v>
      </c>
      <c r="Q1105">
        <v>2</v>
      </c>
    </row>
    <row r="1106" spans="1:17" x14ac:dyDescent="0.25">
      <c r="A1106">
        <v>1105</v>
      </c>
      <c r="B1106" t="s">
        <v>8219</v>
      </c>
      <c r="C1106">
        <v>30</v>
      </c>
      <c r="O1106">
        <v>1105</v>
      </c>
      <c r="P1106" t="s">
        <v>8221</v>
      </c>
      <c r="Q1106">
        <v>5</v>
      </c>
    </row>
    <row r="1107" spans="1:17" x14ac:dyDescent="0.25">
      <c r="A1107">
        <v>1106</v>
      </c>
      <c r="B1107" t="s">
        <v>8219</v>
      </c>
      <c r="C1107">
        <v>100</v>
      </c>
      <c r="O1107">
        <v>1106</v>
      </c>
      <c r="P1107" t="s">
        <v>8221</v>
      </c>
      <c r="Q1107">
        <v>1</v>
      </c>
    </row>
    <row r="1108" spans="1:17" x14ac:dyDescent="0.25">
      <c r="A1108">
        <v>1107</v>
      </c>
      <c r="B1108" t="s">
        <v>8219</v>
      </c>
      <c r="C1108">
        <v>296</v>
      </c>
      <c r="O1108">
        <v>1107</v>
      </c>
      <c r="P1108" t="s">
        <v>8221</v>
      </c>
      <c r="Q1108">
        <v>1</v>
      </c>
    </row>
    <row r="1109" spans="1:17" x14ac:dyDescent="0.25">
      <c r="A1109">
        <v>1108</v>
      </c>
      <c r="B1109" t="s">
        <v>8219</v>
      </c>
      <c r="C1109">
        <v>1204</v>
      </c>
      <c r="O1109">
        <v>1108</v>
      </c>
      <c r="P1109" t="s">
        <v>8221</v>
      </c>
      <c r="Q1109">
        <v>14</v>
      </c>
    </row>
    <row r="1110" spans="1:17" x14ac:dyDescent="0.25">
      <c r="A1110">
        <v>1109</v>
      </c>
      <c r="B1110" t="s">
        <v>8219</v>
      </c>
      <c r="C1110">
        <v>321</v>
      </c>
      <c r="O1110">
        <v>1109</v>
      </c>
      <c r="P1110" t="s">
        <v>8221</v>
      </c>
      <c r="Q1110">
        <v>26</v>
      </c>
    </row>
    <row r="1111" spans="1:17" x14ac:dyDescent="0.25">
      <c r="A1111">
        <v>1110</v>
      </c>
      <c r="B1111" t="s">
        <v>8219</v>
      </c>
      <c r="C1111">
        <v>301</v>
      </c>
      <c r="O1111">
        <v>1110</v>
      </c>
      <c r="P1111" t="s">
        <v>8221</v>
      </c>
      <c r="Q1111">
        <v>2</v>
      </c>
    </row>
    <row r="1112" spans="1:17" x14ac:dyDescent="0.25">
      <c r="A1112">
        <v>1111</v>
      </c>
      <c r="B1112" t="s">
        <v>8219</v>
      </c>
      <c r="C1112">
        <v>144</v>
      </c>
      <c r="O1112">
        <v>1111</v>
      </c>
      <c r="P1112" t="s">
        <v>8221</v>
      </c>
      <c r="Q1112">
        <v>1</v>
      </c>
    </row>
    <row r="1113" spans="1:17" x14ac:dyDescent="0.25">
      <c r="A1113">
        <v>1112</v>
      </c>
      <c r="B1113" t="s">
        <v>8219</v>
      </c>
      <c r="C1113">
        <v>539</v>
      </c>
      <c r="O1113">
        <v>1112</v>
      </c>
      <c r="P1113" t="s">
        <v>8221</v>
      </c>
      <c r="Q1113">
        <v>3</v>
      </c>
    </row>
    <row r="1114" spans="1:17" x14ac:dyDescent="0.25">
      <c r="A1114">
        <v>1113</v>
      </c>
      <c r="B1114" t="s">
        <v>8219</v>
      </c>
      <c r="C1114">
        <v>498</v>
      </c>
      <c r="O1114">
        <v>1113</v>
      </c>
      <c r="P1114" t="s">
        <v>8221</v>
      </c>
      <c r="Q1114">
        <v>7</v>
      </c>
    </row>
    <row r="1115" spans="1:17" x14ac:dyDescent="0.25">
      <c r="A1115">
        <v>1114</v>
      </c>
      <c r="B1115" t="s">
        <v>8219</v>
      </c>
      <c r="C1115">
        <v>1113</v>
      </c>
      <c r="O1115">
        <v>1114</v>
      </c>
      <c r="P1115" t="s">
        <v>8221</v>
      </c>
      <c r="Q1115">
        <v>9</v>
      </c>
    </row>
    <row r="1116" spans="1:17" x14ac:dyDescent="0.25">
      <c r="A1116">
        <v>1115</v>
      </c>
      <c r="B1116" t="s">
        <v>8219</v>
      </c>
      <c r="C1116">
        <v>988</v>
      </c>
      <c r="O1116">
        <v>1115</v>
      </c>
      <c r="P1116" t="s">
        <v>8221</v>
      </c>
      <c r="Q1116">
        <v>20</v>
      </c>
    </row>
    <row r="1117" spans="1:17" x14ac:dyDescent="0.25">
      <c r="A1117">
        <v>1116</v>
      </c>
      <c r="B1117" t="s">
        <v>8219</v>
      </c>
      <c r="C1117">
        <v>391</v>
      </c>
      <c r="O1117">
        <v>1116</v>
      </c>
      <c r="P1117" t="s">
        <v>8221</v>
      </c>
      <c r="Q1117">
        <v>6</v>
      </c>
    </row>
    <row r="1118" spans="1:17" x14ac:dyDescent="0.25">
      <c r="A1118">
        <v>1117</v>
      </c>
      <c r="B1118" t="s">
        <v>8219</v>
      </c>
      <c r="C1118">
        <v>28</v>
      </c>
      <c r="O1118">
        <v>1117</v>
      </c>
      <c r="P1118" t="s">
        <v>8221</v>
      </c>
      <c r="Q1118">
        <v>13</v>
      </c>
    </row>
    <row r="1119" spans="1:17" x14ac:dyDescent="0.25">
      <c r="A1119">
        <v>1118</v>
      </c>
      <c r="B1119" t="s">
        <v>8219</v>
      </c>
      <c r="C1119">
        <v>147</v>
      </c>
      <c r="O1119">
        <v>1118</v>
      </c>
      <c r="P1119" t="s">
        <v>8221</v>
      </c>
      <c r="Q1119">
        <v>1</v>
      </c>
    </row>
    <row r="1120" spans="1:17" x14ac:dyDescent="0.25">
      <c r="A1120">
        <v>1119</v>
      </c>
      <c r="B1120" t="s">
        <v>8219</v>
      </c>
      <c r="C1120">
        <v>680</v>
      </c>
      <c r="O1120">
        <v>1119</v>
      </c>
      <c r="P1120" t="s">
        <v>8221</v>
      </c>
      <c r="Q1120">
        <v>202</v>
      </c>
    </row>
    <row r="1121" spans="1:17" x14ac:dyDescent="0.25">
      <c r="A1121">
        <v>1120</v>
      </c>
      <c r="B1121" t="s">
        <v>8219</v>
      </c>
      <c r="C1121">
        <v>983</v>
      </c>
      <c r="O1121">
        <v>1120</v>
      </c>
      <c r="P1121" t="s">
        <v>8221</v>
      </c>
      <c r="Q1121">
        <v>0</v>
      </c>
    </row>
    <row r="1122" spans="1:17" x14ac:dyDescent="0.25">
      <c r="A1122">
        <v>1121</v>
      </c>
      <c r="B1122" t="s">
        <v>8219</v>
      </c>
      <c r="C1122">
        <v>79</v>
      </c>
      <c r="O1122">
        <v>1121</v>
      </c>
      <c r="P1122" t="s">
        <v>8221</v>
      </c>
      <c r="Q1122">
        <v>1</v>
      </c>
    </row>
    <row r="1123" spans="1:17" x14ac:dyDescent="0.25">
      <c r="A1123">
        <v>1122</v>
      </c>
      <c r="B1123" t="s">
        <v>8219</v>
      </c>
      <c r="C1123">
        <v>426</v>
      </c>
      <c r="O1123">
        <v>1122</v>
      </c>
      <c r="P1123" t="s">
        <v>8221</v>
      </c>
      <c r="Q1123">
        <v>0</v>
      </c>
    </row>
    <row r="1124" spans="1:17" x14ac:dyDescent="0.25">
      <c r="A1124">
        <v>1123</v>
      </c>
      <c r="B1124" t="s">
        <v>8219</v>
      </c>
      <c r="C1124">
        <v>96</v>
      </c>
      <c r="O1124">
        <v>1123</v>
      </c>
      <c r="P1124" t="s">
        <v>8221</v>
      </c>
      <c r="Q1124">
        <v>2</v>
      </c>
    </row>
    <row r="1125" spans="1:17" x14ac:dyDescent="0.25">
      <c r="A1125">
        <v>1124</v>
      </c>
      <c r="B1125" t="s">
        <v>8219</v>
      </c>
      <c r="C1125">
        <v>163</v>
      </c>
      <c r="O1125">
        <v>1124</v>
      </c>
      <c r="P1125" t="s">
        <v>8221</v>
      </c>
      <c r="Q1125">
        <v>13</v>
      </c>
    </row>
    <row r="1126" spans="1:17" x14ac:dyDescent="0.25">
      <c r="A1126">
        <v>1125</v>
      </c>
      <c r="B1126" t="s">
        <v>8219</v>
      </c>
      <c r="C1126">
        <v>2525</v>
      </c>
      <c r="O1126">
        <v>1125</v>
      </c>
      <c r="P1126" t="s">
        <v>8221</v>
      </c>
      <c r="Q1126">
        <v>9</v>
      </c>
    </row>
    <row r="1127" spans="1:17" x14ac:dyDescent="0.25">
      <c r="A1127">
        <v>1126</v>
      </c>
      <c r="B1127" t="s">
        <v>8219</v>
      </c>
      <c r="C1127">
        <v>2035</v>
      </c>
      <c r="O1127">
        <v>1126</v>
      </c>
      <c r="P1127" t="s">
        <v>8221</v>
      </c>
      <c r="Q1127">
        <v>2</v>
      </c>
    </row>
    <row r="1128" spans="1:17" x14ac:dyDescent="0.25">
      <c r="A1128">
        <v>1127</v>
      </c>
      <c r="B1128" t="s">
        <v>8219</v>
      </c>
      <c r="C1128">
        <v>290</v>
      </c>
      <c r="O1128">
        <v>1127</v>
      </c>
      <c r="P1128" t="s">
        <v>8221</v>
      </c>
      <c r="Q1128">
        <v>0</v>
      </c>
    </row>
    <row r="1129" spans="1:17" x14ac:dyDescent="0.25">
      <c r="A1129">
        <v>1128</v>
      </c>
      <c r="B1129" t="s">
        <v>8219</v>
      </c>
      <c r="C1129">
        <v>1980</v>
      </c>
      <c r="O1129">
        <v>1128</v>
      </c>
      <c r="P1129" t="s">
        <v>8221</v>
      </c>
      <c r="Q1129">
        <v>35</v>
      </c>
    </row>
    <row r="1130" spans="1:17" x14ac:dyDescent="0.25">
      <c r="A1130">
        <v>1129</v>
      </c>
      <c r="B1130" t="s">
        <v>8219</v>
      </c>
      <c r="C1130">
        <v>57</v>
      </c>
      <c r="O1130">
        <v>1129</v>
      </c>
      <c r="P1130" t="s">
        <v>8221</v>
      </c>
      <c r="Q1130">
        <v>2</v>
      </c>
    </row>
    <row r="1131" spans="1:17" x14ac:dyDescent="0.25">
      <c r="A1131">
        <v>1130</v>
      </c>
      <c r="B1131" t="s">
        <v>8219</v>
      </c>
      <c r="C1131">
        <v>380</v>
      </c>
      <c r="O1131">
        <v>1130</v>
      </c>
      <c r="P1131" t="s">
        <v>8221</v>
      </c>
      <c r="Q1131">
        <v>3</v>
      </c>
    </row>
    <row r="1132" spans="1:17" x14ac:dyDescent="0.25">
      <c r="A1132">
        <v>1131</v>
      </c>
      <c r="B1132" t="s">
        <v>8219</v>
      </c>
      <c r="C1132">
        <v>128</v>
      </c>
      <c r="O1132">
        <v>1131</v>
      </c>
      <c r="P1132" t="s">
        <v>8221</v>
      </c>
      <c r="Q1132">
        <v>0</v>
      </c>
    </row>
    <row r="1133" spans="1:17" x14ac:dyDescent="0.25">
      <c r="A1133">
        <v>1132</v>
      </c>
      <c r="B1133" t="s">
        <v>8219</v>
      </c>
      <c r="C1133">
        <v>180</v>
      </c>
      <c r="O1133">
        <v>1132</v>
      </c>
      <c r="P1133" t="s">
        <v>8221</v>
      </c>
      <c r="Q1133">
        <v>1</v>
      </c>
    </row>
    <row r="1134" spans="1:17" x14ac:dyDescent="0.25">
      <c r="A1134">
        <v>1133</v>
      </c>
      <c r="B1134" t="s">
        <v>8219</v>
      </c>
      <c r="C1134">
        <v>571</v>
      </c>
      <c r="O1134">
        <v>1133</v>
      </c>
      <c r="P1134" t="s">
        <v>8221</v>
      </c>
      <c r="Q1134">
        <v>0</v>
      </c>
    </row>
    <row r="1135" spans="1:17" x14ac:dyDescent="0.25">
      <c r="A1135">
        <v>1134</v>
      </c>
      <c r="B1135" t="s">
        <v>8219</v>
      </c>
      <c r="C1135">
        <v>480</v>
      </c>
      <c r="O1135">
        <v>1134</v>
      </c>
      <c r="P1135" t="s">
        <v>8221</v>
      </c>
      <c r="Q1135">
        <v>0</v>
      </c>
    </row>
    <row r="1136" spans="1:17" x14ac:dyDescent="0.25">
      <c r="A1136">
        <v>1135</v>
      </c>
      <c r="B1136" t="s">
        <v>8219</v>
      </c>
      <c r="C1136">
        <v>249</v>
      </c>
      <c r="O1136">
        <v>1135</v>
      </c>
      <c r="P1136" t="s">
        <v>8221</v>
      </c>
      <c r="Q1136">
        <v>3</v>
      </c>
    </row>
    <row r="1137" spans="1:17" x14ac:dyDescent="0.25">
      <c r="A1137">
        <v>1136</v>
      </c>
      <c r="B1137" t="s">
        <v>8219</v>
      </c>
      <c r="C1137">
        <v>84</v>
      </c>
      <c r="O1137">
        <v>1136</v>
      </c>
      <c r="P1137" t="s">
        <v>8221</v>
      </c>
      <c r="Q1137">
        <v>11</v>
      </c>
    </row>
    <row r="1138" spans="1:17" x14ac:dyDescent="0.25">
      <c r="A1138">
        <v>1137</v>
      </c>
      <c r="B1138" t="s">
        <v>8219</v>
      </c>
      <c r="C1138">
        <v>197</v>
      </c>
      <c r="O1138">
        <v>1137</v>
      </c>
      <c r="P1138" t="s">
        <v>8221</v>
      </c>
      <c r="Q1138">
        <v>6</v>
      </c>
    </row>
    <row r="1139" spans="1:17" x14ac:dyDescent="0.25">
      <c r="A1139">
        <v>1138</v>
      </c>
      <c r="B1139" t="s">
        <v>8219</v>
      </c>
      <c r="C1139">
        <v>271</v>
      </c>
      <c r="O1139">
        <v>1138</v>
      </c>
      <c r="P1139" t="s">
        <v>8221</v>
      </c>
      <c r="Q1139">
        <v>0</v>
      </c>
    </row>
    <row r="1140" spans="1:17" x14ac:dyDescent="0.25">
      <c r="A1140">
        <v>1139</v>
      </c>
      <c r="B1140" t="s">
        <v>8219</v>
      </c>
      <c r="C1140">
        <v>50</v>
      </c>
      <c r="O1140">
        <v>1139</v>
      </c>
      <c r="P1140" t="s">
        <v>8221</v>
      </c>
      <c r="Q1140">
        <v>67</v>
      </c>
    </row>
    <row r="1141" spans="1:17" x14ac:dyDescent="0.25">
      <c r="A1141">
        <v>1140</v>
      </c>
      <c r="B1141" t="s">
        <v>8219</v>
      </c>
      <c r="C1141">
        <v>169</v>
      </c>
      <c r="O1141">
        <v>1140</v>
      </c>
      <c r="P1141" t="s">
        <v>8221</v>
      </c>
      <c r="Q1141">
        <v>23</v>
      </c>
    </row>
    <row r="1142" spans="1:17" x14ac:dyDescent="0.25">
      <c r="A1142">
        <v>1141</v>
      </c>
      <c r="B1142" t="s">
        <v>8219</v>
      </c>
      <c r="C1142">
        <v>205</v>
      </c>
      <c r="O1142">
        <v>1141</v>
      </c>
      <c r="P1142" t="s">
        <v>8221</v>
      </c>
      <c r="Q1142">
        <v>72</v>
      </c>
    </row>
    <row r="1143" spans="1:17" x14ac:dyDescent="0.25">
      <c r="A1143">
        <v>1142</v>
      </c>
      <c r="B1143" t="s">
        <v>8219</v>
      </c>
      <c r="C1143">
        <v>206</v>
      </c>
      <c r="O1143">
        <v>1142</v>
      </c>
      <c r="P1143" t="s">
        <v>8221</v>
      </c>
      <c r="Q1143">
        <v>2</v>
      </c>
    </row>
    <row r="1144" spans="1:17" x14ac:dyDescent="0.25">
      <c r="A1144">
        <v>1143</v>
      </c>
      <c r="B1144" t="s">
        <v>8219</v>
      </c>
      <c r="C1144">
        <v>84</v>
      </c>
      <c r="O1144">
        <v>1143</v>
      </c>
      <c r="P1144" t="s">
        <v>8221</v>
      </c>
      <c r="Q1144">
        <v>15</v>
      </c>
    </row>
    <row r="1145" spans="1:17" x14ac:dyDescent="0.25">
      <c r="A1145">
        <v>1144</v>
      </c>
      <c r="B1145" t="s">
        <v>8219</v>
      </c>
      <c r="C1145">
        <v>210</v>
      </c>
      <c r="O1145">
        <v>1144</v>
      </c>
      <c r="P1145" t="s">
        <v>8221</v>
      </c>
      <c r="Q1145">
        <v>1</v>
      </c>
    </row>
    <row r="1146" spans="1:17" x14ac:dyDescent="0.25">
      <c r="A1146">
        <v>1145</v>
      </c>
      <c r="B1146" t="s">
        <v>8219</v>
      </c>
      <c r="C1146">
        <v>181</v>
      </c>
      <c r="O1146">
        <v>1145</v>
      </c>
      <c r="P1146" t="s">
        <v>8221</v>
      </c>
      <c r="Q1146">
        <v>2</v>
      </c>
    </row>
    <row r="1147" spans="1:17" x14ac:dyDescent="0.25">
      <c r="A1147">
        <v>1146</v>
      </c>
      <c r="B1147" t="s">
        <v>8219</v>
      </c>
      <c r="C1147">
        <v>60</v>
      </c>
      <c r="O1147">
        <v>1146</v>
      </c>
      <c r="P1147" t="s">
        <v>8221</v>
      </c>
      <c r="Q1147">
        <v>7</v>
      </c>
    </row>
    <row r="1148" spans="1:17" x14ac:dyDescent="0.25">
      <c r="A1148">
        <v>1147</v>
      </c>
      <c r="B1148" t="s">
        <v>8219</v>
      </c>
      <c r="C1148">
        <v>445</v>
      </c>
      <c r="O1148">
        <v>1147</v>
      </c>
      <c r="P1148" t="s">
        <v>8221</v>
      </c>
      <c r="Q1148">
        <v>16</v>
      </c>
    </row>
    <row r="1149" spans="1:17" x14ac:dyDescent="0.25">
      <c r="A1149">
        <v>1148</v>
      </c>
      <c r="B1149" t="s">
        <v>8219</v>
      </c>
      <c r="C1149">
        <v>17</v>
      </c>
      <c r="O1149">
        <v>1148</v>
      </c>
      <c r="P1149" t="s">
        <v>8221</v>
      </c>
      <c r="Q1149">
        <v>117</v>
      </c>
    </row>
    <row r="1150" spans="1:17" x14ac:dyDescent="0.25">
      <c r="A1150">
        <v>1149</v>
      </c>
      <c r="B1150" t="s">
        <v>8219</v>
      </c>
      <c r="C1150">
        <v>194</v>
      </c>
      <c r="O1150">
        <v>1149</v>
      </c>
      <c r="P1150" t="s">
        <v>8221</v>
      </c>
      <c r="Q1150">
        <v>2</v>
      </c>
    </row>
    <row r="1151" spans="1:17" x14ac:dyDescent="0.25">
      <c r="A1151">
        <v>1150</v>
      </c>
      <c r="B1151" t="s">
        <v>8219</v>
      </c>
      <c r="C1151">
        <v>404</v>
      </c>
      <c r="O1151">
        <v>1150</v>
      </c>
      <c r="P1151" t="s">
        <v>8221</v>
      </c>
      <c r="Q1151">
        <v>7</v>
      </c>
    </row>
    <row r="1152" spans="1:17" x14ac:dyDescent="0.25">
      <c r="A1152">
        <v>1151</v>
      </c>
      <c r="B1152" t="s">
        <v>8219</v>
      </c>
      <c r="C1152">
        <v>194</v>
      </c>
      <c r="O1152">
        <v>1151</v>
      </c>
      <c r="P1152" t="s">
        <v>8221</v>
      </c>
      <c r="Q1152">
        <v>3</v>
      </c>
    </row>
    <row r="1153" spans="1:17" x14ac:dyDescent="0.25">
      <c r="A1153">
        <v>1152</v>
      </c>
      <c r="B1153" t="s">
        <v>8219</v>
      </c>
      <c r="C1153">
        <v>902</v>
      </c>
      <c r="O1153">
        <v>1152</v>
      </c>
      <c r="P1153" t="s">
        <v>8221</v>
      </c>
      <c r="Q1153">
        <v>20</v>
      </c>
    </row>
    <row r="1154" spans="1:17" x14ac:dyDescent="0.25">
      <c r="A1154">
        <v>1153</v>
      </c>
      <c r="B1154" t="s">
        <v>8219</v>
      </c>
      <c r="C1154">
        <v>1670</v>
      </c>
      <c r="O1154">
        <v>1153</v>
      </c>
      <c r="P1154" t="s">
        <v>8221</v>
      </c>
      <c r="Q1154">
        <v>50</v>
      </c>
    </row>
    <row r="1155" spans="1:17" x14ac:dyDescent="0.25">
      <c r="A1155">
        <v>1154</v>
      </c>
      <c r="B1155" t="s">
        <v>8219</v>
      </c>
      <c r="C1155">
        <v>1328</v>
      </c>
      <c r="O1155">
        <v>1154</v>
      </c>
      <c r="P1155" t="s">
        <v>8221</v>
      </c>
      <c r="Q1155">
        <v>2</v>
      </c>
    </row>
    <row r="1156" spans="1:17" x14ac:dyDescent="0.25">
      <c r="A1156">
        <v>1155</v>
      </c>
      <c r="B1156" t="s">
        <v>8219</v>
      </c>
      <c r="C1156">
        <v>944</v>
      </c>
      <c r="O1156">
        <v>1155</v>
      </c>
      <c r="P1156" t="s">
        <v>8221</v>
      </c>
      <c r="Q1156">
        <v>3</v>
      </c>
    </row>
    <row r="1157" spans="1:17" x14ac:dyDescent="0.25">
      <c r="A1157">
        <v>1156</v>
      </c>
      <c r="B1157" t="s">
        <v>8219</v>
      </c>
      <c r="C1157">
        <v>147</v>
      </c>
      <c r="O1157">
        <v>1156</v>
      </c>
      <c r="P1157" t="s">
        <v>8221</v>
      </c>
      <c r="Q1157">
        <v>27</v>
      </c>
    </row>
    <row r="1158" spans="1:17" x14ac:dyDescent="0.25">
      <c r="A1158">
        <v>1157</v>
      </c>
      <c r="B1158" t="s">
        <v>8219</v>
      </c>
      <c r="C1158">
        <v>99</v>
      </c>
      <c r="O1158">
        <v>1157</v>
      </c>
      <c r="P1158" t="s">
        <v>8221</v>
      </c>
      <c r="Q1158">
        <v>7</v>
      </c>
    </row>
    <row r="1159" spans="1:17" x14ac:dyDescent="0.25">
      <c r="A1159">
        <v>1158</v>
      </c>
      <c r="B1159" t="s">
        <v>8219</v>
      </c>
      <c r="C1159">
        <v>79</v>
      </c>
      <c r="O1159">
        <v>1158</v>
      </c>
      <c r="P1159" t="s">
        <v>8221</v>
      </c>
      <c r="Q1159">
        <v>5</v>
      </c>
    </row>
    <row r="1160" spans="1:17" x14ac:dyDescent="0.25">
      <c r="A1160">
        <v>1159</v>
      </c>
      <c r="B1160" t="s">
        <v>8219</v>
      </c>
      <c r="C1160">
        <v>75</v>
      </c>
      <c r="O1160">
        <v>1159</v>
      </c>
      <c r="P1160" t="s">
        <v>8221</v>
      </c>
      <c r="Q1160">
        <v>0</v>
      </c>
    </row>
    <row r="1161" spans="1:17" x14ac:dyDescent="0.25">
      <c r="A1161">
        <v>1160</v>
      </c>
      <c r="B1161" t="s">
        <v>8219</v>
      </c>
      <c r="C1161">
        <v>207</v>
      </c>
      <c r="O1161">
        <v>1160</v>
      </c>
      <c r="P1161" t="s">
        <v>8221</v>
      </c>
      <c r="Q1161">
        <v>3</v>
      </c>
    </row>
    <row r="1162" spans="1:17" x14ac:dyDescent="0.25">
      <c r="A1162">
        <v>1161</v>
      </c>
      <c r="B1162" t="s">
        <v>8219</v>
      </c>
      <c r="C1162">
        <v>102</v>
      </c>
      <c r="O1162">
        <v>1161</v>
      </c>
      <c r="P1162" t="s">
        <v>8221</v>
      </c>
      <c r="Q1162">
        <v>6</v>
      </c>
    </row>
    <row r="1163" spans="1:17" x14ac:dyDescent="0.25">
      <c r="A1163">
        <v>1162</v>
      </c>
      <c r="B1163" t="s">
        <v>8219</v>
      </c>
      <c r="C1163">
        <v>32</v>
      </c>
      <c r="O1163">
        <v>1162</v>
      </c>
      <c r="P1163" t="s">
        <v>8221</v>
      </c>
      <c r="Q1163">
        <v>9</v>
      </c>
    </row>
    <row r="1164" spans="1:17" x14ac:dyDescent="0.25">
      <c r="A1164">
        <v>1163</v>
      </c>
      <c r="B1164" t="s">
        <v>8219</v>
      </c>
      <c r="C1164">
        <v>480</v>
      </c>
      <c r="O1164">
        <v>1163</v>
      </c>
      <c r="P1164" t="s">
        <v>8221</v>
      </c>
      <c r="Q1164">
        <v>3</v>
      </c>
    </row>
    <row r="1165" spans="1:17" x14ac:dyDescent="0.25">
      <c r="A1165">
        <v>1164</v>
      </c>
      <c r="B1165" t="s">
        <v>8219</v>
      </c>
      <c r="C1165">
        <v>11</v>
      </c>
      <c r="O1165">
        <v>1164</v>
      </c>
      <c r="P1165" t="s">
        <v>8221</v>
      </c>
      <c r="Q1165">
        <v>2</v>
      </c>
    </row>
    <row r="1166" spans="1:17" x14ac:dyDescent="0.25">
      <c r="A1166">
        <v>1165</v>
      </c>
      <c r="B1166" t="s">
        <v>8219</v>
      </c>
      <c r="C1166">
        <v>12</v>
      </c>
      <c r="O1166">
        <v>1165</v>
      </c>
      <c r="P1166" t="s">
        <v>8221</v>
      </c>
      <c r="Q1166">
        <v>3</v>
      </c>
    </row>
    <row r="1167" spans="1:17" x14ac:dyDescent="0.25">
      <c r="A1167">
        <v>1166</v>
      </c>
      <c r="B1167" t="s">
        <v>8219</v>
      </c>
      <c r="C1167">
        <v>48</v>
      </c>
      <c r="O1167">
        <v>1166</v>
      </c>
      <c r="P1167" t="s">
        <v>8221</v>
      </c>
      <c r="Q1167">
        <v>45</v>
      </c>
    </row>
    <row r="1168" spans="1:17" x14ac:dyDescent="0.25">
      <c r="A1168">
        <v>1167</v>
      </c>
      <c r="B1168" t="s">
        <v>8219</v>
      </c>
      <c r="C1168">
        <v>59</v>
      </c>
      <c r="O1168">
        <v>1167</v>
      </c>
      <c r="P1168" t="s">
        <v>8221</v>
      </c>
      <c r="Q1168">
        <v>9</v>
      </c>
    </row>
    <row r="1169" spans="1:17" x14ac:dyDescent="0.25">
      <c r="A1169">
        <v>1168</v>
      </c>
      <c r="B1169" t="s">
        <v>8219</v>
      </c>
      <c r="C1169">
        <v>79</v>
      </c>
      <c r="O1169">
        <v>1168</v>
      </c>
      <c r="P1169" t="s">
        <v>8221</v>
      </c>
      <c r="Q1169">
        <v>9</v>
      </c>
    </row>
    <row r="1170" spans="1:17" x14ac:dyDescent="0.25">
      <c r="A1170">
        <v>1169</v>
      </c>
      <c r="B1170" t="s">
        <v>8219</v>
      </c>
      <c r="C1170">
        <v>14</v>
      </c>
      <c r="O1170">
        <v>1169</v>
      </c>
      <c r="P1170" t="s">
        <v>8221</v>
      </c>
      <c r="Q1170">
        <v>21</v>
      </c>
    </row>
    <row r="1171" spans="1:17" x14ac:dyDescent="0.25">
      <c r="A1171">
        <v>1170</v>
      </c>
      <c r="B1171" t="s">
        <v>8219</v>
      </c>
      <c r="C1171">
        <v>106</v>
      </c>
      <c r="O1171">
        <v>1170</v>
      </c>
      <c r="P1171" t="s">
        <v>8221</v>
      </c>
      <c r="Q1171">
        <v>17</v>
      </c>
    </row>
    <row r="1172" spans="1:17" x14ac:dyDescent="0.25">
      <c r="A1172">
        <v>1171</v>
      </c>
      <c r="B1172" t="s">
        <v>8219</v>
      </c>
      <c r="C1172">
        <v>25</v>
      </c>
      <c r="O1172">
        <v>1171</v>
      </c>
      <c r="P1172" t="s">
        <v>8221</v>
      </c>
      <c r="Q1172">
        <v>1</v>
      </c>
    </row>
    <row r="1173" spans="1:17" x14ac:dyDescent="0.25">
      <c r="A1173">
        <v>1172</v>
      </c>
      <c r="B1173" t="s">
        <v>8219</v>
      </c>
      <c r="C1173">
        <v>25</v>
      </c>
      <c r="O1173">
        <v>1172</v>
      </c>
      <c r="P1173" t="s">
        <v>8221</v>
      </c>
      <c r="Q1173">
        <v>1</v>
      </c>
    </row>
    <row r="1174" spans="1:17" x14ac:dyDescent="0.25">
      <c r="A1174">
        <v>1173</v>
      </c>
      <c r="B1174" t="s">
        <v>8219</v>
      </c>
      <c r="C1174">
        <v>29</v>
      </c>
      <c r="O1174">
        <v>1173</v>
      </c>
      <c r="P1174" t="s">
        <v>8221</v>
      </c>
      <c r="Q1174">
        <v>14</v>
      </c>
    </row>
    <row r="1175" spans="1:17" x14ac:dyDescent="0.25">
      <c r="A1175">
        <v>1174</v>
      </c>
      <c r="B1175" t="s">
        <v>8219</v>
      </c>
      <c r="C1175">
        <v>43</v>
      </c>
      <c r="O1175">
        <v>1174</v>
      </c>
      <c r="P1175" t="s">
        <v>8221</v>
      </c>
      <c r="Q1175">
        <v>42</v>
      </c>
    </row>
    <row r="1176" spans="1:17" x14ac:dyDescent="0.25">
      <c r="A1176">
        <v>1175</v>
      </c>
      <c r="B1176" t="s">
        <v>8219</v>
      </c>
      <c r="C1176">
        <v>46</v>
      </c>
      <c r="O1176">
        <v>1175</v>
      </c>
      <c r="P1176" t="s">
        <v>8221</v>
      </c>
      <c r="Q1176">
        <v>27</v>
      </c>
    </row>
    <row r="1177" spans="1:17" x14ac:dyDescent="0.25">
      <c r="A1177">
        <v>1176</v>
      </c>
      <c r="B1177" t="s">
        <v>8219</v>
      </c>
      <c r="C1177">
        <v>27</v>
      </c>
      <c r="O1177">
        <v>1176</v>
      </c>
      <c r="P1177" t="s">
        <v>8221</v>
      </c>
      <c r="Q1177">
        <v>5</v>
      </c>
    </row>
    <row r="1178" spans="1:17" x14ac:dyDescent="0.25">
      <c r="A1178">
        <v>1177</v>
      </c>
      <c r="B1178" t="s">
        <v>8219</v>
      </c>
      <c r="C1178">
        <v>112</v>
      </c>
      <c r="O1178">
        <v>1177</v>
      </c>
      <c r="P1178" t="s">
        <v>8221</v>
      </c>
      <c r="Q1178">
        <v>13</v>
      </c>
    </row>
    <row r="1179" spans="1:17" x14ac:dyDescent="0.25">
      <c r="A1179">
        <v>1178</v>
      </c>
      <c r="B1179" t="s">
        <v>8219</v>
      </c>
      <c r="C1179">
        <v>34</v>
      </c>
      <c r="O1179">
        <v>1178</v>
      </c>
      <c r="P1179" t="s">
        <v>8221</v>
      </c>
      <c r="Q1179">
        <v>12</v>
      </c>
    </row>
    <row r="1180" spans="1:17" x14ac:dyDescent="0.25">
      <c r="A1180">
        <v>1179</v>
      </c>
      <c r="B1180" t="s">
        <v>8219</v>
      </c>
      <c r="C1180">
        <v>145</v>
      </c>
      <c r="O1180">
        <v>1179</v>
      </c>
      <c r="P1180" t="s">
        <v>8221</v>
      </c>
      <c r="Q1180">
        <v>90</v>
      </c>
    </row>
    <row r="1181" spans="1:17" x14ac:dyDescent="0.25">
      <c r="A1181">
        <v>1180</v>
      </c>
      <c r="B1181" t="s">
        <v>8219</v>
      </c>
      <c r="C1181">
        <v>19</v>
      </c>
      <c r="O1181">
        <v>1180</v>
      </c>
      <c r="P1181" t="s">
        <v>8221</v>
      </c>
      <c r="Q1181">
        <v>2</v>
      </c>
    </row>
    <row r="1182" spans="1:17" x14ac:dyDescent="0.25">
      <c r="A1182">
        <v>1181</v>
      </c>
      <c r="B1182" t="s">
        <v>8219</v>
      </c>
      <c r="C1182">
        <v>288</v>
      </c>
      <c r="O1182">
        <v>1181</v>
      </c>
      <c r="P1182" t="s">
        <v>8221</v>
      </c>
      <c r="Q1182">
        <v>5</v>
      </c>
    </row>
    <row r="1183" spans="1:17" x14ac:dyDescent="0.25">
      <c r="A1183">
        <v>1182</v>
      </c>
      <c r="B1183" t="s">
        <v>8219</v>
      </c>
      <c r="C1183">
        <v>14</v>
      </c>
      <c r="O1183">
        <v>1182</v>
      </c>
      <c r="P1183" t="s">
        <v>8221</v>
      </c>
      <c r="Q1183">
        <v>31</v>
      </c>
    </row>
    <row r="1184" spans="1:17" x14ac:dyDescent="0.25">
      <c r="A1184">
        <v>1183</v>
      </c>
      <c r="B1184" t="s">
        <v>8219</v>
      </c>
      <c r="C1184">
        <v>7</v>
      </c>
      <c r="O1184">
        <v>1183</v>
      </c>
      <c r="P1184" t="s">
        <v>8221</v>
      </c>
      <c r="Q1184">
        <v>4</v>
      </c>
    </row>
    <row r="1185" spans="1:17" x14ac:dyDescent="0.25">
      <c r="A1185">
        <v>1184</v>
      </c>
      <c r="B1185" t="s">
        <v>8219</v>
      </c>
      <c r="C1185">
        <v>211</v>
      </c>
      <c r="O1185">
        <v>1184</v>
      </c>
      <c r="P1185" t="s">
        <v>8221</v>
      </c>
      <c r="Q1185">
        <v>29</v>
      </c>
    </row>
    <row r="1186" spans="1:17" x14ac:dyDescent="0.25">
      <c r="A1186">
        <v>1185</v>
      </c>
      <c r="B1186" t="s">
        <v>8219</v>
      </c>
      <c r="C1186">
        <v>85</v>
      </c>
      <c r="O1186">
        <v>1185</v>
      </c>
      <c r="P1186" t="s">
        <v>8221</v>
      </c>
      <c r="Q1186">
        <v>2</v>
      </c>
    </row>
    <row r="1187" spans="1:17" x14ac:dyDescent="0.25">
      <c r="A1187">
        <v>1186</v>
      </c>
      <c r="B1187" t="s">
        <v>8219</v>
      </c>
      <c r="C1187">
        <v>103</v>
      </c>
      <c r="O1187">
        <v>1186</v>
      </c>
      <c r="P1187" t="s">
        <v>8221</v>
      </c>
      <c r="Q1187">
        <v>114</v>
      </c>
    </row>
    <row r="1188" spans="1:17" x14ac:dyDescent="0.25">
      <c r="A1188">
        <v>1187</v>
      </c>
      <c r="B1188" t="s">
        <v>8219</v>
      </c>
      <c r="C1188">
        <v>113</v>
      </c>
      <c r="O1188">
        <v>1187</v>
      </c>
      <c r="P1188" t="s">
        <v>8221</v>
      </c>
      <c r="Q1188">
        <v>1</v>
      </c>
    </row>
    <row r="1189" spans="1:17" x14ac:dyDescent="0.25">
      <c r="A1189">
        <v>1188</v>
      </c>
      <c r="B1189" t="s">
        <v>8219</v>
      </c>
      <c r="C1189">
        <v>167</v>
      </c>
      <c r="O1189">
        <v>1188</v>
      </c>
      <c r="P1189" t="s">
        <v>8221</v>
      </c>
      <c r="Q1189">
        <v>76</v>
      </c>
    </row>
    <row r="1190" spans="1:17" x14ac:dyDescent="0.25">
      <c r="A1190">
        <v>1189</v>
      </c>
      <c r="B1190" t="s">
        <v>8219</v>
      </c>
      <c r="C1190">
        <v>73</v>
      </c>
      <c r="O1190">
        <v>1189</v>
      </c>
      <c r="P1190" t="s">
        <v>8221</v>
      </c>
      <c r="Q1190">
        <v>9</v>
      </c>
    </row>
    <row r="1191" spans="1:17" x14ac:dyDescent="0.25">
      <c r="A1191">
        <v>1190</v>
      </c>
      <c r="B1191" t="s">
        <v>8219</v>
      </c>
      <c r="C1191">
        <v>75</v>
      </c>
      <c r="O1191">
        <v>1190</v>
      </c>
      <c r="P1191" t="s">
        <v>8221</v>
      </c>
      <c r="Q1191">
        <v>37</v>
      </c>
    </row>
    <row r="1192" spans="1:17" x14ac:dyDescent="0.25">
      <c r="A1192">
        <v>1191</v>
      </c>
      <c r="B1192" t="s">
        <v>8219</v>
      </c>
      <c r="C1192">
        <v>614</v>
      </c>
      <c r="O1192">
        <v>1191</v>
      </c>
      <c r="P1192" t="s">
        <v>8221</v>
      </c>
      <c r="Q1192">
        <v>0</v>
      </c>
    </row>
    <row r="1193" spans="1:17" x14ac:dyDescent="0.25">
      <c r="A1193">
        <v>1192</v>
      </c>
      <c r="B1193" t="s">
        <v>8219</v>
      </c>
      <c r="C1193">
        <v>107</v>
      </c>
      <c r="O1193">
        <v>1192</v>
      </c>
      <c r="P1193" t="s">
        <v>8221</v>
      </c>
      <c r="Q1193">
        <v>1</v>
      </c>
    </row>
    <row r="1194" spans="1:17" x14ac:dyDescent="0.25">
      <c r="A1194">
        <v>1193</v>
      </c>
      <c r="B1194" t="s">
        <v>8219</v>
      </c>
      <c r="C1194">
        <v>1224</v>
      </c>
      <c r="O1194">
        <v>1193</v>
      </c>
      <c r="P1194" t="s">
        <v>8221</v>
      </c>
      <c r="Q1194">
        <v>10</v>
      </c>
    </row>
    <row r="1195" spans="1:17" x14ac:dyDescent="0.25">
      <c r="A1195">
        <v>1194</v>
      </c>
      <c r="B1195" t="s">
        <v>8219</v>
      </c>
      <c r="C1195">
        <v>104</v>
      </c>
      <c r="O1195">
        <v>1194</v>
      </c>
      <c r="P1195" t="s">
        <v>8221</v>
      </c>
      <c r="Q1195">
        <v>1</v>
      </c>
    </row>
    <row r="1196" spans="1:17" x14ac:dyDescent="0.25">
      <c r="A1196">
        <v>1195</v>
      </c>
      <c r="B1196" t="s">
        <v>8219</v>
      </c>
      <c r="C1196">
        <v>79</v>
      </c>
      <c r="O1196">
        <v>1195</v>
      </c>
      <c r="P1196" t="s">
        <v>8221</v>
      </c>
      <c r="Q1196">
        <v>2</v>
      </c>
    </row>
    <row r="1197" spans="1:17" x14ac:dyDescent="0.25">
      <c r="A1197">
        <v>1196</v>
      </c>
      <c r="B1197" t="s">
        <v>8219</v>
      </c>
      <c r="C1197">
        <v>157</v>
      </c>
      <c r="O1197">
        <v>1196</v>
      </c>
      <c r="P1197" t="s">
        <v>8221</v>
      </c>
      <c r="Q1197">
        <v>1</v>
      </c>
    </row>
    <row r="1198" spans="1:17" x14ac:dyDescent="0.25">
      <c r="A1198">
        <v>1197</v>
      </c>
      <c r="B1198" t="s">
        <v>8219</v>
      </c>
      <c r="C1198">
        <v>50</v>
      </c>
      <c r="O1198">
        <v>1197</v>
      </c>
      <c r="P1198" t="s">
        <v>8221</v>
      </c>
      <c r="Q1198">
        <v>10</v>
      </c>
    </row>
    <row r="1199" spans="1:17" x14ac:dyDescent="0.25">
      <c r="A1199">
        <v>1198</v>
      </c>
      <c r="B1199" t="s">
        <v>8219</v>
      </c>
      <c r="C1199">
        <v>64</v>
      </c>
      <c r="O1199">
        <v>1198</v>
      </c>
      <c r="P1199" t="s">
        <v>8221</v>
      </c>
      <c r="Q1199">
        <v>9</v>
      </c>
    </row>
    <row r="1200" spans="1:17" x14ac:dyDescent="0.25">
      <c r="A1200">
        <v>1199</v>
      </c>
      <c r="B1200" t="s">
        <v>8219</v>
      </c>
      <c r="C1200">
        <v>200</v>
      </c>
      <c r="O1200">
        <v>1199</v>
      </c>
      <c r="P1200" t="s">
        <v>8221</v>
      </c>
      <c r="Q1200">
        <v>19</v>
      </c>
    </row>
    <row r="1201" spans="1:17" x14ac:dyDescent="0.25">
      <c r="A1201">
        <v>1200</v>
      </c>
      <c r="B1201" t="s">
        <v>8219</v>
      </c>
      <c r="C1201">
        <v>22</v>
      </c>
      <c r="O1201">
        <v>1200</v>
      </c>
      <c r="P1201" t="s">
        <v>8221</v>
      </c>
      <c r="Q1201">
        <v>0</v>
      </c>
    </row>
    <row r="1202" spans="1:17" x14ac:dyDescent="0.25">
      <c r="A1202">
        <v>1201</v>
      </c>
      <c r="B1202" t="s">
        <v>8219</v>
      </c>
      <c r="C1202">
        <v>163</v>
      </c>
      <c r="O1202">
        <v>1201</v>
      </c>
      <c r="P1202" t="s">
        <v>8221</v>
      </c>
      <c r="Q1202">
        <v>4</v>
      </c>
    </row>
    <row r="1203" spans="1:17" x14ac:dyDescent="0.25">
      <c r="A1203">
        <v>1202</v>
      </c>
      <c r="B1203" t="s">
        <v>8219</v>
      </c>
      <c r="C1203">
        <v>77</v>
      </c>
      <c r="O1203">
        <v>1202</v>
      </c>
      <c r="P1203" t="s">
        <v>8221</v>
      </c>
      <c r="Q1203">
        <v>8</v>
      </c>
    </row>
    <row r="1204" spans="1:17" x14ac:dyDescent="0.25">
      <c r="A1204">
        <v>1203</v>
      </c>
      <c r="B1204" t="s">
        <v>8219</v>
      </c>
      <c r="C1204">
        <v>89</v>
      </c>
      <c r="O1204">
        <v>1203</v>
      </c>
      <c r="P1204" t="s">
        <v>8221</v>
      </c>
      <c r="Q1204">
        <v>24</v>
      </c>
    </row>
    <row r="1205" spans="1:17" x14ac:dyDescent="0.25">
      <c r="A1205">
        <v>1204</v>
      </c>
      <c r="B1205" t="s">
        <v>8219</v>
      </c>
      <c r="C1205">
        <v>3355</v>
      </c>
      <c r="O1205">
        <v>1204</v>
      </c>
      <c r="P1205" t="s">
        <v>8221</v>
      </c>
      <c r="Q1205">
        <v>0</v>
      </c>
    </row>
    <row r="1206" spans="1:17" x14ac:dyDescent="0.25">
      <c r="A1206">
        <v>1205</v>
      </c>
      <c r="B1206" t="s">
        <v>8219</v>
      </c>
      <c r="C1206">
        <v>537</v>
      </c>
      <c r="O1206">
        <v>1205</v>
      </c>
      <c r="P1206" t="s">
        <v>8221</v>
      </c>
      <c r="Q1206">
        <v>39</v>
      </c>
    </row>
    <row r="1207" spans="1:17" x14ac:dyDescent="0.25">
      <c r="A1207">
        <v>1206</v>
      </c>
      <c r="B1207" t="s">
        <v>8219</v>
      </c>
      <c r="C1207">
        <v>125</v>
      </c>
      <c r="O1207">
        <v>1206</v>
      </c>
      <c r="P1207" t="s">
        <v>8221</v>
      </c>
      <c r="Q1207">
        <v>6</v>
      </c>
    </row>
    <row r="1208" spans="1:17" x14ac:dyDescent="0.25">
      <c r="A1208">
        <v>1207</v>
      </c>
      <c r="B1208" t="s">
        <v>8219</v>
      </c>
      <c r="C1208">
        <v>163</v>
      </c>
      <c r="O1208">
        <v>1207</v>
      </c>
      <c r="P1208" t="s">
        <v>8221</v>
      </c>
      <c r="Q1208">
        <v>4</v>
      </c>
    </row>
    <row r="1209" spans="1:17" x14ac:dyDescent="0.25">
      <c r="A1209">
        <v>1208</v>
      </c>
      <c r="B1209" t="s">
        <v>8219</v>
      </c>
      <c r="C1209">
        <v>283</v>
      </c>
      <c r="O1209">
        <v>1208</v>
      </c>
      <c r="P1209" t="s">
        <v>8221</v>
      </c>
      <c r="Q1209">
        <v>3</v>
      </c>
    </row>
    <row r="1210" spans="1:17" x14ac:dyDescent="0.25">
      <c r="A1210">
        <v>1209</v>
      </c>
      <c r="B1210" t="s">
        <v>8219</v>
      </c>
      <c r="C1210">
        <v>352</v>
      </c>
      <c r="O1210">
        <v>1209</v>
      </c>
      <c r="P1210" t="s">
        <v>8221</v>
      </c>
      <c r="Q1210">
        <v>53</v>
      </c>
    </row>
    <row r="1211" spans="1:17" x14ac:dyDescent="0.25">
      <c r="A1211">
        <v>1210</v>
      </c>
      <c r="B1211" t="s">
        <v>8219</v>
      </c>
      <c r="C1211">
        <v>94</v>
      </c>
      <c r="O1211">
        <v>1210</v>
      </c>
      <c r="P1211" t="s">
        <v>8221</v>
      </c>
      <c r="Q1211">
        <v>1</v>
      </c>
    </row>
    <row r="1212" spans="1:17" x14ac:dyDescent="0.25">
      <c r="A1212">
        <v>1211</v>
      </c>
      <c r="B1212" t="s">
        <v>8219</v>
      </c>
      <c r="C1212">
        <v>67</v>
      </c>
      <c r="O1212">
        <v>1211</v>
      </c>
      <c r="P1212" t="s">
        <v>8221</v>
      </c>
      <c r="Q1212">
        <v>2</v>
      </c>
    </row>
    <row r="1213" spans="1:17" x14ac:dyDescent="0.25">
      <c r="A1213">
        <v>1212</v>
      </c>
      <c r="B1213" t="s">
        <v>8219</v>
      </c>
      <c r="C1213">
        <v>221</v>
      </c>
      <c r="O1213">
        <v>1212</v>
      </c>
      <c r="P1213" t="s">
        <v>8221</v>
      </c>
      <c r="Q1213">
        <v>25</v>
      </c>
    </row>
    <row r="1214" spans="1:17" x14ac:dyDescent="0.25">
      <c r="A1214">
        <v>1213</v>
      </c>
      <c r="B1214" t="s">
        <v>8219</v>
      </c>
      <c r="C1214">
        <v>2165</v>
      </c>
      <c r="O1214">
        <v>1213</v>
      </c>
      <c r="P1214" t="s">
        <v>8221</v>
      </c>
      <c r="Q1214">
        <v>6</v>
      </c>
    </row>
    <row r="1215" spans="1:17" x14ac:dyDescent="0.25">
      <c r="A1215">
        <v>1214</v>
      </c>
      <c r="B1215" t="s">
        <v>8219</v>
      </c>
      <c r="C1215">
        <v>179</v>
      </c>
      <c r="O1215">
        <v>1214</v>
      </c>
      <c r="P1215" t="s">
        <v>8221</v>
      </c>
      <c r="Q1215">
        <v>0</v>
      </c>
    </row>
    <row r="1216" spans="1:17" x14ac:dyDescent="0.25">
      <c r="A1216">
        <v>1215</v>
      </c>
      <c r="B1216" t="s">
        <v>8219</v>
      </c>
      <c r="C1216">
        <v>123</v>
      </c>
      <c r="O1216">
        <v>1215</v>
      </c>
      <c r="P1216" t="s">
        <v>8221</v>
      </c>
      <c r="Q1216">
        <v>12</v>
      </c>
    </row>
    <row r="1217" spans="1:17" x14ac:dyDescent="0.25">
      <c r="A1217">
        <v>1216</v>
      </c>
      <c r="B1217" t="s">
        <v>8219</v>
      </c>
      <c r="C1217">
        <v>1104</v>
      </c>
      <c r="O1217">
        <v>1216</v>
      </c>
      <c r="P1217" t="s">
        <v>8221</v>
      </c>
      <c r="Q1217">
        <v>0</v>
      </c>
    </row>
    <row r="1218" spans="1:17" x14ac:dyDescent="0.25">
      <c r="A1218">
        <v>1217</v>
      </c>
      <c r="B1218" t="s">
        <v>8219</v>
      </c>
      <c r="C1218">
        <v>403</v>
      </c>
      <c r="O1218">
        <v>1217</v>
      </c>
      <c r="P1218" t="s">
        <v>8221</v>
      </c>
      <c r="Q1218">
        <v>36</v>
      </c>
    </row>
    <row r="1219" spans="1:17" x14ac:dyDescent="0.25">
      <c r="A1219">
        <v>1218</v>
      </c>
      <c r="B1219" t="s">
        <v>8219</v>
      </c>
      <c r="C1219">
        <v>109</v>
      </c>
      <c r="O1219">
        <v>1218</v>
      </c>
      <c r="P1219" t="s">
        <v>8221</v>
      </c>
      <c r="Q1219">
        <v>0</v>
      </c>
    </row>
    <row r="1220" spans="1:17" x14ac:dyDescent="0.25">
      <c r="A1220">
        <v>1219</v>
      </c>
      <c r="B1220" t="s">
        <v>8219</v>
      </c>
      <c r="C1220">
        <v>372</v>
      </c>
      <c r="O1220">
        <v>1219</v>
      </c>
      <c r="P1220" t="s">
        <v>8221</v>
      </c>
      <c r="Q1220">
        <v>2</v>
      </c>
    </row>
    <row r="1221" spans="1:17" x14ac:dyDescent="0.25">
      <c r="A1221">
        <v>1220</v>
      </c>
      <c r="B1221" t="s">
        <v>8219</v>
      </c>
      <c r="C1221">
        <v>311</v>
      </c>
      <c r="O1221">
        <v>1220</v>
      </c>
      <c r="P1221" t="s">
        <v>8221</v>
      </c>
      <c r="Q1221">
        <v>1</v>
      </c>
    </row>
    <row r="1222" spans="1:17" x14ac:dyDescent="0.25">
      <c r="A1222">
        <v>1221</v>
      </c>
      <c r="B1222" t="s">
        <v>8219</v>
      </c>
      <c r="C1222">
        <v>61</v>
      </c>
      <c r="O1222">
        <v>1221</v>
      </c>
      <c r="P1222" t="s">
        <v>8221</v>
      </c>
      <c r="Q1222">
        <v>59</v>
      </c>
    </row>
    <row r="1223" spans="1:17" x14ac:dyDescent="0.25">
      <c r="A1223">
        <v>1222</v>
      </c>
      <c r="B1223" t="s">
        <v>8219</v>
      </c>
      <c r="C1223">
        <v>115</v>
      </c>
      <c r="O1223">
        <v>1222</v>
      </c>
      <c r="P1223" t="s">
        <v>8221</v>
      </c>
      <c r="Q1223">
        <v>1</v>
      </c>
    </row>
    <row r="1224" spans="1:17" x14ac:dyDescent="0.25">
      <c r="A1224">
        <v>1223</v>
      </c>
      <c r="B1224" t="s">
        <v>8219</v>
      </c>
      <c r="C1224">
        <v>111</v>
      </c>
      <c r="O1224">
        <v>1223</v>
      </c>
      <c r="P1224" t="s">
        <v>8221</v>
      </c>
      <c r="Q1224">
        <v>31</v>
      </c>
    </row>
    <row r="1225" spans="1:17" x14ac:dyDescent="0.25">
      <c r="A1225">
        <v>1224</v>
      </c>
      <c r="B1225" t="s">
        <v>8219</v>
      </c>
      <c r="C1225">
        <v>337</v>
      </c>
      <c r="O1225">
        <v>1224</v>
      </c>
      <c r="P1225" t="s">
        <v>8221</v>
      </c>
      <c r="Q1225">
        <v>18</v>
      </c>
    </row>
    <row r="1226" spans="1:17" x14ac:dyDescent="0.25">
      <c r="A1226">
        <v>1225</v>
      </c>
      <c r="B1226" t="s">
        <v>8219</v>
      </c>
      <c r="C1226">
        <v>9</v>
      </c>
      <c r="O1226">
        <v>1225</v>
      </c>
      <c r="P1226" t="s">
        <v>8221</v>
      </c>
      <c r="Q1226">
        <v>10</v>
      </c>
    </row>
    <row r="1227" spans="1:17" x14ac:dyDescent="0.25">
      <c r="A1227">
        <v>1226</v>
      </c>
      <c r="B1227" t="s">
        <v>8219</v>
      </c>
      <c r="C1227">
        <v>120</v>
      </c>
      <c r="O1227">
        <v>1226</v>
      </c>
      <c r="P1227" t="s">
        <v>8221</v>
      </c>
      <c r="Q1227">
        <v>0</v>
      </c>
    </row>
    <row r="1228" spans="1:17" x14ac:dyDescent="0.25">
      <c r="A1228">
        <v>1227</v>
      </c>
      <c r="B1228" t="s">
        <v>8219</v>
      </c>
      <c r="C1228">
        <v>102</v>
      </c>
      <c r="O1228">
        <v>1227</v>
      </c>
      <c r="P1228" t="s">
        <v>8221</v>
      </c>
      <c r="Q1228">
        <v>14</v>
      </c>
    </row>
    <row r="1229" spans="1:17" x14ac:dyDescent="0.25">
      <c r="A1229">
        <v>1228</v>
      </c>
      <c r="B1229" t="s">
        <v>8219</v>
      </c>
      <c r="C1229">
        <v>186</v>
      </c>
      <c r="O1229">
        <v>1228</v>
      </c>
      <c r="P1229" t="s">
        <v>8221</v>
      </c>
      <c r="Q1229">
        <v>2</v>
      </c>
    </row>
    <row r="1230" spans="1:17" x14ac:dyDescent="0.25">
      <c r="A1230">
        <v>1229</v>
      </c>
      <c r="B1230" t="s">
        <v>8219</v>
      </c>
      <c r="C1230">
        <v>15</v>
      </c>
      <c r="O1230">
        <v>1229</v>
      </c>
      <c r="P1230" t="s">
        <v>8221</v>
      </c>
      <c r="Q1230">
        <v>1</v>
      </c>
    </row>
    <row r="1231" spans="1:17" x14ac:dyDescent="0.25">
      <c r="A1231">
        <v>1230</v>
      </c>
      <c r="B1231" t="s">
        <v>8219</v>
      </c>
      <c r="C1231">
        <v>67</v>
      </c>
      <c r="O1231">
        <v>1230</v>
      </c>
      <c r="P1231" t="s">
        <v>8221</v>
      </c>
      <c r="Q1231">
        <v>3</v>
      </c>
    </row>
    <row r="1232" spans="1:17" x14ac:dyDescent="0.25">
      <c r="A1232">
        <v>1231</v>
      </c>
      <c r="B1232" t="s">
        <v>8219</v>
      </c>
      <c r="C1232">
        <v>130</v>
      </c>
      <c r="O1232">
        <v>1231</v>
      </c>
      <c r="P1232" t="s">
        <v>8221</v>
      </c>
      <c r="Q1232">
        <v>0</v>
      </c>
    </row>
    <row r="1233" spans="1:17" x14ac:dyDescent="0.25">
      <c r="A1233">
        <v>1232</v>
      </c>
      <c r="B1233" t="s">
        <v>8219</v>
      </c>
      <c r="C1233">
        <v>16</v>
      </c>
      <c r="O1233">
        <v>1232</v>
      </c>
      <c r="P1233" t="s">
        <v>8221</v>
      </c>
      <c r="Q1233">
        <v>2</v>
      </c>
    </row>
    <row r="1234" spans="1:17" x14ac:dyDescent="0.25">
      <c r="A1234">
        <v>1233</v>
      </c>
      <c r="B1234" t="s">
        <v>8219</v>
      </c>
      <c r="C1234">
        <v>67</v>
      </c>
      <c r="O1234">
        <v>1233</v>
      </c>
      <c r="P1234" t="s">
        <v>8221</v>
      </c>
      <c r="Q1234">
        <v>0</v>
      </c>
    </row>
    <row r="1235" spans="1:17" x14ac:dyDescent="0.25">
      <c r="A1235">
        <v>1234</v>
      </c>
      <c r="B1235" t="s">
        <v>8219</v>
      </c>
      <c r="C1235">
        <v>124</v>
      </c>
      <c r="O1235">
        <v>1234</v>
      </c>
      <c r="P1235" t="s">
        <v>8221</v>
      </c>
      <c r="Q1235">
        <v>12</v>
      </c>
    </row>
    <row r="1236" spans="1:17" x14ac:dyDescent="0.25">
      <c r="A1236">
        <v>1235</v>
      </c>
      <c r="B1236" t="s">
        <v>8219</v>
      </c>
      <c r="C1236">
        <v>80</v>
      </c>
      <c r="O1236">
        <v>1235</v>
      </c>
      <c r="P1236" t="s">
        <v>8221</v>
      </c>
      <c r="Q1236">
        <v>1</v>
      </c>
    </row>
    <row r="1237" spans="1:17" x14ac:dyDescent="0.25">
      <c r="A1237">
        <v>1236</v>
      </c>
      <c r="B1237" t="s">
        <v>8219</v>
      </c>
      <c r="C1237">
        <v>282</v>
      </c>
      <c r="O1237">
        <v>1236</v>
      </c>
      <c r="P1237" t="s">
        <v>8221</v>
      </c>
      <c r="Q1237">
        <v>8</v>
      </c>
    </row>
    <row r="1238" spans="1:17" x14ac:dyDescent="0.25">
      <c r="A1238">
        <v>1237</v>
      </c>
      <c r="B1238" t="s">
        <v>8219</v>
      </c>
      <c r="C1238">
        <v>68</v>
      </c>
      <c r="O1238">
        <v>1237</v>
      </c>
      <c r="P1238" t="s">
        <v>8221</v>
      </c>
      <c r="Q1238">
        <v>2</v>
      </c>
    </row>
    <row r="1239" spans="1:17" x14ac:dyDescent="0.25">
      <c r="A1239">
        <v>1238</v>
      </c>
      <c r="B1239" t="s">
        <v>8219</v>
      </c>
      <c r="C1239">
        <v>86</v>
      </c>
      <c r="O1239">
        <v>1238</v>
      </c>
      <c r="P1239" t="s">
        <v>8221</v>
      </c>
      <c r="Q1239">
        <v>31</v>
      </c>
    </row>
    <row r="1240" spans="1:17" x14ac:dyDescent="0.25">
      <c r="A1240">
        <v>1239</v>
      </c>
      <c r="B1240" t="s">
        <v>8219</v>
      </c>
      <c r="C1240">
        <v>115</v>
      </c>
      <c r="O1240">
        <v>1239</v>
      </c>
      <c r="P1240" t="s">
        <v>8221</v>
      </c>
      <c r="Q1240">
        <v>5</v>
      </c>
    </row>
    <row r="1241" spans="1:17" x14ac:dyDescent="0.25">
      <c r="A1241">
        <v>1240</v>
      </c>
      <c r="B1241" t="s">
        <v>8219</v>
      </c>
      <c r="C1241">
        <v>75</v>
      </c>
      <c r="O1241">
        <v>1240</v>
      </c>
      <c r="P1241" t="s">
        <v>8221</v>
      </c>
      <c r="Q1241">
        <v>1</v>
      </c>
    </row>
    <row r="1242" spans="1:17" x14ac:dyDescent="0.25">
      <c r="A1242">
        <v>1241</v>
      </c>
      <c r="B1242" t="s">
        <v>8219</v>
      </c>
      <c r="C1242">
        <v>43</v>
      </c>
      <c r="O1242">
        <v>1241</v>
      </c>
      <c r="P1242" t="s">
        <v>8221</v>
      </c>
      <c r="Q1242">
        <v>12</v>
      </c>
    </row>
    <row r="1243" spans="1:17" x14ac:dyDescent="0.25">
      <c r="A1243">
        <v>1242</v>
      </c>
      <c r="B1243" t="s">
        <v>8219</v>
      </c>
      <c r="C1243">
        <v>48</v>
      </c>
      <c r="O1243">
        <v>1242</v>
      </c>
      <c r="P1243" t="s">
        <v>8221</v>
      </c>
      <c r="Q1243">
        <v>4</v>
      </c>
    </row>
    <row r="1244" spans="1:17" x14ac:dyDescent="0.25">
      <c r="A1244">
        <v>1243</v>
      </c>
      <c r="B1244" t="s">
        <v>8219</v>
      </c>
      <c r="C1244">
        <v>52</v>
      </c>
      <c r="O1244">
        <v>1243</v>
      </c>
      <c r="P1244" t="s">
        <v>8221</v>
      </c>
      <c r="Q1244">
        <v>0</v>
      </c>
    </row>
    <row r="1245" spans="1:17" x14ac:dyDescent="0.25">
      <c r="A1245">
        <v>1244</v>
      </c>
      <c r="B1245" t="s">
        <v>8219</v>
      </c>
      <c r="C1245">
        <v>43</v>
      </c>
      <c r="O1245">
        <v>1244</v>
      </c>
      <c r="P1245" t="s">
        <v>8221</v>
      </c>
      <c r="Q1245">
        <v>7</v>
      </c>
    </row>
    <row r="1246" spans="1:17" x14ac:dyDescent="0.25">
      <c r="A1246">
        <v>1245</v>
      </c>
      <c r="B1246" t="s">
        <v>8219</v>
      </c>
      <c r="C1246">
        <v>58</v>
      </c>
      <c r="O1246">
        <v>1245</v>
      </c>
      <c r="P1246" t="s">
        <v>8221</v>
      </c>
      <c r="Q1246">
        <v>2</v>
      </c>
    </row>
    <row r="1247" spans="1:17" x14ac:dyDescent="0.25">
      <c r="A1247">
        <v>1246</v>
      </c>
      <c r="B1247" t="s">
        <v>8219</v>
      </c>
      <c r="C1247">
        <v>47</v>
      </c>
      <c r="O1247">
        <v>1246</v>
      </c>
      <c r="P1247" t="s">
        <v>8221</v>
      </c>
      <c r="Q1247">
        <v>1</v>
      </c>
    </row>
    <row r="1248" spans="1:17" x14ac:dyDescent="0.25">
      <c r="A1248">
        <v>1247</v>
      </c>
      <c r="B1248" t="s">
        <v>8219</v>
      </c>
      <c r="C1248">
        <v>36</v>
      </c>
      <c r="O1248">
        <v>1247</v>
      </c>
      <c r="P1248" t="s">
        <v>8221</v>
      </c>
      <c r="Q1248">
        <v>4</v>
      </c>
    </row>
    <row r="1249" spans="1:17" x14ac:dyDescent="0.25">
      <c r="A1249">
        <v>1248</v>
      </c>
      <c r="B1249" t="s">
        <v>8219</v>
      </c>
      <c r="C1249">
        <v>17</v>
      </c>
      <c r="O1249">
        <v>1248</v>
      </c>
      <c r="P1249" t="s">
        <v>8221</v>
      </c>
      <c r="Q1249">
        <v>6</v>
      </c>
    </row>
    <row r="1250" spans="1:17" x14ac:dyDescent="0.25">
      <c r="A1250">
        <v>1249</v>
      </c>
      <c r="B1250" t="s">
        <v>8219</v>
      </c>
      <c r="C1250">
        <v>104</v>
      </c>
      <c r="O1250">
        <v>1249</v>
      </c>
      <c r="P1250" t="s">
        <v>8221</v>
      </c>
      <c r="Q1250">
        <v>8</v>
      </c>
    </row>
    <row r="1251" spans="1:17" x14ac:dyDescent="0.25">
      <c r="A1251">
        <v>1250</v>
      </c>
      <c r="B1251" t="s">
        <v>8219</v>
      </c>
      <c r="C1251">
        <v>47</v>
      </c>
      <c r="O1251">
        <v>1250</v>
      </c>
      <c r="P1251" t="s">
        <v>8221</v>
      </c>
      <c r="Q1251">
        <v>14</v>
      </c>
    </row>
    <row r="1252" spans="1:17" x14ac:dyDescent="0.25">
      <c r="A1252">
        <v>1251</v>
      </c>
      <c r="B1252" t="s">
        <v>8219</v>
      </c>
      <c r="C1252">
        <v>38</v>
      </c>
      <c r="O1252">
        <v>1251</v>
      </c>
      <c r="P1252" t="s">
        <v>8221</v>
      </c>
      <c r="Q1252">
        <v>0</v>
      </c>
    </row>
    <row r="1253" spans="1:17" x14ac:dyDescent="0.25">
      <c r="A1253">
        <v>1252</v>
      </c>
      <c r="B1253" t="s">
        <v>8219</v>
      </c>
      <c r="C1253">
        <v>81</v>
      </c>
      <c r="O1253">
        <v>1252</v>
      </c>
      <c r="P1253" t="s">
        <v>8221</v>
      </c>
      <c r="Q1253">
        <v>4</v>
      </c>
    </row>
    <row r="1254" spans="1:17" x14ac:dyDescent="0.25">
      <c r="A1254">
        <v>1253</v>
      </c>
      <c r="B1254" t="s">
        <v>8219</v>
      </c>
      <c r="C1254">
        <v>55</v>
      </c>
      <c r="O1254">
        <v>1253</v>
      </c>
      <c r="P1254" t="s">
        <v>8221</v>
      </c>
      <c r="Q1254">
        <v>0</v>
      </c>
    </row>
    <row r="1255" spans="1:17" x14ac:dyDescent="0.25">
      <c r="A1255">
        <v>1254</v>
      </c>
      <c r="B1255" t="s">
        <v>8219</v>
      </c>
      <c r="C1255">
        <v>41</v>
      </c>
      <c r="O1255">
        <v>1254</v>
      </c>
      <c r="P1255" t="s">
        <v>8221</v>
      </c>
      <c r="Q1255">
        <v>0</v>
      </c>
    </row>
    <row r="1256" spans="1:17" x14ac:dyDescent="0.25">
      <c r="A1256">
        <v>1255</v>
      </c>
      <c r="B1256" t="s">
        <v>8219</v>
      </c>
      <c r="C1256">
        <v>79</v>
      </c>
      <c r="O1256">
        <v>1255</v>
      </c>
      <c r="P1256" t="s">
        <v>8221</v>
      </c>
      <c r="Q1256">
        <v>1</v>
      </c>
    </row>
    <row r="1257" spans="1:17" x14ac:dyDescent="0.25">
      <c r="A1257">
        <v>1256</v>
      </c>
      <c r="B1257" t="s">
        <v>8219</v>
      </c>
      <c r="C1257">
        <v>16</v>
      </c>
      <c r="O1257">
        <v>1256</v>
      </c>
      <c r="P1257" t="s">
        <v>8221</v>
      </c>
      <c r="Q1257">
        <v>1</v>
      </c>
    </row>
    <row r="1258" spans="1:17" x14ac:dyDescent="0.25">
      <c r="A1258">
        <v>1257</v>
      </c>
      <c r="B1258" t="s">
        <v>8219</v>
      </c>
      <c r="C1258">
        <v>8</v>
      </c>
      <c r="O1258">
        <v>1257</v>
      </c>
      <c r="P1258" t="s">
        <v>8221</v>
      </c>
      <c r="Q1258">
        <v>1</v>
      </c>
    </row>
    <row r="1259" spans="1:17" x14ac:dyDescent="0.25">
      <c r="A1259">
        <v>1258</v>
      </c>
      <c r="B1259" t="s">
        <v>8219</v>
      </c>
      <c r="C1259">
        <v>95</v>
      </c>
      <c r="O1259">
        <v>1258</v>
      </c>
      <c r="P1259" t="s">
        <v>8221</v>
      </c>
      <c r="Q1259">
        <v>1</v>
      </c>
    </row>
    <row r="1260" spans="1:17" x14ac:dyDescent="0.25">
      <c r="A1260">
        <v>1259</v>
      </c>
      <c r="B1260" t="s">
        <v>8219</v>
      </c>
      <c r="C1260">
        <v>25</v>
      </c>
      <c r="O1260">
        <v>1259</v>
      </c>
      <c r="P1260" t="s">
        <v>8221</v>
      </c>
      <c r="Q1260">
        <v>4</v>
      </c>
    </row>
    <row r="1261" spans="1:17" x14ac:dyDescent="0.25">
      <c r="A1261">
        <v>1260</v>
      </c>
      <c r="B1261" t="s">
        <v>8219</v>
      </c>
      <c r="C1261">
        <v>19</v>
      </c>
      <c r="O1261">
        <v>1260</v>
      </c>
      <c r="P1261" t="s">
        <v>8221</v>
      </c>
      <c r="Q1261">
        <v>0</v>
      </c>
    </row>
    <row r="1262" spans="1:17" x14ac:dyDescent="0.25">
      <c r="A1262">
        <v>1261</v>
      </c>
      <c r="B1262" t="s">
        <v>8219</v>
      </c>
      <c r="C1262">
        <v>90</v>
      </c>
      <c r="O1262">
        <v>1261</v>
      </c>
      <c r="P1262" t="s">
        <v>8221</v>
      </c>
      <c r="Q1262">
        <v>0</v>
      </c>
    </row>
    <row r="1263" spans="1:17" x14ac:dyDescent="0.25">
      <c r="A1263">
        <v>1262</v>
      </c>
      <c r="B1263" t="s">
        <v>8219</v>
      </c>
      <c r="C1263">
        <v>41</v>
      </c>
      <c r="O1263">
        <v>1262</v>
      </c>
      <c r="P1263" t="s">
        <v>8221</v>
      </c>
      <c r="Q1263">
        <v>2</v>
      </c>
    </row>
    <row r="1264" spans="1:17" x14ac:dyDescent="0.25">
      <c r="A1264">
        <v>1263</v>
      </c>
      <c r="B1264" t="s">
        <v>8219</v>
      </c>
      <c r="C1264">
        <v>30</v>
      </c>
      <c r="O1264">
        <v>1263</v>
      </c>
      <c r="P1264" t="s">
        <v>8221</v>
      </c>
      <c r="Q1264">
        <v>24</v>
      </c>
    </row>
    <row r="1265" spans="1:17" x14ac:dyDescent="0.25">
      <c r="A1265">
        <v>1264</v>
      </c>
      <c r="B1265" t="s">
        <v>8219</v>
      </c>
      <c r="C1265">
        <v>38</v>
      </c>
      <c r="O1265">
        <v>1264</v>
      </c>
      <c r="P1265" t="s">
        <v>8221</v>
      </c>
      <c r="Q1265">
        <v>1</v>
      </c>
    </row>
    <row r="1266" spans="1:17" x14ac:dyDescent="0.25">
      <c r="A1266">
        <v>1265</v>
      </c>
      <c r="B1266" t="s">
        <v>8219</v>
      </c>
      <c r="C1266">
        <v>65</v>
      </c>
      <c r="O1266">
        <v>1265</v>
      </c>
      <c r="P1266" t="s">
        <v>8221</v>
      </c>
      <c r="Q1266">
        <v>2</v>
      </c>
    </row>
    <row r="1267" spans="1:17" x14ac:dyDescent="0.25">
      <c r="A1267">
        <v>1266</v>
      </c>
      <c r="B1267" t="s">
        <v>8219</v>
      </c>
      <c r="C1267">
        <v>75</v>
      </c>
      <c r="O1267">
        <v>1266</v>
      </c>
      <c r="P1267" t="s">
        <v>8221</v>
      </c>
      <c r="Q1267">
        <v>1</v>
      </c>
    </row>
    <row r="1268" spans="1:17" x14ac:dyDescent="0.25">
      <c r="A1268">
        <v>1267</v>
      </c>
      <c r="B1268" t="s">
        <v>8219</v>
      </c>
      <c r="C1268">
        <v>16</v>
      </c>
      <c r="O1268">
        <v>1267</v>
      </c>
      <c r="P1268" t="s">
        <v>8221</v>
      </c>
      <c r="Q1268">
        <v>37</v>
      </c>
    </row>
    <row r="1269" spans="1:17" x14ac:dyDescent="0.25">
      <c r="A1269">
        <v>1268</v>
      </c>
      <c r="B1269" t="s">
        <v>8219</v>
      </c>
      <c r="C1269">
        <v>10</v>
      </c>
      <c r="O1269">
        <v>1268</v>
      </c>
      <c r="P1269" t="s">
        <v>8221</v>
      </c>
      <c r="Q1269">
        <v>5</v>
      </c>
    </row>
    <row r="1270" spans="1:17" x14ac:dyDescent="0.25">
      <c r="A1270">
        <v>1269</v>
      </c>
      <c r="B1270" t="s">
        <v>8219</v>
      </c>
      <c r="C1270">
        <v>27</v>
      </c>
      <c r="O1270">
        <v>1269</v>
      </c>
      <c r="P1270" t="s">
        <v>8221</v>
      </c>
      <c r="Q1270">
        <v>4</v>
      </c>
    </row>
    <row r="1271" spans="1:17" x14ac:dyDescent="0.25">
      <c r="A1271">
        <v>1270</v>
      </c>
      <c r="B1271" t="s">
        <v>8219</v>
      </c>
      <c r="C1271">
        <v>259</v>
      </c>
      <c r="O1271">
        <v>1270</v>
      </c>
      <c r="P1271" t="s">
        <v>8221</v>
      </c>
      <c r="Q1271">
        <v>16</v>
      </c>
    </row>
    <row r="1272" spans="1:17" x14ac:dyDescent="0.25">
      <c r="A1272">
        <v>1271</v>
      </c>
      <c r="B1272" t="s">
        <v>8219</v>
      </c>
      <c r="C1272">
        <v>39</v>
      </c>
      <c r="O1272">
        <v>1271</v>
      </c>
      <c r="P1272" t="s">
        <v>8221</v>
      </c>
      <c r="Q1272">
        <v>9</v>
      </c>
    </row>
    <row r="1273" spans="1:17" x14ac:dyDescent="0.25">
      <c r="A1273">
        <v>1272</v>
      </c>
      <c r="B1273" t="s">
        <v>8219</v>
      </c>
      <c r="C1273">
        <v>42</v>
      </c>
      <c r="O1273">
        <v>1272</v>
      </c>
      <c r="P1273" t="s">
        <v>8221</v>
      </c>
      <c r="Q1273">
        <v>0</v>
      </c>
    </row>
    <row r="1274" spans="1:17" x14ac:dyDescent="0.25">
      <c r="A1274">
        <v>1273</v>
      </c>
      <c r="B1274" t="s">
        <v>8219</v>
      </c>
      <c r="C1274">
        <v>10</v>
      </c>
      <c r="O1274">
        <v>1273</v>
      </c>
      <c r="P1274" t="s">
        <v>8221</v>
      </c>
      <c r="Q1274">
        <v>40</v>
      </c>
    </row>
    <row r="1275" spans="1:17" x14ac:dyDescent="0.25">
      <c r="A1275">
        <v>1274</v>
      </c>
      <c r="B1275" t="s">
        <v>8219</v>
      </c>
      <c r="C1275">
        <v>56</v>
      </c>
      <c r="O1275">
        <v>1274</v>
      </c>
      <c r="P1275" t="s">
        <v>8221</v>
      </c>
      <c r="Q1275">
        <v>0</v>
      </c>
    </row>
    <row r="1276" spans="1:17" x14ac:dyDescent="0.25">
      <c r="A1276">
        <v>1275</v>
      </c>
      <c r="B1276" t="s">
        <v>8219</v>
      </c>
      <c r="C1276">
        <v>20</v>
      </c>
      <c r="O1276">
        <v>1275</v>
      </c>
      <c r="P1276" t="s">
        <v>8221</v>
      </c>
      <c r="Q1276">
        <v>2</v>
      </c>
    </row>
    <row r="1277" spans="1:17" x14ac:dyDescent="0.25">
      <c r="A1277">
        <v>1276</v>
      </c>
      <c r="B1277" t="s">
        <v>8219</v>
      </c>
      <c r="C1277">
        <v>170</v>
      </c>
      <c r="O1277">
        <v>1276</v>
      </c>
      <c r="P1277" t="s">
        <v>8221</v>
      </c>
      <c r="Q1277">
        <v>1</v>
      </c>
    </row>
    <row r="1278" spans="1:17" x14ac:dyDescent="0.25">
      <c r="A1278">
        <v>1277</v>
      </c>
      <c r="B1278" t="s">
        <v>8219</v>
      </c>
      <c r="C1278">
        <v>29</v>
      </c>
      <c r="O1278">
        <v>1277</v>
      </c>
      <c r="P1278" t="s">
        <v>8221</v>
      </c>
      <c r="Q1278">
        <v>9</v>
      </c>
    </row>
    <row r="1279" spans="1:17" x14ac:dyDescent="0.25">
      <c r="A1279">
        <v>1278</v>
      </c>
      <c r="B1279" t="s">
        <v>8219</v>
      </c>
      <c r="C1279">
        <v>132</v>
      </c>
      <c r="O1279">
        <v>1278</v>
      </c>
      <c r="P1279" t="s">
        <v>8221</v>
      </c>
      <c r="Q1279">
        <v>34</v>
      </c>
    </row>
    <row r="1280" spans="1:17" x14ac:dyDescent="0.25">
      <c r="A1280">
        <v>1279</v>
      </c>
      <c r="B1280" t="s">
        <v>8219</v>
      </c>
      <c r="C1280">
        <v>27</v>
      </c>
      <c r="O1280">
        <v>1279</v>
      </c>
      <c r="P1280" t="s">
        <v>8221</v>
      </c>
      <c r="Q1280">
        <v>23</v>
      </c>
    </row>
    <row r="1281" spans="1:17" x14ac:dyDescent="0.25">
      <c r="A1281">
        <v>1280</v>
      </c>
      <c r="B1281" t="s">
        <v>8219</v>
      </c>
      <c r="C1281">
        <v>26</v>
      </c>
      <c r="O1281">
        <v>1280</v>
      </c>
      <c r="P1281" t="s">
        <v>8221</v>
      </c>
      <c r="Q1281">
        <v>19</v>
      </c>
    </row>
    <row r="1282" spans="1:17" x14ac:dyDescent="0.25">
      <c r="A1282">
        <v>1281</v>
      </c>
      <c r="B1282" t="s">
        <v>8219</v>
      </c>
      <c r="C1282">
        <v>43</v>
      </c>
      <c r="O1282">
        <v>1281</v>
      </c>
      <c r="P1282" t="s">
        <v>8221</v>
      </c>
      <c r="Q1282">
        <v>50</v>
      </c>
    </row>
    <row r="1283" spans="1:17" x14ac:dyDescent="0.25">
      <c r="A1283">
        <v>1282</v>
      </c>
      <c r="B1283" t="s">
        <v>8219</v>
      </c>
      <c r="C1283">
        <v>80</v>
      </c>
      <c r="O1283">
        <v>1282</v>
      </c>
      <c r="P1283" t="s">
        <v>8221</v>
      </c>
      <c r="Q1283">
        <v>12</v>
      </c>
    </row>
    <row r="1284" spans="1:17" x14ac:dyDescent="0.25">
      <c r="A1284">
        <v>1283</v>
      </c>
      <c r="B1284" t="s">
        <v>8219</v>
      </c>
      <c r="C1284">
        <v>33</v>
      </c>
      <c r="O1284">
        <v>1283</v>
      </c>
      <c r="P1284" t="s">
        <v>8221</v>
      </c>
      <c r="Q1284">
        <v>8</v>
      </c>
    </row>
    <row r="1285" spans="1:17" x14ac:dyDescent="0.25">
      <c r="A1285">
        <v>1284</v>
      </c>
      <c r="B1285" t="s">
        <v>8219</v>
      </c>
      <c r="C1285">
        <v>71</v>
      </c>
      <c r="O1285">
        <v>1284</v>
      </c>
      <c r="P1285" t="s">
        <v>8221</v>
      </c>
      <c r="Q1285">
        <v>9</v>
      </c>
    </row>
    <row r="1286" spans="1:17" x14ac:dyDescent="0.25">
      <c r="A1286">
        <v>1285</v>
      </c>
      <c r="B1286" t="s">
        <v>8219</v>
      </c>
      <c r="C1286">
        <v>81</v>
      </c>
      <c r="O1286">
        <v>1285</v>
      </c>
      <c r="P1286" t="s">
        <v>8221</v>
      </c>
      <c r="Q1286">
        <v>43</v>
      </c>
    </row>
    <row r="1287" spans="1:17" x14ac:dyDescent="0.25">
      <c r="A1287">
        <v>1286</v>
      </c>
      <c r="B1287" t="s">
        <v>8219</v>
      </c>
      <c r="C1287">
        <v>76</v>
      </c>
      <c r="O1287">
        <v>1286</v>
      </c>
      <c r="P1287" t="s">
        <v>8221</v>
      </c>
      <c r="Q1287">
        <v>28</v>
      </c>
    </row>
    <row r="1288" spans="1:17" x14ac:dyDescent="0.25">
      <c r="A1288">
        <v>1287</v>
      </c>
      <c r="B1288" t="s">
        <v>8219</v>
      </c>
      <c r="C1288">
        <v>48</v>
      </c>
      <c r="O1288">
        <v>1287</v>
      </c>
      <c r="P1288" t="s">
        <v>8221</v>
      </c>
      <c r="Q1288">
        <v>4</v>
      </c>
    </row>
    <row r="1289" spans="1:17" x14ac:dyDescent="0.25">
      <c r="A1289">
        <v>1288</v>
      </c>
      <c r="B1289" t="s">
        <v>8219</v>
      </c>
      <c r="C1289">
        <v>61</v>
      </c>
      <c r="O1289">
        <v>1288</v>
      </c>
      <c r="P1289" t="s">
        <v>8221</v>
      </c>
      <c r="Q1289">
        <v>24</v>
      </c>
    </row>
    <row r="1290" spans="1:17" x14ac:dyDescent="0.25">
      <c r="A1290">
        <v>1289</v>
      </c>
      <c r="B1290" t="s">
        <v>8219</v>
      </c>
      <c r="C1290">
        <v>60</v>
      </c>
      <c r="O1290">
        <v>1289</v>
      </c>
      <c r="P1290" t="s">
        <v>8221</v>
      </c>
      <c r="Q1290">
        <v>2</v>
      </c>
    </row>
    <row r="1291" spans="1:17" x14ac:dyDescent="0.25">
      <c r="A1291">
        <v>1290</v>
      </c>
      <c r="B1291" t="s">
        <v>8219</v>
      </c>
      <c r="C1291">
        <v>136</v>
      </c>
      <c r="O1291">
        <v>1290</v>
      </c>
      <c r="P1291" t="s">
        <v>8221</v>
      </c>
      <c r="Q1291">
        <v>2</v>
      </c>
    </row>
    <row r="1292" spans="1:17" x14ac:dyDescent="0.25">
      <c r="A1292">
        <v>1291</v>
      </c>
      <c r="B1292" t="s">
        <v>8219</v>
      </c>
      <c r="C1292">
        <v>14</v>
      </c>
      <c r="O1292">
        <v>1291</v>
      </c>
      <c r="P1292" t="s">
        <v>8221</v>
      </c>
      <c r="Q1292">
        <v>20</v>
      </c>
    </row>
    <row r="1293" spans="1:17" x14ac:dyDescent="0.25">
      <c r="A1293">
        <v>1292</v>
      </c>
      <c r="B1293" t="s">
        <v>8219</v>
      </c>
      <c r="C1293">
        <v>78</v>
      </c>
      <c r="O1293">
        <v>1292</v>
      </c>
      <c r="P1293" t="s">
        <v>8221</v>
      </c>
      <c r="Q1293">
        <v>1</v>
      </c>
    </row>
    <row r="1294" spans="1:17" x14ac:dyDescent="0.25">
      <c r="A1294">
        <v>1293</v>
      </c>
      <c r="B1294" t="s">
        <v>8219</v>
      </c>
      <c r="C1294">
        <v>4</v>
      </c>
      <c r="O1294">
        <v>1293</v>
      </c>
      <c r="P1294" t="s">
        <v>8221</v>
      </c>
      <c r="Q1294">
        <v>1</v>
      </c>
    </row>
    <row r="1295" spans="1:17" x14ac:dyDescent="0.25">
      <c r="A1295">
        <v>1294</v>
      </c>
      <c r="B1295" t="s">
        <v>8219</v>
      </c>
      <c r="C1295">
        <v>11</v>
      </c>
      <c r="O1295">
        <v>1294</v>
      </c>
      <c r="P1295" t="s">
        <v>8221</v>
      </c>
      <c r="Q1295">
        <v>4</v>
      </c>
    </row>
    <row r="1296" spans="1:17" x14ac:dyDescent="0.25">
      <c r="A1296">
        <v>1295</v>
      </c>
      <c r="B1296" t="s">
        <v>8219</v>
      </c>
      <c r="C1296">
        <v>185</v>
      </c>
      <c r="O1296">
        <v>1295</v>
      </c>
      <c r="P1296" t="s">
        <v>8221</v>
      </c>
      <c r="Q1296">
        <v>1</v>
      </c>
    </row>
    <row r="1297" spans="1:17" x14ac:dyDescent="0.25">
      <c r="A1297">
        <v>1296</v>
      </c>
      <c r="B1297" t="s">
        <v>8219</v>
      </c>
      <c r="C1297">
        <v>59</v>
      </c>
      <c r="O1297">
        <v>1296</v>
      </c>
      <c r="P1297" t="s">
        <v>8221</v>
      </c>
      <c r="Q1297">
        <v>1</v>
      </c>
    </row>
    <row r="1298" spans="1:17" x14ac:dyDescent="0.25">
      <c r="A1298">
        <v>1297</v>
      </c>
      <c r="B1298" t="s">
        <v>8219</v>
      </c>
      <c r="C1298">
        <v>27</v>
      </c>
      <c r="O1298">
        <v>1297</v>
      </c>
      <c r="P1298" t="s">
        <v>8221</v>
      </c>
      <c r="Q1298">
        <v>13</v>
      </c>
    </row>
    <row r="1299" spans="1:17" x14ac:dyDescent="0.25">
      <c r="A1299">
        <v>1298</v>
      </c>
      <c r="B1299" t="s">
        <v>8219</v>
      </c>
      <c r="C1299">
        <v>63</v>
      </c>
      <c r="O1299">
        <v>1298</v>
      </c>
      <c r="P1299" t="s">
        <v>8221</v>
      </c>
      <c r="Q1299">
        <v>1</v>
      </c>
    </row>
    <row r="1300" spans="1:17" x14ac:dyDescent="0.25">
      <c r="A1300">
        <v>1299</v>
      </c>
      <c r="B1300" t="s">
        <v>8219</v>
      </c>
      <c r="C1300">
        <v>13</v>
      </c>
      <c r="O1300">
        <v>1299</v>
      </c>
      <c r="P1300" t="s">
        <v>8221</v>
      </c>
      <c r="Q1300">
        <v>1</v>
      </c>
    </row>
    <row r="1301" spans="1:17" x14ac:dyDescent="0.25">
      <c r="A1301">
        <v>1300</v>
      </c>
      <c r="B1301" t="s">
        <v>8219</v>
      </c>
      <c r="C1301">
        <v>13</v>
      </c>
      <c r="O1301">
        <v>1300</v>
      </c>
      <c r="P1301" t="s">
        <v>8221</v>
      </c>
      <c r="Q1301">
        <v>0</v>
      </c>
    </row>
    <row r="1302" spans="1:17" x14ac:dyDescent="0.25">
      <c r="A1302">
        <v>1301</v>
      </c>
      <c r="B1302" t="s">
        <v>8219</v>
      </c>
      <c r="C1302">
        <v>57</v>
      </c>
      <c r="O1302">
        <v>1301</v>
      </c>
      <c r="P1302" t="s">
        <v>8221</v>
      </c>
      <c r="Q1302">
        <v>3</v>
      </c>
    </row>
    <row r="1303" spans="1:17" x14ac:dyDescent="0.25">
      <c r="A1303">
        <v>1302</v>
      </c>
      <c r="B1303" t="s">
        <v>8219</v>
      </c>
      <c r="C1303">
        <v>61</v>
      </c>
      <c r="O1303">
        <v>1302</v>
      </c>
      <c r="P1303" t="s">
        <v>8221</v>
      </c>
      <c r="Q1303">
        <v>14</v>
      </c>
    </row>
    <row r="1304" spans="1:17" x14ac:dyDescent="0.25">
      <c r="A1304">
        <v>1303</v>
      </c>
      <c r="B1304" t="s">
        <v>8219</v>
      </c>
      <c r="C1304">
        <v>65</v>
      </c>
      <c r="O1304">
        <v>1303</v>
      </c>
      <c r="P1304" t="s">
        <v>8221</v>
      </c>
      <c r="Q1304">
        <v>2</v>
      </c>
    </row>
    <row r="1305" spans="1:17" x14ac:dyDescent="0.25">
      <c r="A1305">
        <v>1304</v>
      </c>
      <c r="B1305" t="s">
        <v>8219</v>
      </c>
      <c r="C1305">
        <v>134</v>
      </c>
      <c r="O1305">
        <v>1304</v>
      </c>
      <c r="P1305" t="s">
        <v>8221</v>
      </c>
      <c r="Q1305">
        <v>5</v>
      </c>
    </row>
    <row r="1306" spans="1:17" x14ac:dyDescent="0.25">
      <c r="A1306">
        <v>1305</v>
      </c>
      <c r="B1306" t="s">
        <v>8219</v>
      </c>
      <c r="C1306">
        <v>37</v>
      </c>
      <c r="O1306">
        <v>1305</v>
      </c>
      <c r="P1306" t="s">
        <v>8221</v>
      </c>
      <c r="Q1306">
        <v>14</v>
      </c>
    </row>
    <row r="1307" spans="1:17" x14ac:dyDescent="0.25">
      <c r="A1307">
        <v>1306</v>
      </c>
      <c r="B1307" t="s">
        <v>8219</v>
      </c>
      <c r="C1307">
        <v>37</v>
      </c>
      <c r="O1307">
        <v>1306</v>
      </c>
      <c r="P1307" t="s">
        <v>8221</v>
      </c>
      <c r="Q1307">
        <v>9</v>
      </c>
    </row>
    <row r="1308" spans="1:17" x14ac:dyDescent="0.25">
      <c r="A1308">
        <v>1307</v>
      </c>
      <c r="B1308" t="s">
        <v>8219</v>
      </c>
      <c r="C1308">
        <v>150</v>
      </c>
      <c r="O1308">
        <v>1307</v>
      </c>
      <c r="P1308" t="s">
        <v>8221</v>
      </c>
      <c r="Q1308">
        <v>8</v>
      </c>
    </row>
    <row r="1309" spans="1:17" x14ac:dyDescent="0.25">
      <c r="A1309">
        <v>1308</v>
      </c>
      <c r="B1309" t="s">
        <v>8219</v>
      </c>
      <c r="C1309">
        <v>56</v>
      </c>
      <c r="O1309">
        <v>1308</v>
      </c>
      <c r="P1309" t="s">
        <v>8221</v>
      </c>
      <c r="Q1309">
        <v>7</v>
      </c>
    </row>
    <row r="1310" spans="1:17" x14ac:dyDescent="0.25">
      <c r="A1310">
        <v>1309</v>
      </c>
      <c r="B1310" t="s">
        <v>8219</v>
      </c>
      <c r="C1310">
        <v>18</v>
      </c>
      <c r="O1310">
        <v>1309</v>
      </c>
      <c r="P1310" t="s">
        <v>8221</v>
      </c>
      <c r="Q1310">
        <v>0</v>
      </c>
    </row>
    <row r="1311" spans="1:17" x14ac:dyDescent="0.25">
      <c r="A1311">
        <v>1310</v>
      </c>
      <c r="B1311" t="s">
        <v>8219</v>
      </c>
      <c r="C1311">
        <v>60</v>
      </c>
      <c r="O1311">
        <v>1310</v>
      </c>
      <c r="P1311" t="s">
        <v>8221</v>
      </c>
      <c r="Q1311">
        <v>84</v>
      </c>
    </row>
    <row r="1312" spans="1:17" x14ac:dyDescent="0.25">
      <c r="A1312">
        <v>1311</v>
      </c>
      <c r="B1312" t="s">
        <v>8219</v>
      </c>
      <c r="C1312">
        <v>67</v>
      </c>
      <c r="O1312">
        <v>1311</v>
      </c>
      <c r="P1312" t="s">
        <v>8221</v>
      </c>
      <c r="Q1312">
        <v>11</v>
      </c>
    </row>
    <row r="1313" spans="1:17" x14ac:dyDescent="0.25">
      <c r="A1313">
        <v>1312</v>
      </c>
      <c r="B1313" t="s">
        <v>8219</v>
      </c>
      <c r="C1313">
        <v>35</v>
      </c>
      <c r="O1313">
        <v>1312</v>
      </c>
      <c r="P1313" t="s">
        <v>8221</v>
      </c>
      <c r="Q1313">
        <v>1</v>
      </c>
    </row>
    <row r="1314" spans="1:17" x14ac:dyDescent="0.25">
      <c r="A1314">
        <v>1313</v>
      </c>
      <c r="B1314" t="s">
        <v>8219</v>
      </c>
      <c r="C1314">
        <v>34</v>
      </c>
      <c r="O1314">
        <v>1313</v>
      </c>
      <c r="P1314" t="s">
        <v>8221</v>
      </c>
      <c r="Q1314">
        <v>4</v>
      </c>
    </row>
    <row r="1315" spans="1:17" x14ac:dyDescent="0.25">
      <c r="A1315">
        <v>1314</v>
      </c>
      <c r="B1315" t="s">
        <v>8219</v>
      </c>
      <c r="C1315">
        <v>36</v>
      </c>
      <c r="O1315">
        <v>1314</v>
      </c>
      <c r="P1315" t="s">
        <v>8221</v>
      </c>
      <c r="Q1315">
        <v>10</v>
      </c>
    </row>
    <row r="1316" spans="1:17" x14ac:dyDescent="0.25">
      <c r="A1316">
        <v>1315</v>
      </c>
      <c r="B1316" t="s">
        <v>8219</v>
      </c>
      <c r="C1316">
        <v>18</v>
      </c>
      <c r="O1316">
        <v>1315</v>
      </c>
      <c r="P1316" t="s">
        <v>8221</v>
      </c>
      <c r="Q1316">
        <v>16</v>
      </c>
    </row>
    <row r="1317" spans="1:17" x14ac:dyDescent="0.25">
      <c r="A1317">
        <v>1316</v>
      </c>
      <c r="B1317" t="s">
        <v>8219</v>
      </c>
      <c r="C1317">
        <v>25</v>
      </c>
      <c r="O1317">
        <v>1316</v>
      </c>
      <c r="P1317" t="s">
        <v>8221</v>
      </c>
      <c r="Q1317">
        <v>2</v>
      </c>
    </row>
    <row r="1318" spans="1:17" x14ac:dyDescent="0.25">
      <c r="A1318">
        <v>1317</v>
      </c>
      <c r="B1318" t="s">
        <v>8219</v>
      </c>
      <c r="C1318">
        <v>21</v>
      </c>
      <c r="O1318">
        <v>1317</v>
      </c>
      <c r="P1318" t="s">
        <v>8221</v>
      </c>
      <c r="Q1318">
        <v>5</v>
      </c>
    </row>
    <row r="1319" spans="1:17" x14ac:dyDescent="0.25">
      <c r="A1319">
        <v>1318</v>
      </c>
      <c r="B1319" t="s">
        <v>8219</v>
      </c>
      <c r="C1319">
        <v>151</v>
      </c>
      <c r="O1319">
        <v>1318</v>
      </c>
      <c r="P1319" t="s">
        <v>8221</v>
      </c>
      <c r="Q1319">
        <v>1</v>
      </c>
    </row>
    <row r="1320" spans="1:17" x14ac:dyDescent="0.25">
      <c r="A1320">
        <v>1319</v>
      </c>
      <c r="B1320" t="s">
        <v>8219</v>
      </c>
      <c r="C1320">
        <v>489</v>
      </c>
      <c r="O1320">
        <v>1319</v>
      </c>
      <c r="P1320" t="s">
        <v>8221</v>
      </c>
      <c r="Q1320">
        <v>31</v>
      </c>
    </row>
    <row r="1321" spans="1:17" x14ac:dyDescent="0.25">
      <c r="A1321">
        <v>1320</v>
      </c>
      <c r="B1321" t="s">
        <v>8219</v>
      </c>
      <c r="C1321">
        <v>50</v>
      </c>
      <c r="O1321">
        <v>1320</v>
      </c>
      <c r="P1321" t="s">
        <v>8221</v>
      </c>
      <c r="Q1321">
        <v>0</v>
      </c>
    </row>
    <row r="1322" spans="1:17" x14ac:dyDescent="0.25">
      <c r="A1322">
        <v>1321</v>
      </c>
      <c r="B1322" t="s">
        <v>8219</v>
      </c>
      <c r="C1322">
        <v>321</v>
      </c>
      <c r="O1322">
        <v>1321</v>
      </c>
      <c r="P1322" t="s">
        <v>8221</v>
      </c>
      <c r="Q1322">
        <v>2</v>
      </c>
    </row>
    <row r="1323" spans="1:17" x14ac:dyDescent="0.25">
      <c r="A1323">
        <v>1322</v>
      </c>
      <c r="B1323" t="s">
        <v>8219</v>
      </c>
      <c r="C1323">
        <v>1762</v>
      </c>
      <c r="O1323">
        <v>1322</v>
      </c>
      <c r="P1323" t="s">
        <v>8221</v>
      </c>
      <c r="Q1323">
        <v>7</v>
      </c>
    </row>
    <row r="1324" spans="1:17" x14ac:dyDescent="0.25">
      <c r="A1324">
        <v>1323</v>
      </c>
      <c r="B1324" t="s">
        <v>8219</v>
      </c>
      <c r="C1324">
        <v>385</v>
      </c>
      <c r="O1324">
        <v>1323</v>
      </c>
      <c r="P1324" t="s">
        <v>8221</v>
      </c>
      <c r="Q1324">
        <v>16</v>
      </c>
    </row>
    <row r="1325" spans="1:17" x14ac:dyDescent="0.25">
      <c r="A1325">
        <v>1324</v>
      </c>
      <c r="B1325" t="s">
        <v>8219</v>
      </c>
      <c r="C1325">
        <v>398</v>
      </c>
      <c r="O1325">
        <v>1324</v>
      </c>
      <c r="P1325" t="s">
        <v>8221</v>
      </c>
      <c r="Q1325">
        <v>4</v>
      </c>
    </row>
    <row r="1326" spans="1:17" x14ac:dyDescent="0.25">
      <c r="A1326">
        <v>1325</v>
      </c>
      <c r="B1326" t="s">
        <v>8219</v>
      </c>
      <c r="C1326">
        <v>304</v>
      </c>
      <c r="O1326">
        <v>1325</v>
      </c>
      <c r="P1326" t="s">
        <v>8221</v>
      </c>
      <c r="Q1326">
        <v>4</v>
      </c>
    </row>
    <row r="1327" spans="1:17" x14ac:dyDescent="0.25">
      <c r="A1327">
        <v>1326</v>
      </c>
      <c r="B1327" t="s">
        <v>8219</v>
      </c>
      <c r="C1327">
        <v>676</v>
      </c>
      <c r="O1327">
        <v>1326</v>
      </c>
      <c r="P1327" t="s">
        <v>8221</v>
      </c>
      <c r="Q1327">
        <v>4</v>
      </c>
    </row>
    <row r="1328" spans="1:17" x14ac:dyDescent="0.25">
      <c r="A1328">
        <v>1327</v>
      </c>
      <c r="B1328" t="s">
        <v>8219</v>
      </c>
      <c r="C1328">
        <v>577</v>
      </c>
      <c r="O1328">
        <v>1327</v>
      </c>
      <c r="P1328" t="s">
        <v>8221</v>
      </c>
      <c r="Q1328">
        <v>3</v>
      </c>
    </row>
    <row r="1329" spans="1:17" x14ac:dyDescent="0.25">
      <c r="A1329">
        <v>1328</v>
      </c>
      <c r="B1329" t="s">
        <v>8219</v>
      </c>
      <c r="C1329">
        <v>3663</v>
      </c>
      <c r="O1329">
        <v>1328</v>
      </c>
      <c r="P1329" t="s">
        <v>8221</v>
      </c>
      <c r="Q1329">
        <v>36</v>
      </c>
    </row>
    <row r="1330" spans="1:17" x14ac:dyDescent="0.25">
      <c r="A1330">
        <v>1329</v>
      </c>
      <c r="B1330" t="s">
        <v>8219</v>
      </c>
      <c r="C1330">
        <v>294</v>
      </c>
      <c r="O1330">
        <v>1329</v>
      </c>
      <c r="P1330" t="s">
        <v>8221</v>
      </c>
      <c r="Q1330">
        <v>1</v>
      </c>
    </row>
    <row r="1331" spans="1:17" x14ac:dyDescent="0.25">
      <c r="A1331">
        <v>1330</v>
      </c>
      <c r="B1331" t="s">
        <v>8219</v>
      </c>
      <c r="C1331">
        <v>28</v>
      </c>
      <c r="O1331">
        <v>1330</v>
      </c>
      <c r="P1331" t="s">
        <v>8221</v>
      </c>
      <c r="Q1331">
        <v>7</v>
      </c>
    </row>
    <row r="1332" spans="1:17" x14ac:dyDescent="0.25">
      <c r="A1332">
        <v>1331</v>
      </c>
      <c r="B1332" t="s">
        <v>8219</v>
      </c>
      <c r="C1332">
        <v>100</v>
      </c>
      <c r="O1332">
        <v>1331</v>
      </c>
      <c r="P1332" t="s">
        <v>8221</v>
      </c>
      <c r="Q1332">
        <v>27</v>
      </c>
    </row>
    <row r="1333" spans="1:17" x14ac:dyDescent="0.25">
      <c r="A1333">
        <v>1332</v>
      </c>
      <c r="B1333" t="s">
        <v>8219</v>
      </c>
      <c r="C1333">
        <v>72</v>
      </c>
      <c r="O1333">
        <v>1332</v>
      </c>
      <c r="P1333" t="s">
        <v>8221</v>
      </c>
      <c r="Q1333">
        <v>1</v>
      </c>
    </row>
    <row r="1334" spans="1:17" x14ac:dyDescent="0.25">
      <c r="A1334">
        <v>1333</v>
      </c>
      <c r="B1334" t="s">
        <v>8219</v>
      </c>
      <c r="C1334">
        <v>238</v>
      </c>
      <c r="O1334">
        <v>1333</v>
      </c>
      <c r="P1334" t="s">
        <v>8221</v>
      </c>
      <c r="Q1334">
        <v>0</v>
      </c>
    </row>
    <row r="1335" spans="1:17" x14ac:dyDescent="0.25">
      <c r="A1335">
        <v>1334</v>
      </c>
      <c r="B1335" t="s">
        <v>8219</v>
      </c>
      <c r="C1335">
        <v>159</v>
      </c>
      <c r="O1335">
        <v>1334</v>
      </c>
      <c r="P1335" t="s">
        <v>8221</v>
      </c>
      <c r="Q1335">
        <v>1</v>
      </c>
    </row>
    <row r="1336" spans="1:17" x14ac:dyDescent="0.25">
      <c r="A1336">
        <v>1335</v>
      </c>
      <c r="B1336" t="s">
        <v>8219</v>
      </c>
      <c r="C1336">
        <v>77</v>
      </c>
      <c r="O1336">
        <v>1335</v>
      </c>
      <c r="P1336" t="s">
        <v>8221</v>
      </c>
      <c r="Q1336">
        <v>3</v>
      </c>
    </row>
    <row r="1337" spans="1:17" x14ac:dyDescent="0.25">
      <c r="A1337">
        <v>1336</v>
      </c>
      <c r="B1337" t="s">
        <v>8219</v>
      </c>
      <c r="C1337">
        <v>53</v>
      </c>
      <c r="O1337">
        <v>1336</v>
      </c>
      <c r="P1337" t="s">
        <v>8221</v>
      </c>
      <c r="Q1337">
        <v>3</v>
      </c>
    </row>
    <row r="1338" spans="1:17" x14ac:dyDescent="0.25">
      <c r="A1338">
        <v>1337</v>
      </c>
      <c r="B1338" t="s">
        <v>8219</v>
      </c>
      <c r="C1338">
        <v>1251</v>
      </c>
      <c r="O1338">
        <v>1337</v>
      </c>
      <c r="P1338" t="s">
        <v>8221</v>
      </c>
      <c r="Q1338">
        <v>3</v>
      </c>
    </row>
    <row r="1339" spans="1:17" x14ac:dyDescent="0.25">
      <c r="A1339">
        <v>1338</v>
      </c>
      <c r="B1339" t="s">
        <v>8219</v>
      </c>
      <c r="C1339">
        <v>465</v>
      </c>
      <c r="O1339">
        <v>1338</v>
      </c>
      <c r="P1339" t="s">
        <v>8221</v>
      </c>
      <c r="Q1339">
        <v>0</v>
      </c>
    </row>
    <row r="1340" spans="1:17" x14ac:dyDescent="0.25">
      <c r="A1340">
        <v>1339</v>
      </c>
      <c r="B1340" t="s">
        <v>8219</v>
      </c>
      <c r="C1340">
        <v>74</v>
      </c>
      <c r="O1340">
        <v>1339</v>
      </c>
      <c r="P1340" t="s">
        <v>8221</v>
      </c>
      <c r="Q1340">
        <v>6</v>
      </c>
    </row>
    <row r="1341" spans="1:17" x14ac:dyDescent="0.25">
      <c r="A1341">
        <v>1340</v>
      </c>
      <c r="B1341" t="s">
        <v>8219</v>
      </c>
      <c r="C1341">
        <v>62</v>
      </c>
      <c r="O1341">
        <v>1340</v>
      </c>
      <c r="P1341" t="s">
        <v>8221</v>
      </c>
      <c r="Q1341">
        <v>17</v>
      </c>
    </row>
    <row r="1342" spans="1:17" x14ac:dyDescent="0.25">
      <c r="A1342">
        <v>1341</v>
      </c>
      <c r="B1342" t="s">
        <v>8219</v>
      </c>
      <c r="C1342">
        <v>3468</v>
      </c>
      <c r="O1342">
        <v>1341</v>
      </c>
      <c r="P1342" t="s">
        <v>8221</v>
      </c>
      <c r="Q1342">
        <v>40</v>
      </c>
    </row>
    <row r="1343" spans="1:17" x14ac:dyDescent="0.25">
      <c r="A1343">
        <v>1342</v>
      </c>
      <c r="B1343" t="s">
        <v>8219</v>
      </c>
      <c r="C1343">
        <v>52</v>
      </c>
      <c r="O1343">
        <v>1342</v>
      </c>
      <c r="P1343" t="s">
        <v>8221</v>
      </c>
      <c r="Q1343">
        <v>3</v>
      </c>
    </row>
    <row r="1344" spans="1:17" x14ac:dyDescent="0.25">
      <c r="A1344">
        <v>1343</v>
      </c>
      <c r="B1344" t="s">
        <v>8219</v>
      </c>
      <c r="C1344">
        <v>50</v>
      </c>
      <c r="O1344">
        <v>1343</v>
      </c>
      <c r="P1344" t="s">
        <v>8221</v>
      </c>
      <c r="Q1344">
        <v>1</v>
      </c>
    </row>
    <row r="1345" spans="1:17" x14ac:dyDescent="0.25">
      <c r="A1345">
        <v>1344</v>
      </c>
      <c r="B1345" t="s">
        <v>8219</v>
      </c>
      <c r="C1345">
        <v>45</v>
      </c>
      <c r="O1345">
        <v>1344</v>
      </c>
      <c r="P1345" t="s">
        <v>8221</v>
      </c>
      <c r="Q1345">
        <v>2</v>
      </c>
    </row>
    <row r="1346" spans="1:17" x14ac:dyDescent="0.25">
      <c r="A1346">
        <v>1345</v>
      </c>
      <c r="B1346" t="s">
        <v>8219</v>
      </c>
      <c r="C1346">
        <v>21</v>
      </c>
      <c r="O1346">
        <v>1345</v>
      </c>
      <c r="P1346" t="s">
        <v>8221</v>
      </c>
      <c r="Q1346">
        <v>7</v>
      </c>
    </row>
    <row r="1347" spans="1:17" x14ac:dyDescent="0.25">
      <c r="A1347">
        <v>1346</v>
      </c>
      <c r="B1347" t="s">
        <v>8219</v>
      </c>
      <c r="C1347">
        <v>100</v>
      </c>
      <c r="O1347">
        <v>1346</v>
      </c>
      <c r="P1347" t="s">
        <v>8221</v>
      </c>
      <c r="Q1347">
        <v>14</v>
      </c>
    </row>
    <row r="1348" spans="1:17" x14ac:dyDescent="0.25">
      <c r="A1348">
        <v>1347</v>
      </c>
      <c r="B1348" t="s">
        <v>8219</v>
      </c>
      <c r="C1348">
        <v>81</v>
      </c>
      <c r="O1348">
        <v>1347</v>
      </c>
      <c r="P1348" t="s">
        <v>8221</v>
      </c>
      <c r="Q1348">
        <v>0</v>
      </c>
    </row>
    <row r="1349" spans="1:17" x14ac:dyDescent="0.25">
      <c r="A1349">
        <v>1348</v>
      </c>
      <c r="B1349" t="s">
        <v>8219</v>
      </c>
      <c r="C1349">
        <v>286</v>
      </c>
      <c r="O1349">
        <v>1348</v>
      </c>
      <c r="P1349" t="s">
        <v>8221</v>
      </c>
      <c r="Q1349">
        <v>0</v>
      </c>
    </row>
    <row r="1350" spans="1:17" x14ac:dyDescent="0.25">
      <c r="A1350">
        <v>1349</v>
      </c>
      <c r="B1350" t="s">
        <v>8219</v>
      </c>
      <c r="C1350">
        <v>42</v>
      </c>
      <c r="O1350">
        <v>1349</v>
      </c>
      <c r="P1350" t="s">
        <v>8221</v>
      </c>
      <c r="Q1350">
        <v>1</v>
      </c>
    </row>
    <row r="1351" spans="1:17" x14ac:dyDescent="0.25">
      <c r="A1351">
        <v>1350</v>
      </c>
      <c r="B1351" t="s">
        <v>8219</v>
      </c>
      <c r="C1351">
        <v>199</v>
      </c>
      <c r="O1351">
        <v>1350</v>
      </c>
      <c r="P1351" t="s">
        <v>8221</v>
      </c>
      <c r="Q1351">
        <v>12</v>
      </c>
    </row>
    <row r="1352" spans="1:17" x14ac:dyDescent="0.25">
      <c r="A1352">
        <v>1351</v>
      </c>
      <c r="B1352" t="s">
        <v>8219</v>
      </c>
      <c r="C1352">
        <v>25</v>
      </c>
      <c r="O1352">
        <v>1351</v>
      </c>
      <c r="P1352" t="s">
        <v>8221</v>
      </c>
      <c r="Q1352">
        <v>12</v>
      </c>
    </row>
    <row r="1353" spans="1:17" x14ac:dyDescent="0.25">
      <c r="A1353">
        <v>1352</v>
      </c>
      <c r="B1353" t="s">
        <v>8219</v>
      </c>
      <c r="C1353">
        <v>84</v>
      </c>
      <c r="O1353">
        <v>1352</v>
      </c>
      <c r="P1353" t="s">
        <v>8221</v>
      </c>
      <c r="Q1353">
        <v>23</v>
      </c>
    </row>
    <row r="1354" spans="1:17" x14ac:dyDescent="0.25">
      <c r="A1354">
        <v>1353</v>
      </c>
      <c r="B1354" t="s">
        <v>8219</v>
      </c>
      <c r="C1354">
        <v>50</v>
      </c>
      <c r="O1354">
        <v>1353</v>
      </c>
      <c r="P1354" t="s">
        <v>8221</v>
      </c>
      <c r="Q1354">
        <v>0</v>
      </c>
    </row>
    <row r="1355" spans="1:17" x14ac:dyDescent="0.25">
      <c r="A1355">
        <v>1354</v>
      </c>
      <c r="B1355" t="s">
        <v>8219</v>
      </c>
      <c r="C1355">
        <v>26</v>
      </c>
      <c r="O1355">
        <v>1354</v>
      </c>
      <c r="P1355" t="s">
        <v>8221</v>
      </c>
      <c r="Q1355">
        <v>10</v>
      </c>
    </row>
    <row r="1356" spans="1:17" x14ac:dyDescent="0.25">
      <c r="A1356">
        <v>1355</v>
      </c>
      <c r="B1356" t="s">
        <v>8219</v>
      </c>
      <c r="C1356">
        <v>14</v>
      </c>
      <c r="O1356">
        <v>1355</v>
      </c>
      <c r="P1356" t="s">
        <v>8221</v>
      </c>
      <c r="Q1356">
        <v>5</v>
      </c>
    </row>
    <row r="1357" spans="1:17" x14ac:dyDescent="0.25">
      <c r="A1357">
        <v>1356</v>
      </c>
      <c r="B1357" t="s">
        <v>8219</v>
      </c>
      <c r="C1357">
        <v>49</v>
      </c>
      <c r="O1357">
        <v>1356</v>
      </c>
      <c r="P1357" t="s">
        <v>8221</v>
      </c>
      <c r="Q1357">
        <v>1</v>
      </c>
    </row>
    <row r="1358" spans="1:17" x14ac:dyDescent="0.25">
      <c r="A1358">
        <v>1357</v>
      </c>
      <c r="B1358" t="s">
        <v>8219</v>
      </c>
      <c r="C1358">
        <v>69</v>
      </c>
      <c r="O1358">
        <v>1357</v>
      </c>
      <c r="P1358" t="s">
        <v>8221</v>
      </c>
      <c r="Q1358">
        <v>2</v>
      </c>
    </row>
    <row r="1359" spans="1:17" x14ac:dyDescent="0.25">
      <c r="A1359">
        <v>1358</v>
      </c>
      <c r="B1359" t="s">
        <v>8219</v>
      </c>
      <c r="C1359">
        <v>60</v>
      </c>
      <c r="O1359">
        <v>1358</v>
      </c>
      <c r="P1359" t="s">
        <v>8221</v>
      </c>
      <c r="Q1359">
        <v>2</v>
      </c>
    </row>
    <row r="1360" spans="1:17" x14ac:dyDescent="0.25">
      <c r="A1360">
        <v>1359</v>
      </c>
      <c r="B1360" t="s">
        <v>8219</v>
      </c>
      <c r="C1360">
        <v>80</v>
      </c>
      <c r="O1360">
        <v>1359</v>
      </c>
      <c r="P1360" t="s">
        <v>8221</v>
      </c>
      <c r="Q1360">
        <v>0</v>
      </c>
    </row>
    <row r="1361" spans="1:17" x14ac:dyDescent="0.25">
      <c r="A1361">
        <v>1360</v>
      </c>
      <c r="B1361" t="s">
        <v>8219</v>
      </c>
      <c r="C1361">
        <v>56</v>
      </c>
      <c r="O1361">
        <v>1360</v>
      </c>
      <c r="P1361" t="s">
        <v>8221</v>
      </c>
      <c r="Q1361">
        <v>13</v>
      </c>
    </row>
    <row r="1362" spans="1:17" x14ac:dyDescent="0.25">
      <c r="A1362">
        <v>1361</v>
      </c>
      <c r="B1362" t="s">
        <v>8219</v>
      </c>
      <c r="C1362">
        <v>104</v>
      </c>
      <c r="O1362">
        <v>1361</v>
      </c>
      <c r="P1362" t="s">
        <v>8221</v>
      </c>
      <c r="Q1362">
        <v>0</v>
      </c>
    </row>
    <row r="1363" spans="1:17" x14ac:dyDescent="0.25">
      <c r="A1363">
        <v>1362</v>
      </c>
      <c r="B1363" t="s">
        <v>8219</v>
      </c>
      <c r="C1363">
        <v>46</v>
      </c>
      <c r="O1363">
        <v>1362</v>
      </c>
      <c r="P1363" t="s">
        <v>8221</v>
      </c>
      <c r="Q1363">
        <v>1</v>
      </c>
    </row>
    <row r="1364" spans="1:17" x14ac:dyDescent="0.25">
      <c r="A1364">
        <v>1363</v>
      </c>
      <c r="B1364" t="s">
        <v>8219</v>
      </c>
      <c r="C1364">
        <v>206</v>
      </c>
      <c r="O1364">
        <v>1363</v>
      </c>
      <c r="P1364" t="s">
        <v>8221</v>
      </c>
      <c r="Q1364">
        <v>5</v>
      </c>
    </row>
    <row r="1365" spans="1:17" x14ac:dyDescent="0.25">
      <c r="A1365">
        <v>1364</v>
      </c>
      <c r="B1365" t="s">
        <v>8219</v>
      </c>
      <c r="C1365">
        <v>18</v>
      </c>
      <c r="O1365">
        <v>1364</v>
      </c>
      <c r="P1365" t="s">
        <v>8221</v>
      </c>
      <c r="Q1365">
        <v>2</v>
      </c>
    </row>
    <row r="1366" spans="1:17" x14ac:dyDescent="0.25">
      <c r="A1366">
        <v>1365</v>
      </c>
      <c r="B1366" t="s">
        <v>8219</v>
      </c>
      <c r="C1366">
        <v>28</v>
      </c>
      <c r="O1366">
        <v>1365</v>
      </c>
      <c r="P1366" t="s">
        <v>8221</v>
      </c>
      <c r="Q1366">
        <v>0</v>
      </c>
    </row>
    <row r="1367" spans="1:17" x14ac:dyDescent="0.25">
      <c r="A1367">
        <v>1366</v>
      </c>
      <c r="B1367" t="s">
        <v>8219</v>
      </c>
      <c r="C1367">
        <v>11</v>
      </c>
      <c r="O1367">
        <v>1366</v>
      </c>
      <c r="P1367" t="s">
        <v>8221</v>
      </c>
      <c r="Q1367">
        <v>32</v>
      </c>
    </row>
    <row r="1368" spans="1:17" x14ac:dyDescent="0.25">
      <c r="A1368">
        <v>1367</v>
      </c>
      <c r="B1368" t="s">
        <v>8219</v>
      </c>
      <c r="C1368">
        <v>263</v>
      </c>
      <c r="O1368">
        <v>1367</v>
      </c>
      <c r="P1368" t="s">
        <v>8221</v>
      </c>
      <c r="Q1368">
        <v>1</v>
      </c>
    </row>
    <row r="1369" spans="1:17" x14ac:dyDescent="0.25">
      <c r="A1369">
        <v>1368</v>
      </c>
      <c r="B1369" t="s">
        <v>8219</v>
      </c>
      <c r="C1369">
        <v>394</v>
      </c>
      <c r="O1369">
        <v>1368</v>
      </c>
      <c r="P1369" t="s">
        <v>8221</v>
      </c>
      <c r="Q1369">
        <v>1</v>
      </c>
    </row>
    <row r="1370" spans="1:17" x14ac:dyDescent="0.25">
      <c r="A1370">
        <v>1369</v>
      </c>
      <c r="B1370" t="s">
        <v>8219</v>
      </c>
      <c r="C1370">
        <v>1049</v>
      </c>
      <c r="O1370">
        <v>1369</v>
      </c>
      <c r="P1370" t="s">
        <v>8221</v>
      </c>
      <c r="Q1370">
        <v>1</v>
      </c>
    </row>
    <row r="1371" spans="1:17" x14ac:dyDescent="0.25">
      <c r="A1371">
        <v>1370</v>
      </c>
      <c r="B1371" t="s">
        <v>8219</v>
      </c>
      <c r="C1371">
        <v>308</v>
      </c>
      <c r="O1371">
        <v>1370</v>
      </c>
      <c r="P1371" t="s">
        <v>8221</v>
      </c>
      <c r="Q1371">
        <v>0</v>
      </c>
    </row>
    <row r="1372" spans="1:17" x14ac:dyDescent="0.25">
      <c r="A1372">
        <v>1371</v>
      </c>
      <c r="B1372" t="s">
        <v>8219</v>
      </c>
      <c r="C1372">
        <v>1088</v>
      </c>
      <c r="O1372">
        <v>1371</v>
      </c>
      <c r="P1372" t="s">
        <v>8221</v>
      </c>
      <c r="Q1372">
        <v>0</v>
      </c>
    </row>
    <row r="1373" spans="1:17" x14ac:dyDescent="0.25">
      <c r="A1373">
        <v>1372</v>
      </c>
      <c r="B1373" t="s">
        <v>8219</v>
      </c>
      <c r="C1373">
        <v>73</v>
      </c>
      <c r="O1373">
        <v>1372</v>
      </c>
      <c r="P1373" t="s">
        <v>8221</v>
      </c>
      <c r="Q1373">
        <v>8</v>
      </c>
    </row>
    <row r="1374" spans="1:17" x14ac:dyDescent="0.25">
      <c r="A1374">
        <v>1373</v>
      </c>
      <c r="B1374" t="s">
        <v>8219</v>
      </c>
      <c r="C1374">
        <v>143</v>
      </c>
      <c r="O1374">
        <v>1373</v>
      </c>
      <c r="P1374" t="s">
        <v>8221</v>
      </c>
      <c r="Q1374">
        <v>0</v>
      </c>
    </row>
    <row r="1375" spans="1:17" x14ac:dyDescent="0.25">
      <c r="A1375">
        <v>1374</v>
      </c>
      <c r="B1375" t="s">
        <v>8219</v>
      </c>
      <c r="C1375">
        <v>1420</v>
      </c>
      <c r="O1375">
        <v>1374</v>
      </c>
      <c r="P1375" t="s">
        <v>8221</v>
      </c>
      <c r="Q1375">
        <v>1</v>
      </c>
    </row>
    <row r="1376" spans="1:17" x14ac:dyDescent="0.25">
      <c r="A1376">
        <v>1375</v>
      </c>
      <c r="B1376" t="s">
        <v>8219</v>
      </c>
      <c r="C1376">
        <v>305</v>
      </c>
      <c r="O1376">
        <v>1375</v>
      </c>
      <c r="P1376" t="s">
        <v>8221</v>
      </c>
      <c r="Q1376">
        <v>16</v>
      </c>
    </row>
    <row r="1377" spans="1:17" x14ac:dyDescent="0.25">
      <c r="A1377">
        <v>1376</v>
      </c>
      <c r="B1377" t="s">
        <v>8219</v>
      </c>
      <c r="C1377">
        <v>551</v>
      </c>
      <c r="O1377">
        <v>1376</v>
      </c>
      <c r="P1377" t="s">
        <v>8221</v>
      </c>
      <c r="Q1377">
        <v>12</v>
      </c>
    </row>
    <row r="1378" spans="1:17" x14ac:dyDescent="0.25">
      <c r="A1378">
        <v>1377</v>
      </c>
      <c r="B1378" t="s">
        <v>8219</v>
      </c>
      <c r="C1378">
        <v>187</v>
      </c>
      <c r="O1378">
        <v>1377</v>
      </c>
      <c r="P1378" t="s">
        <v>8221</v>
      </c>
      <c r="Q1378">
        <v>4</v>
      </c>
    </row>
    <row r="1379" spans="1:17" x14ac:dyDescent="0.25">
      <c r="A1379">
        <v>1378</v>
      </c>
      <c r="B1379" t="s">
        <v>8219</v>
      </c>
      <c r="C1379">
        <v>325</v>
      </c>
      <c r="O1379">
        <v>1378</v>
      </c>
      <c r="P1379" t="s">
        <v>8221</v>
      </c>
      <c r="Q1379">
        <v>2</v>
      </c>
    </row>
    <row r="1380" spans="1:17" x14ac:dyDescent="0.25">
      <c r="A1380">
        <v>1379</v>
      </c>
      <c r="B1380" t="s">
        <v>8219</v>
      </c>
      <c r="C1380">
        <v>148</v>
      </c>
      <c r="O1380">
        <v>1379</v>
      </c>
      <c r="P1380" t="s">
        <v>8221</v>
      </c>
      <c r="Q1380">
        <v>3</v>
      </c>
    </row>
    <row r="1381" spans="1:17" x14ac:dyDescent="0.25">
      <c r="A1381">
        <v>1380</v>
      </c>
      <c r="B1381" t="s">
        <v>8219</v>
      </c>
      <c r="C1381">
        <v>69</v>
      </c>
      <c r="O1381">
        <v>1380</v>
      </c>
      <c r="P1381" t="s">
        <v>8221</v>
      </c>
      <c r="Q1381">
        <v>0</v>
      </c>
    </row>
    <row r="1382" spans="1:17" x14ac:dyDescent="0.25">
      <c r="A1382">
        <v>1381</v>
      </c>
      <c r="B1382" t="s">
        <v>8219</v>
      </c>
      <c r="C1382">
        <v>173</v>
      </c>
      <c r="O1382">
        <v>1381</v>
      </c>
      <c r="P1382" t="s">
        <v>8221</v>
      </c>
      <c r="Q1382">
        <v>3</v>
      </c>
    </row>
    <row r="1383" spans="1:17" x14ac:dyDescent="0.25">
      <c r="A1383">
        <v>1382</v>
      </c>
      <c r="B1383" t="s">
        <v>8219</v>
      </c>
      <c r="C1383">
        <v>269</v>
      </c>
      <c r="O1383">
        <v>1382</v>
      </c>
      <c r="P1383" t="s">
        <v>8221</v>
      </c>
      <c r="Q1383">
        <v>4</v>
      </c>
    </row>
    <row r="1384" spans="1:17" x14ac:dyDescent="0.25">
      <c r="A1384">
        <v>1383</v>
      </c>
      <c r="B1384" t="s">
        <v>8219</v>
      </c>
      <c r="C1384">
        <v>185</v>
      </c>
      <c r="O1384">
        <v>1383</v>
      </c>
      <c r="P1384" t="s">
        <v>8221</v>
      </c>
      <c r="Q1384">
        <v>2</v>
      </c>
    </row>
    <row r="1385" spans="1:17" x14ac:dyDescent="0.25">
      <c r="A1385">
        <v>1384</v>
      </c>
      <c r="B1385" t="s">
        <v>8219</v>
      </c>
      <c r="C1385">
        <v>176</v>
      </c>
      <c r="O1385">
        <v>1384</v>
      </c>
      <c r="P1385" t="s">
        <v>8221</v>
      </c>
      <c r="Q1385">
        <v>10</v>
      </c>
    </row>
    <row r="1386" spans="1:17" x14ac:dyDescent="0.25">
      <c r="A1386">
        <v>1385</v>
      </c>
      <c r="B1386" t="s">
        <v>8219</v>
      </c>
      <c r="C1386">
        <v>1019</v>
      </c>
      <c r="O1386">
        <v>1385</v>
      </c>
      <c r="P1386" t="s">
        <v>8221</v>
      </c>
      <c r="Q1386">
        <v>11</v>
      </c>
    </row>
    <row r="1387" spans="1:17" x14ac:dyDescent="0.25">
      <c r="A1387">
        <v>1386</v>
      </c>
      <c r="B1387" t="s">
        <v>8219</v>
      </c>
      <c r="C1387">
        <v>113</v>
      </c>
      <c r="O1387">
        <v>1386</v>
      </c>
      <c r="P1387" t="s">
        <v>8221</v>
      </c>
      <c r="Q1387">
        <v>6</v>
      </c>
    </row>
    <row r="1388" spans="1:17" x14ac:dyDescent="0.25">
      <c r="A1388">
        <v>1387</v>
      </c>
      <c r="B1388" t="s">
        <v>8219</v>
      </c>
      <c r="C1388">
        <v>404</v>
      </c>
      <c r="O1388">
        <v>1387</v>
      </c>
      <c r="P1388" t="s">
        <v>8221</v>
      </c>
      <c r="Q1388">
        <v>2</v>
      </c>
    </row>
    <row r="1389" spans="1:17" x14ac:dyDescent="0.25">
      <c r="A1389">
        <v>1388</v>
      </c>
      <c r="B1389" t="s">
        <v>8219</v>
      </c>
      <c r="C1389">
        <v>707</v>
      </c>
      <c r="O1389">
        <v>1388</v>
      </c>
      <c r="P1389" t="s">
        <v>8221</v>
      </c>
      <c r="Q1389">
        <v>6</v>
      </c>
    </row>
    <row r="1390" spans="1:17" x14ac:dyDescent="0.25">
      <c r="A1390">
        <v>1389</v>
      </c>
      <c r="B1390" t="s">
        <v>8219</v>
      </c>
      <c r="C1390">
        <v>392</v>
      </c>
      <c r="O1390">
        <v>1389</v>
      </c>
      <c r="P1390" t="s">
        <v>8221</v>
      </c>
      <c r="Q1390">
        <v>8</v>
      </c>
    </row>
    <row r="1391" spans="1:17" x14ac:dyDescent="0.25">
      <c r="A1391">
        <v>1390</v>
      </c>
      <c r="B1391" t="s">
        <v>8219</v>
      </c>
      <c r="C1391">
        <v>23</v>
      </c>
      <c r="O1391">
        <v>1390</v>
      </c>
      <c r="P1391" t="s">
        <v>8221</v>
      </c>
      <c r="Q1391">
        <v>37</v>
      </c>
    </row>
    <row r="1392" spans="1:17" x14ac:dyDescent="0.25">
      <c r="A1392">
        <v>1391</v>
      </c>
      <c r="B1392" t="s">
        <v>8219</v>
      </c>
      <c r="C1392">
        <v>682</v>
      </c>
      <c r="O1392">
        <v>1391</v>
      </c>
      <c r="P1392" t="s">
        <v>8221</v>
      </c>
      <c r="Q1392">
        <v>11</v>
      </c>
    </row>
    <row r="1393" spans="1:17" x14ac:dyDescent="0.25">
      <c r="A1393">
        <v>1392</v>
      </c>
      <c r="B1393" t="s">
        <v>8219</v>
      </c>
      <c r="C1393">
        <v>37</v>
      </c>
      <c r="O1393">
        <v>1392</v>
      </c>
      <c r="P1393" t="s">
        <v>8221</v>
      </c>
      <c r="Q1393">
        <v>0</v>
      </c>
    </row>
    <row r="1394" spans="1:17" x14ac:dyDescent="0.25">
      <c r="A1394">
        <v>1393</v>
      </c>
      <c r="B1394" t="s">
        <v>8219</v>
      </c>
      <c r="C1394">
        <v>146</v>
      </c>
      <c r="O1394">
        <v>1393</v>
      </c>
      <c r="P1394" t="s">
        <v>8221</v>
      </c>
      <c r="Q1394">
        <v>10</v>
      </c>
    </row>
    <row r="1395" spans="1:17" x14ac:dyDescent="0.25">
      <c r="A1395">
        <v>1394</v>
      </c>
      <c r="B1395" t="s">
        <v>8219</v>
      </c>
      <c r="C1395">
        <v>119</v>
      </c>
      <c r="O1395">
        <v>1394</v>
      </c>
      <c r="P1395" t="s">
        <v>8221</v>
      </c>
      <c r="Q1395">
        <v>6</v>
      </c>
    </row>
    <row r="1396" spans="1:17" x14ac:dyDescent="0.25">
      <c r="A1396">
        <v>1395</v>
      </c>
      <c r="B1396" t="s">
        <v>8219</v>
      </c>
      <c r="C1396">
        <v>163</v>
      </c>
      <c r="O1396">
        <v>1395</v>
      </c>
      <c r="P1396" t="s">
        <v>8221</v>
      </c>
      <c r="Q1396">
        <v>8</v>
      </c>
    </row>
    <row r="1397" spans="1:17" x14ac:dyDescent="0.25">
      <c r="A1397">
        <v>1396</v>
      </c>
      <c r="B1397" t="s">
        <v>8219</v>
      </c>
      <c r="C1397">
        <v>339</v>
      </c>
      <c r="O1397">
        <v>1396</v>
      </c>
      <c r="P1397" t="s">
        <v>8221</v>
      </c>
      <c r="Q1397">
        <v>6</v>
      </c>
    </row>
    <row r="1398" spans="1:17" x14ac:dyDescent="0.25">
      <c r="A1398">
        <v>1397</v>
      </c>
      <c r="B1398" t="s">
        <v>8219</v>
      </c>
      <c r="C1398">
        <v>58</v>
      </c>
      <c r="O1398">
        <v>1397</v>
      </c>
      <c r="P1398" t="s">
        <v>8221</v>
      </c>
      <c r="Q1398">
        <v>7</v>
      </c>
    </row>
    <row r="1399" spans="1:17" x14ac:dyDescent="0.25">
      <c r="A1399">
        <v>1398</v>
      </c>
      <c r="B1399" t="s">
        <v>8219</v>
      </c>
      <c r="C1399">
        <v>456</v>
      </c>
      <c r="O1399">
        <v>1398</v>
      </c>
      <c r="P1399" t="s">
        <v>8221</v>
      </c>
      <c r="Q1399">
        <v>7</v>
      </c>
    </row>
    <row r="1400" spans="1:17" x14ac:dyDescent="0.25">
      <c r="A1400">
        <v>1399</v>
      </c>
      <c r="B1400" t="s">
        <v>8219</v>
      </c>
      <c r="C1400">
        <v>15</v>
      </c>
      <c r="O1400">
        <v>1399</v>
      </c>
      <c r="P1400" t="s">
        <v>8221</v>
      </c>
      <c r="Q1400">
        <v>5</v>
      </c>
    </row>
    <row r="1401" spans="1:17" x14ac:dyDescent="0.25">
      <c r="A1401">
        <v>1400</v>
      </c>
      <c r="B1401" t="s">
        <v>8219</v>
      </c>
      <c r="C1401">
        <v>191</v>
      </c>
      <c r="O1401">
        <v>1400</v>
      </c>
      <c r="P1401" t="s">
        <v>8221</v>
      </c>
      <c r="Q1401">
        <v>46</v>
      </c>
    </row>
    <row r="1402" spans="1:17" x14ac:dyDescent="0.25">
      <c r="A1402">
        <v>1401</v>
      </c>
      <c r="B1402" t="s">
        <v>8219</v>
      </c>
      <c r="C1402">
        <v>17</v>
      </c>
      <c r="O1402">
        <v>1401</v>
      </c>
      <c r="P1402" t="s">
        <v>8221</v>
      </c>
      <c r="Q1402">
        <v>10</v>
      </c>
    </row>
    <row r="1403" spans="1:17" x14ac:dyDescent="0.25">
      <c r="A1403">
        <v>1402</v>
      </c>
      <c r="B1403" t="s">
        <v>8219</v>
      </c>
      <c r="C1403">
        <v>28</v>
      </c>
      <c r="O1403">
        <v>1402</v>
      </c>
      <c r="P1403" t="s">
        <v>8221</v>
      </c>
      <c r="Q1403">
        <v>19</v>
      </c>
    </row>
    <row r="1404" spans="1:17" x14ac:dyDescent="0.25">
      <c r="A1404">
        <v>1403</v>
      </c>
      <c r="B1404" t="s">
        <v>8219</v>
      </c>
      <c r="C1404">
        <v>18</v>
      </c>
      <c r="O1404">
        <v>1403</v>
      </c>
      <c r="P1404" t="s">
        <v>8221</v>
      </c>
      <c r="Q1404">
        <v>13</v>
      </c>
    </row>
    <row r="1405" spans="1:17" x14ac:dyDescent="0.25">
      <c r="A1405">
        <v>1404</v>
      </c>
      <c r="B1405" t="s">
        <v>8219</v>
      </c>
      <c r="C1405">
        <v>61</v>
      </c>
      <c r="O1405">
        <v>1404</v>
      </c>
      <c r="P1405" t="s">
        <v>8221</v>
      </c>
      <c r="Q1405">
        <v>13</v>
      </c>
    </row>
    <row r="1406" spans="1:17" x14ac:dyDescent="0.25">
      <c r="A1406">
        <v>1405</v>
      </c>
      <c r="B1406" t="s">
        <v>8219</v>
      </c>
      <c r="C1406">
        <v>108</v>
      </c>
      <c r="O1406">
        <v>1405</v>
      </c>
      <c r="P1406" t="s">
        <v>8221</v>
      </c>
      <c r="Q1406">
        <v>4</v>
      </c>
    </row>
    <row r="1407" spans="1:17" x14ac:dyDescent="0.25">
      <c r="A1407">
        <v>1406</v>
      </c>
      <c r="B1407" t="s">
        <v>8219</v>
      </c>
      <c r="C1407">
        <v>142</v>
      </c>
      <c r="O1407">
        <v>1406</v>
      </c>
      <c r="P1407" t="s">
        <v>8221</v>
      </c>
      <c r="Q1407">
        <v>0</v>
      </c>
    </row>
    <row r="1408" spans="1:17" x14ac:dyDescent="0.25">
      <c r="A1408">
        <v>1407</v>
      </c>
      <c r="B1408" t="s">
        <v>8219</v>
      </c>
      <c r="C1408">
        <v>74</v>
      </c>
      <c r="O1408">
        <v>1407</v>
      </c>
      <c r="P1408" t="s">
        <v>8221</v>
      </c>
      <c r="Q1408">
        <v>3</v>
      </c>
    </row>
    <row r="1409" spans="1:17" x14ac:dyDescent="0.25">
      <c r="A1409">
        <v>1408</v>
      </c>
      <c r="B1409" t="s">
        <v>8219</v>
      </c>
      <c r="C1409">
        <v>38</v>
      </c>
      <c r="O1409">
        <v>1408</v>
      </c>
      <c r="P1409" t="s">
        <v>8221</v>
      </c>
      <c r="Q1409">
        <v>1</v>
      </c>
    </row>
    <row r="1410" spans="1:17" x14ac:dyDescent="0.25">
      <c r="A1410">
        <v>1409</v>
      </c>
      <c r="B1410" t="s">
        <v>8219</v>
      </c>
      <c r="C1410">
        <v>20</v>
      </c>
      <c r="O1410">
        <v>1409</v>
      </c>
      <c r="P1410" t="s">
        <v>8221</v>
      </c>
      <c r="Q1410">
        <v>9</v>
      </c>
    </row>
    <row r="1411" spans="1:17" x14ac:dyDescent="0.25">
      <c r="A1411">
        <v>1410</v>
      </c>
      <c r="B1411" t="s">
        <v>8219</v>
      </c>
      <c r="C1411">
        <v>24</v>
      </c>
      <c r="O1411">
        <v>1410</v>
      </c>
      <c r="P1411" t="s">
        <v>8221</v>
      </c>
      <c r="Q1411">
        <v>1</v>
      </c>
    </row>
    <row r="1412" spans="1:17" x14ac:dyDescent="0.25">
      <c r="A1412">
        <v>1411</v>
      </c>
      <c r="B1412" t="s">
        <v>8219</v>
      </c>
      <c r="C1412">
        <v>66</v>
      </c>
      <c r="O1412">
        <v>1411</v>
      </c>
      <c r="P1412" t="s">
        <v>8221</v>
      </c>
      <c r="Q1412">
        <v>1</v>
      </c>
    </row>
    <row r="1413" spans="1:17" x14ac:dyDescent="0.25">
      <c r="A1413">
        <v>1412</v>
      </c>
      <c r="B1413" t="s">
        <v>8219</v>
      </c>
      <c r="C1413">
        <v>28</v>
      </c>
      <c r="O1413">
        <v>1412</v>
      </c>
      <c r="P1413" t="s">
        <v>8221</v>
      </c>
      <c r="Q1413">
        <v>4</v>
      </c>
    </row>
    <row r="1414" spans="1:17" x14ac:dyDescent="0.25">
      <c r="A1414">
        <v>1413</v>
      </c>
      <c r="B1414" t="s">
        <v>8219</v>
      </c>
      <c r="C1414">
        <v>24</v>
      </c>
      <c r="O1414">
        <v>1413</v>
      </c>
      <c r="P1414" t="s">
        <v>8221</v>
      </c>
      <c r="Q1414">
        <v>17</v>
      </c>
    </row>
    <row r="1415" spans="1:17" x14ac:dyDescent="0.25">
      <c r="A1415">
        <v>1414</v>
      </c>
      <c r="B1415" t="s">
        <v>8219</v>
      </c>
      <c r="C1415">
        <v>73</v>
      </c>
      <c r="O1415">
        <v>1414</v>
      </c>
      <c r="P1415" t="s">
        <v>8221</v>
      </c>
      <c r="Q1415">
        <v>0</v>
      </c>
    </row>
    <row r="1416" spans="1:17" x14ac:dyDescent="0.25">
      <c r="A1416">
        <v>1415</v>
      </c>
      <c r="B1416" t="s">
        <v>8219</v>
      </c>
      <c r="C1416">
        <v>3</v>
      </c>
      <c r="O1416">
        <v>1415</v>
      </c>
      <c r="P1416" t="s">
        <v>8221</v>
      </c>
      <c r="Q1416">
        <v>12</v>
      </c>
    </row>
    <row r="1417" spans="1:17" x14ac:dyDescent="0.25">
      <c r="A1417">
        <v>1416</v>
      </c>
      <c r="B1417" t="s">
        <v>8219</v>
      </c>
      <c r="C1417">
        <v>20</v>
      </c>
      <c r="O1417">
        <v>1416</v>
      </c>
      <c r="P1417" t="s">
        <v>8221</v>
      </c>
      <c r="Q1417">
        <v>14</v>
      </c>
    </row>
    <row r="1418" spans="1:17" x14ac:dyDescent="0.25">
      <c r="A1418">
        <v>1417</v>
      </c>
      <c r="B1418" t="s">
        <v>8219</v>
      </c>
      <c r="C1418">
        <v>21</v>
      </c>
      <c r="O1418">
        <v>1417</v>
      </c>
      <c r="P1418" t="s">
        <v>8221</v>
      </c>
      <c r="Q1418">
        <v>1</v>
      </c>
    </row>
    <row r="1419" spans="1:17" x14ac:dyDescent="0.25">
      <c r="A1419">
        <v>1418</v>
      </c>
      <c r="B1419" t="s">
        <v>8219</v>
      </c>
      <c r="C1419">
        <v>94</v>
      </c>
      <c r="O1419">
        <v>1418</v>
      </c>
      <c r="P1419" t="s">
        <v>8221</v>
      </c>
      <c r="Q1419">
        <v>14</v>
      </c>
    </row>
    <row r="1420" spans="1:17" x14ac:dyDescent="0.25">
      <c r="A1420">
        <v>1419</v>
      </c>
      <c r="B1420" t="s">
        <v>8219</v>
      </c>
      <c r="C1420">
        <v>139</v>
      </c>
      <c r="O1420">
        <v>1419</v>
      </c>
      <c r="P1420" t="s">
        <v>8221</v>
      </c>
      <c r="Q1420">
        <v>4</v>
      </c>
    </row>
    <row r="1421" spans="1:17" x14ac:dyDescent="0.25">
      <c r="A1421">
        <v>1420</v>
      </c>
      <c r="B1421" t="s">
        <v>8219</v>
      </c>
      <c r="C1421">
        <v>130</v>
      </c>
      <c r="O1421">
        <v>1420</v>
      </c>
      <c r="P1421" t="s">
        <v>8221</v>
      </c>
      <c r="Q1421">
        <v>2</v>
      </c>
    </row>
    <row r="1422" spans="1:17" x14ac:dyDescent="0.25">
      <c r="A1422">
        <v>1421</v>
      </c>
      <c r="B1422" t="s">
        <v>8219</v>
      </c>
      <c r="C1422">
        <v>31</v>
      </c>
      <c r="O1422">
        <v>1421</v>
      </c>
      <c r="P1422" t="s">
        <v>8221</v>
      </c>
      <c r="Q1422">
        <v>1</v>
      </c>
    </row>
    <row r="1423" spans="1:17" x14ac:dyDescent="0.25">
      <c r="A1423">
        <v>1422</v>
      </c>
      <c r="B1423" t="s">
        <v>8219</v>
      </c>
      <c r="C1423">
        <v>13</v>
      </c>
      <c r="O1423">
        <v>1422</v>
      </c>
      <c r="P1423" t="s">
        <v>8221</v>
      </c>
      <c r="Q1423">
        <v>2</v>
      </c>
    </row>
    <row r="1424" spans="1:17" x14ac:dyDescent="0.25">
      <c r="A1424">
        <v>1423</v>
      </c>
      <c r="B1424" t="s">
        <v>8219</v>
      </c>
      <c r="C1424">
        <v>90</v>
      </c>
      <c r="O1424">
        <v>1423</v>
      </c>
      <c r="P1424" t="s">
        <v>8221</v>
      </c>
      <c r="Q1424">
        <v>1</v>
      </c>
    </row>
    <row r="1425" spans="1:17" x14ac:dyDescent="0.25">
      <c r="A1425">
        <v>1424</v>
      </c>
      <c r="B1425" t="s">
        <v>8219</v>
      </c>
      <c r="C1425">
        <v>141</v>
      </c>
      <c r="O1425">
        <v>1424</v>
      </c>
      <c r="P1425" t="s">
        <v>8221</v>
      </c>
      <c r="Q1425">
        <v>1</v>
      </c>
    </row>
    <row r="1426" spans="1:17" x14ac:dyDescent="0.25">
      <c r="A1426">
        <v>1425</v>
      </c>
      <c r="B1426" t="s">
        <v>8219</v>
      </c>
      <c r="C1426">
        <v>23</v>
      </c>
      <c r="O1426">
        <v>1425</v>
      </c>
      <c r="P1426" t="s">
        <v>8221</v>
      </c>
      <c r="Q1426">
        <v>4</v>
      </c>
    </row>
    <row r="1427" spans="1:17" x14ac:dyDescent="0.25">
      <c r="A1427">
        <v>1426</v>
      </c>
      <c r="B1427" t="s">
        <v>8219</v>
      </c>
      <c r="C1427">
        <v>18</v>
      </c>
      <c r="O1427">
        <v>1426</v>
      </c>
      <c r="P1427" t="s">
        <v>8221</v>
      </c>
      <c r="Q1427">
        <v>3</v>
      </c>
    </row>
    <row r="1428" spans="1:17" x14ac:dyDescent="0.25">
      <c r="A1428">
        <v>1427</v>
      </c>
      <c r="B1428" t="s">
        <v>8219</v>
      </c>
      <c r="C1428">
        <v>76</v>
      </c>
      <c r="O1428">
        <v>1427</v>
      </c>
      <c r="P1428" t="s">
        <v>8221</v>
      </c>
      <c r="Q1428">
        <v>38</v>
      </c>
    </row>
    <row r="1429" spans="1:17" x14ac:dyDescent="0.25">
      <c r="A1429">
        <v>1428</v>
      </c>
      <c r="B1429" t="s">
        <v>8219</v>
      </c>
      <c r="C1429">
        <v>93</v>
      </c>
      <c r="O1429">
        <v>1428</v>
      </c>
      <c r="P1429" t="s">
        <v>8221</v>
      </c>
      <c r="Q1429">
        <v>4</v>
      </c>
    </row>
    <row r="1430" spans="1:17" x14ac:dyDescent="0.25">
      <c r="A1430">
        <v>1429</v>
      </c>
      <c r="B1430" t="s">
        <v>8219</v>
      </c>
      <c r="C1430">
        <v>69</v>
      </c>
      <c r="O1430">
        <v>1429</v>
      </c>
      <c r="P1430" t="s">
        <v>8221</v>
      </c>
      <c r="Q1430">
        <v>0</v>
      </c>
    </row>
    <row r="1431" spans="1:17" x14ac:dyDescent="0.25">
      <c r="A1431">
        <v>1430</v>
      </c>
      <c r="B1431" t="s">
        <v>8219</v>
      </c>
      <c r="C1431">
        <v>21</v>
      </c>
      <c r="O1431">
        <v>1430</v>
      </c>
      <c r="P1431" t="s">
        <v>8221</v>
      </c>
      <c r="Q1431">
        <v>2</v>
      </c>
    </row>
    <row r="1432" spans="1:17" x14ac:dyDescent="0.25">
      <c r="A1432">
        <v>1431</v>
      </c>
      <c r="B1432" t="s">
        <v>8219</v>
      </c>
      <c r="C1432">
        <v>57</v>
      </c>
      <c r="O1432">
        <v>1431</v>
      </c>
      <c r="P1432" t="s">
        <v>8221</v>
      </c>
      <c r="Q1432">
        <v>0</v>
      </c>
    </row>
    <row r="1433" spans="1:17" x14ac:dyDescent="0.25">
      <c r="A1433">
        <v>1432</v>
      </c>
      <c r="B1433" t="s">
        <v>8219</v>
      </c>
      <c r="C1433">
        <v>108</v>
      </c>
      <c r="O1433">
        <v>1432</v>
      </c>
      <c r="P1433" t="s">
        <v>8221</v>
      </c>
      <c r="Q1433">
        <v>1</v>
      </c>
    </row>
    <row r="1434" spans="1:17" x14ac:dyDescent="0.25">
      <c r="A1434">
        <v>1433</v>
      </c>
      <c r="B1434" t="s">
        <v>8219</v>
      </c>
      <c r="C1434">
        <v>83</v>
      </c>
      <c r="O1434">
        <v>1433</v>
      </c>
      <c r="P1434" t="s">
        <v>8221</v>
      </c>
      <c r="Q1434">
        <v>7</v>
      </c>
    </row>
    <row r="1435" spans="1:17" x14ac:dyDescent="0.25">
      <c r="A1435">
        <v>1434</v>
      </c>
      <c r="B1435" t="s">
        <v>8219</v>
      </c>
      <c r="C1435">
        <v>96</v>
      </c>
      <c r="O1435">
        <v>1434</v>
      </c>
      <c r="P1435" t="s">
        <v>8221</v>
      </c>
      <c r="Q1435">
        <v>2</v>
      </c>
    </row>
    <row r="1436" spans="1:17" x14ac:dyDescent="0.25">
      <c r="A1436">
        <v>1435</v>
      </c>
      <c r="B1436" t="s">
        <v>8219</v>
      </c>
      <c r="C1436">
        <v>64</v>
      </c>
      <c r="O1436">
        <v>1435</v>
      </c>
      <c r="P1436" t="s">
        <v>8221</v>
      </c>
      <c r="Q1436">
        <v>4</v>
      </c>
    </row>
    <row r="1437" spans="1:17" x14ac:dyDescent="0.25">
      <c r="A1437">
        <v>1436</v>
      </c>
      <c r="B1437" t="s">
        <v>8219</v>
      </c>
      <c r="C1437">
        <v>14</v>
      </c>
      <c r="O1437">
        <v>1436</v>
      </c>
      <c r="P1437" t="s">
        <v>8221</v>
      </c>
      <c r="Q1437">
        <v>4</v>
      </c>
    </row>
    <row r="1438" spans="1:17" x14ac:dyDescent="0.25">
      <c r="A1438">
        <v>1437</v>
      </c>
      <c r="B1438" t="s">
        <v>8219</v>
      </c>
      <c r="C1438">
        <v>169</v>
      </c>
      <c r="O1438">
        <v>1437</v>
      </c>
      <c r="P1438" t="s">
        <v>8221</v>
      </c>
      <c r="Q1438">
        <v>3</v>
      </c>
    </row>
    <row r="1439" spans="1:17" x14ac:dyDescent="0.25">
      <c r="A1439">
        <v>1438</v>
      </c>
      <c r="B1439" t="s">
        <v>8219</v>
      </c>
      <c r="C1439">
        <v>33</v>
      </c>
      <c r="O1439">
        <v>1438</v>
      </c>
      <c r="P1439" t="s">
        <v>8221</v>
      </c>
      <c r="Q1439">
        <v>2</v>
      </c>
    </row>
    <row r="1440" spans="1:17" x14ac:dyDescent="0.25">
      <c r="A1440">
        <v>1439</v>
      </c>
      <c r="B1440" t="s">
        <v>8219</v>
      </c>
      <c r="C1440">
        <v>102</v>
      </c>
      <c r="O1440">
        <v>1439</v>
      </c>
      <c r="P1440" t="s">
        <v>8221</v>
      </c>
      <c r="Q1440">
        <v>197</v>
      </c>
    </row>
    <row r="1441" spans="1:17" x14ac:dyDescent="0.25">
      <c r="A1441">
        <v>1440</v>
      </c>
      <c r="B1441" t="s">
        <v>8219</v>
      </c>
      <c r="C1441">
        <v>104</v>
      </c>
      <c r="O1441">
        <v>1440</v>
      </c>
      <c r="P1441" t="s">
        <v>8221</v>
      </c>
      <c r="Q1441">
        <v>0</v>
      </c>
    </row>
    <row r="1442" spans="1:17" x14ac:dyDescent="0.25">
      <c r="A1442">
        <v>1441</v>
      </c>
      <c r="B1442" t="s">
        <v>8219</v>
      </c>
      <c r="C1442">
        <v>20</v>
      </c>
      <c r="O1442">
        <v>1441</v>
      </c>
      <c r="P1442" t="s">
        <v>8221</v>
      </c>
      <c r="Q1442">
        <v>1</v>
      </c>
    </row>
    <row r="1443" spans="1:17" x14ac:dyDescent="0.25">
      <c r="A1443">
        <v>1442</v>
      </c>
      <c r="B1443" t="s">
        <v>8219</v>
      </c>
      <c r="C1443">
        <v>35</v>
      </c>
      <c r="O1443">
        <v>1442</v>
      </c>
      <c r="P1443" t="s">
        <v>8221</v>
      </c>
      <c r="Q1443">
        <v>4</v>
      </c>
    </row>
    <row r="1444" spans="1:17" x14ac:dyDescent="0.25">
      <c r="A1444">
        <v>1443</v>
      </c>
      <c r="B1444" t="s">
        <v>8219</v>
      </c>
      <c r="C1444">
        <v>94</v>
      </c>
      <c r="O1444">
        <v>1443</v>
      </c>
      <c r="P1444" t="s">
        <v>8221</v>
      </c>
      <c r="Q1444">
        <v>0</v>
      </c>
    </row>
    <row r="1445" spans="1:17" x14ac:dyDescent="0.25">
      <c r="A1445">
        <v>1444</v>
      </c>
      <c r="B1445" t="s">
        <v>8219</v>
      </c>
      <c r="C1445">
        <v>14</v>
      </c>
      <c r="O1445">
        <v>1444</v>
      </c>
      <c r="P1445" t="s">
        <v>8221</v>
      </c>
      <c r="Q1445">
        <v>7</v>
      </c>
    </row>
    <row r="1446" spans="1:17" x14ac:dyDescent="0.25">
      <c r="A1446">
        <v>1445</v>
      </c>
      <c r="B1446" t="s">
        <v>8219</v>
      </c>
      <c r="C1446">
        <v>15</v>
      </c>
      <c r="O1446">
        <v>1445</v>
      </c>
      <c r="P1446" t="s">
        <v>8221</v>
      </c>
      <c r="Q1446">
        <v>11</v>
      </c>
    </row>
    <row r="1447" spans="1:17" x14ac:dyDescent="0.25">
      <c r="A1447">
        <v>1446</v>
      </c>
      <c r="B1447" t="s">
        <v>8219</v>
      </c>
      <c r="C1447">
        <v>51</v>
      </c>
      <c r="O1447">
        <v>1446</v>
      </c>
      <c r="P1447" t="s">
        <v>8221</v>
      </c>
      <c r="Q1447">
        <v>0</v>
      </c>
    </row>
    <row r="1448" spans="1:17" x14ac:dyDescent="0.25">
      <c r="A1448">
        <v>1447</v>
      </c>
      <c r="B1448" t="s">
        <v>8219</v>
      </c>
      <c r="C1448">
        <v>19</v>
      </c>
      <c r="O1448">
        <v>1447</v>
      </c>
      <c r="P1448" t="s">
        <v>8221</v>
      </c>
      <c r="Q1448">
        <v>6</v>
      </c>
    </row>
    <row r="1449" spans="1:17" x14ac:dyDescent="0.25">
      <c r="A1449">
        <v>1448</v>
      </c>
      <c r="B1449" t="s">
        <v>8219</v>
      </c>
      <c r="C1449">
        <v>23</v>
      </c>
      <c r="O1449">
        <v>1448</v>
      </c>
      <c r="P1449" t="s">
        <v>8221</v>
      </c>
      <c r="Q1449">
        <v>0</v>
      </c>
    </row>
    <row r="1450" spans="1:17" x14ac:dyDescent="0.25">
      <c r="A1450">
        <v>1449</v>
      </c>
      <c r="B1450" t="s">
        <v>8219</v>
      </c>
      <c r="C1450">
        <v>97</v>
      </c>
      <c r="O1450">
        <v>1449</v>
      </c>
      <c r="P1450" t="s">
        <v>8221</v>
      </c>
      <c r="Q1450">
        <v>7</v>
      </c>
    </row>
    <row r="1451" spans="1:17" x14ac:dyDescent="0.25">
      <c r="A1451">
        <v>1450</v>
      </c>
      <c r="B1451" t="s">
        <v>8219</v>
      </c>
      <c r="C1451">
        <v>76</v>
      </c>
      <c r="O1451">
        <v>1450</v>
      </c>
      <c r="P1451" t="s">
        <v>8221</v>
      </c>
      <c r="Q1451">
        <v>94</v>
      </c>
    </row>
    <row r="1452" spans="1:17" x14ac:dyDescent="0.25">
      <c r="A1452">
        <v>1451</v>
      </c>
      <c r="B1452" t="s">
        <v>8219</v>
      </c>
      <c r="C1452">
        <v>11</v>
      </c>
      <c r="O1452">
        <v>1451</v>
      </c>
      <c r="P1452" t="s">
        <v>8221</v>
      </c>
      <c r="Q1452">
        <v>2</v>
      </c>
    </row>
    <row r="1453" spans="1:17" x14ac:dyDescent="0.25">
      <c r="A1453">
        <v>1452</v>
      </c>
      <c r="B1453" t="s">
        <v>8219</v>
      </c>
      <c r="C1453">
        <v>52</v>
      </c>
      <c r="O1453">
        <v>1452</v>
      </c>
      <c r="P1453" t="s">
        <v>8221</v>
      </c>
      <c r="Q1453">
        <v>25</v>
      </c>
    </row>
    <row r="1454" spans="1:17" x14ac:dyDescent="0.25">
      <c r="A1454">
        <v>1453</v>
      </c>
      <c r="B1454" t="s">
        <v>8219</v>
      </c>
      <c r="C1454">
        <v>95</v>
      </c>
      <c r="O1454">
        <v>1453</v>
      </c>
      <c r="P1454" t="s">
        <v>8221</v>
      </c>
      <c r="Q1454">
        <v>17</v>
      </c>
    </row>
    <row r="1455" spans="1:17" x14ac:dyDescent="0.25">
      <c r="A1455">
        <v>1454</v>
      </c>
      <c r="B1455" t="s">
        <v>8219</v>
      </c>
      <c r="C1455">
        <v>35</v>
      </c>
      <c r="O1455">
        <v>1454</v>
      </c>
      <c r="P1455" t="s">
        <v>8221</v>
      </c>
      <c r="Q1455">
        <v>2</v>
      </c>
    </row>
    <row r="1456" spans="1:17" x14ac:dyDescent="0.25">
      <c r="A1456">
        <v>1455</v>
      </c>
      <c r="B1456" t="s">
        <v>8219</v>
      </c>
      <c r="C1456">
        <v>21</v>
      </c>
      <c r="O1456">
        <v>1455</v>
      </c>
      <c r="P1456" t="s">
        <v>8221</v>
      </c>
      <c r="Q1456">
        <v>4</v>
      </c>
    </row>
    <row r="1457" spans="1:17" x14ac:dyDescent="0.25">
      <c r="A1457">
        <v>1456</v>
      </c>
      <c r="B1457" t="s">
        <v>8219</v>
      </c>
      <c r="C1457">
        <v>93</v>
      </c>
      <c r="O1457">
        <v>1456</v>
      </c>
      <c r="P1457" t="s">
        <v>8221</v>
      </c>
      <c r="Q1457">
        <v>5</v>
      </c>
    </row>
    <row r="1458" spans="1:17" x14ac:dyDescent="0.25">
      <c r="A1458">
        <v>1457</v>
      </c>
      <c r="B1458" t="s">
        <v>8219</v>
      </c>
      <c r="C1458">
        <v>11</v>
      </c>
      <c r="O1458">
        <v>1457</v>
      </c>
      <c r="P1458" t="s">
        <v>8221</v>
      </c>
      <c r="Q1458">
        <v>2</v>
      </c>
    </row>
    <row r="1459" spans="1:17" x14ac:dyDescent="0.25">
      <c r="A1459">
        <v>1458</v>
      </c>
      <c r="B1459" t="s">
        <v>8219</v>
      </c>
      <c r="C1459">
        <v>21</v>
      </c>
      <c r="O1459">
        <v>1458</v>
      </c>
      <c r="P1459" t="s">
        <v>8221</v>
      </c>
      <c r="Q1459">
        <v>2</v>
      </c>
    </row>
    <row r="1460" spans="1:17" x14ac:dyDescent="0.25">
      <c r="A1460">
        <v>1459</v>
      </c>
      <c r="B1460" t="s">
        <v>8219</v>
      </c>
      <c r="C1460">
        <v>54</v>
      </c>
      <c r="O1460">
        <v>1459</v>
      </c>
      <c r="P1460" t="s">
        <v>8221</v>
      </c>
      <c r="Q1460">
        <v>3</v>
      </c>
    </row>
    <row r="1461" spans="1:17" x14ac:dyDescent="0.25">
      <c r="A1461">
        <v>1460</v>
      </c>
      <c r="B1461" t="s">
        <v>8219</v>
      </c>
      <c r="C1461">
        <v>31</v>
      </c>
      <c r="O1461">
        <v>1460</v>
      </c>
      <c r="P1461" t="s">
        <v>8221</v>
      </c>
      <c r="Q1461">
        <v>0</v>
      </c>
    </row>
    <row r="1462" spans="1:17" x14ac:dyDescent="0.25">
      <c r="A1462">
        <v>1461</v>
      </c>
      <c r="B1462" t="s">
        <v>8219</v>
      </c>
      <c r="C1462">
        <v>132</v>
      </c>
      <c r="O1462">
        <v>1461</v>
      </c>
      <c r="P1462" t="s">
        <v>8221</v>
      </c>
      <c r="Q1462">
        <v>4</v>
      </c>
    </row>
    <row r="1463" spans="1:17" x14ac:dyDescent="0.25">
      <c r="A1463">
        <v>1462</v>
      </c>
      <c r="B1463" t="s">
        <v>8219</v>
      </c>
      <c r="C1463">
        <v>3</v>
      </c>
      <c r="O1463">
        <v>1462</v>
      </c>
      <c r="P1463" t="s">
        <v>8221</v>
      </c>
      <c r="Q1463">
        <v>1</v>
      </c>
    </row>
    <row r="1464" spans="1:17" x14ac:dyDescent="0.25">
      <c r="A1464">
        <v>1463</v>
      </c>
      <c r="B1464" t="s">
        <v>8219</v>
      </c>
      <c r="C1464">
        <v>6</v>
      </c>
      <c r="O1464">
        <v>1463</v>
      </c>
      <c r="P1464" t="s">
        <v>8221</v>
      </c>
      <c r="Q1464">
        <v>12</v>
      </c>
    </row>
    <row r="1465" spans="1:17" x14ac:dyDescent="0.25">
      <c r="A1465">
        <v>1464</v>
      </c>
      <c r="B1465" t="s">
        <v>8219</v>
      </c>
      <c r="C1465">
        <v>10</v>
      </c>
      <c r="O1465">
        <v>1464</v>
      </c>
      <c r="P1465" t="s">
        <v>8221</v>
      </c>
      <c r="Q1465">
        <v>4</v>
      </c>
    </row>
    <row r="1466" spans="1:17" x14ac:dyDescent="0.25">
      <c r="A1466">
        <v>1465</v>
      </c>
      <c r="B1466" t="s">
        <v>8219</v>
      </c>
      <c r="C1466">
        <v>147</v>
      </c>
      <c r="O1466">
        <v>1465</v>
      </c>
      <c r="P1466" t="s">
        <v>8221</v>
      </c>
      <c r="Q1466">
        <v>91</v>
      </c>
    </row>
    <row r="1467" spans="1:17" x14ac:dyDescent="0.25">
      <c r="A1467">
        <v>1466</v>
      </c>
      <c r="B1467" t="s">
        <v>8219</v>
      </c>
      <c r="C1467">
        <v>199</v>
      </c>
      <c r="O1467">
        <v>1466</v>
      </c>
      <c r="P1467" t="s">
        <v>8221</v>
      </c>
      <c r="Q1467">
        <v>1</v>
      </c>
    </row>
    <row r="1468" spans="1:17" x14ac:dyDescent="0.25">
      <c r="A1468">
        <v>1467</v>
      </c>
      <c r="B1468" t="s">
        <v>8219</v>
      </c>
      <c r="C1468">
        <v>50</v>
      </c>
      <c r="O1468">
        <v>1467</v>
      </c>
      <c r="P1468" t="s">
        <v>8221</v>
      </c>
      <c r="Q1468">
        <v>1</v>
      </c>
    </row>
    <row r="1469" spans="1:17" x14ac:dyDescent="0.25">
      <c r="A1469">
        <v>1468</v>
      </c>
      <c r="B1469" t="s">
        <v>8219</v>
      </c>
      <c r="C1469">
        <v>21</v>
      </c>
      <c r="O1469">
        <v>1468</v>
      </c>
      <c r="P1469" t="s">
        <v>8221</v>
      </c>
      <c r="Q1469">
        <v>0</v>
      </c>
    </row>
    <row r="1470" spans="1:17" x14ac:dyDescent="0.25">
      <c r="A1470">
        <v>1469</v>
      </c>
      <c r="B1470" t="s">
        <v>8219</v>
      </c>
      <c r="C1470">
        <v>24</v>
      </c>
      <c r="O1470">
        <v>1469</v>
      </c>
      <c r="P1470" t="s">
        <v>8221</v>
      </c>
      <c r="Q1470">
        <v>13</v>
      </c>
    </row>
    <row r="1471" spans="1:17" x14ac:dyDescent="0.25">
      <c r="A1471">
        <v>1470</v>
      </c>
      <c r="B1471" t="s">
        <v>8219</v>
      </c>
      <c r="C1471">
        <v>32</v>
      </c>
      <c r="O1471">
        <v>1470</v>
      </c>
      <c r="P1471" t="s">
        <v>8221</v>
      </c>
      <c r="Q1471">
        <v>2</v>
      </c>
    </row>
    <row r="1472" spans="1:17" x14ac:dyDescent="0.25">
      <c r="A1472">
        <v>1471</v>
      </c>
      <c r="B1472" t="s">
        <v>8219</v>
      </c>
      <c r="C1472">
        <v>62</v>
      </c>
      <c r="O1472">
        <v>1471</v>
      </c>
      <c r="P1472" t="s">
        <v>8221</v>
      </c>
      <c r="Q1472">
        <v>0</v>
      </c>
    </row>
    <row r="1473" spans="1:17" x14ac:dyDescent="0.25">
      <c r="A1473">
        <v>1472</v>
      </c>
      <c r="B1473" t="s">
        <v>8219</v>
      </c>
      <c r="C1473">
        <v>9</v>
      </c>
      <c r="O1473">
        <v>1472</v>
      </c>
      <c r="P1473" t="s">
        <v>8221</v>
      </c>
      <c r="Q1473">
        <v>21</v>
      </c>
    </row>
    <row r="1474" spans="1:17" x14ac:dyDescent="0.25">
      <c r="A1474">
        <v>1473</v>
      </c>
      <c r="B1474" t="s">
        <v>8219</v>
      </c>
      <c r="C1474">
        <v>38</v>
      </c>
      <c r="O1474">
        <v>1473</v>
      </c>
      <c r="P1474" t="s">
        <v>8221</v>
      </c>
      <c r="Q1474">
        <v>9</v>
      </c>
    </row>
    <row r="1475" spans="1:17" x14ac:dyDescent="0.25">
      <c r="A1475">
        <v>1474</v>
      </c>
      <c r="B1475" t="s">
        <v>8219</v>
      </c>
      <c r="C1475">
        <v>54</v>
      </c>
      <c r="O1475">
        <v>1474</v>
      </c>
      <c r="P1475" t="s">
        <v>8221</v>
      </c>
      <c r="Q1475">
        <v>6</v>
      </c>
    </row>
    <row r="1476" spans="1:17" x14ac:dyDescent="0.25">
      <c r="A1476">
        <v>1475</v>
      </c>
      <c r="B1476" t="s">
        <v>8219</v>
      </c>
      <c r="C1476">
        <v>37</v>
      </c>
      <c r="O1476">
        <v>1475</v>
      </c>
      <c r="P1476" t="s">
        <v>8221</v>
      </c>
      <c r="Q1476">
        <v>4</v>
      </c>
    </row>
    <row r="1477" spans="1:17" x14ac:dyDescent="0.25">
      <c r="A1477">
        <v>1476</v>
      </c>
      <c r="B1477" t="s">
        <v>8219</v>
      </c>
      <c r="C1477">
        <v>39</v>
      </c>
      <c r="O1477">
        <v>1476</v>
      </c>
      <c r="P1477" t="s">
        <v>8221</v>
      </c>
      <c r="Q1477">
        <v>7</v>
      </c>
    </row>
    <row r="1478" spans="1:17" x14ac:dyDescent="0.25">
      <c r="A1478">
        <v>1477</v>
      </c>
      <c r="B1478" t="s">
        <v>8219</v>
      </c>
      <c r="C1478">
        <v>34</v>
      </c>
      <c r="O1478">
        <v>1477</v>
      </c>
      <c r="P1478" t="s">
        <v>8221</v>
      </c>
      <c r="Q1478">
        <v>5</v>
      </c>
    </row>
    <row r="1479" spans="1:17" x14ac:dyDescent="0.25">
      <c r="A1479">
        <v>1478</v>
      </c>
      <c r="B1479" t="s">
        <v>8219</v>
      </c>
      <c r="C1479">
        <v>55</v>
      </c>
      <c r="O1479">
        <v>1478</v>
      </c>
      <c r="P1479" t="s">
        <v>8221</v>
      </c>
      <c r="Q1479">
        <v>0</v>
      </c>
    </row>
    <row r="1480" spans="1:17" x14ac:dyDescent="0.25">
      <c r="A1480">
        <v>1479</v>
      </c>
      <c r="B1480" t="s">
        <v>8219</v>
      </c>
      <c r="C1480">
        <v>32</v>
      </c>
      <c r="O1480">
        <v>1479</v>
      </c>
      <c r="P1480" t="s">
        <v>8221</v>
      </c>
      <c r="Q1480">
        <v>3</v>
      </c>
    </row>
    <row r="1481" spans="1:17" x14ac:dyDescent="0.25">
      <c r="A1481">
        <v>1480</v>
      </c>
      <c r="B1481" t="s">
        <v>8219</v>
      </c>
      <c r="C1481">
        <v>25</v>
      </c>
      <c r="O1481">
        <v>1480</v>
      </c>
      <c r="P1481" t="s">
        <v>8221</v>
      </c>
      <c r="Q1481">
        <v>9</v>
      </c>
    </row>
    <row r="1482" spans="1:17" x14ac:dyDescent="0.25">
      <c r="A1482">
        <v>1481</v>
      </c>
      <c r="B1482" t="s">
        <v>8219</v>
      </c>
      <c r="C1482">
        <v>33</v>
      </c>
      <c r="O1482">
        <v>1481</v>
      </c>
      <c r="P1482" t="s">
        <v>8221</v>
      </c>
      <c r="Q1482">
        <v>6</v>
      </c>
    </row>
    <row r="1483" spans="1:17" x14ac:dyDescent="0.25">
      <c r="A1483">
        <v>1482</v>
      </c>
      <c r="B1483" t="s">
        <v>8219</v>
      </c>
      <c r="C1483">
        <v>108</v>
      </c>
      <c r="O1483">
        <v>1482</v>
      </c>
      <c r="P1483" t="s">
        <v>8221</v>
      </c>
      <c r="Q1483">
        <v>4</v>
      </c>
    </row>
    <row r="1484" spans="1:17" x14ac:dyDescent="0.25">
      <c r="A1484">
        <v>1483</v>
      </c>
      <c r="B1484" t="s">
        <v>8219</v>
      </c>
      <c r="C1484">
        <v>20</v>
      </c>
      <c r="O1484">
        <v>1483</v>
      </c>
      <c r="P1484" t="s">
        <v>8221</v>
      </c>
      <c r="Q1484">
        <v>1</v>
      </c>
    </row>
    <row r="1485" spans="1:17" x14ac:dyDescent="0.25">
      <c r="A1485">
        <v>1484</v>
      </c>
      <c r="B1485" t="s">
        <v>8219</v>
      </c>
      <c r="C1485">
        <v>98</v>
      </c>
      <c r="O1485">
        <v>1484</v>
      </c>
      <c r="P1485" t="s">
        <v>8221</v>
      </c>
      <c r="Q1485">
        <v>17</v>
      </c>
    </row>
    <row r="1486" spans="1:17" x14ac:dyDescent="0.25">
      <c r="A1486">
        <v>1485</v>
      </c>
      <c r="B1486" t="s">
        <v>8219</v>
      </c>
      <c r="C1486">
        <v>196</v>
      </c>
      <c r="O1486">
        <v>1485</v>
      </c>
      <c r="P1486" t="s">
        <v>8221</v>
      </c>
      <c r="Q1486">
        <v>1</v>
      </c>
    </row>
    <row r="1487" spans="1:17" x14ac:dyDescent="0.25">
      <c r="A1487">
        <v>1486</v>
      </c>
      <c r="B1487" t="s">
        <v>8219</v>
      </c>
      <c r="C1487">
        <v>39</v>
      </c>
      <c r="O1487">
        <v>1486</v>
      </c>
      <c r="P1487" t="s">
        <v>8221</v>
      </c>
      <c r="Q1487">
        <v>13</v>
      </c>
    </row>
    <row r="1488" spans="1:17" x14ac:dyDescent="0.25">
      <c r="A1488">
        <v>1487</v>
      </c>
      <c r="B1488" t="s">
        <v>8219</v>
      </c>
      <c r="C1488">
        <v>128</v>
      </c>
      <c r="O1488">
        <v>1487</v>
      </c>
      <c r="P1488" t="s">
        <v>8221</v>
      </c>
      <c r="Q1488">
        <v>6</v>
      </c>
    </row>
    <row r="1489" spans="1:17" x14ac:dyDescent="0.25">
      <c r="A1489">
        <v>1488</v>
      </c>
      <c r="B1489" t="s">
        <v>8219</v>
      </c>
      <c r="C1489">
        <v>71</v>
      </c>
      <c r="O1489">
        <v>1488</v>
      </c>
      <c r="P1489" t="s">
        <v>8221</v>
      </c>
      <c r="Q1489">
        <v>0</v>
      </c>
    </row>
    <row r="1490" spans="1:17" x14ac:dyDescent="0.25">
      <c r="A1490">
        <v>1489</v>
      </c>
      <c r="B1490" t="s">
        <v>8219</v>
      </c>
      <c r="C1490">
        <v>47</v>
      </c>
      <c r="O1490">
        <v>1489</v>
      </c>
      <c r="P1490" t="s">
        <v>8221</v>
      </c>
      <c r="Q1490">
        <v>2</v>
      </c>
    </row>
    <row r="1491" spans="1:17" x14ac:dyDescent="0.25">
      <c r="A1491">
        <v>1490</v>
      </c>
      <c r="B1491" t="s">
        <v>8219</v>
      </c>
      <c r="C1491">
        <v>17</v>
      </c>
      <c r="O1491">
        <v>1490</v>
      </c>
      <c r="P1491" t="s">
        <v>8221</v>
      </c>
      <c r="Q1491">
        <v>2</v>
      </c>
    </row>
    <row r="1492" spans="1:17" x14ac:dyDescent="0.25">
      <c r="A1492">
        <v>1491</v>
      </c>
      <c r="B1492" t="s">
        <v>8219</v>
      </c>
      <c r="C1492">
        <v>91</v>
      </c>
      <c r="O1492">
        <v>1491</v>
      </c>
      <c r="P1492" t="s">
        <v>8221</v>
      </c>
      <c r="Q1492">
        <v>21</v>
      </c>
    </row>
    <row r="1493" spans="1:17" x14ac:dyDescent="0.25">
      <c r="A1493">
        <v>1492</v>
      </c>
      <c r="B1493" t="s">
        <v>8219</v>
      </c>
      <c r="C1493">
        <v>43</v>
      </c>
      <c r="O1493">
        <v>1492</v>
      </c>
      <c r="P1493" t="s">
        <v>8221</v>
      </c>
      <c r="Q1493">
        <v>13</v>
      </c>
    </row>
    <row r="1494" spans="1:17" x14ac:dyDescent="0.25">
      <c r="A1494">
        <v>1493</v>
      </c>
      <c r="B1494" t="s">
        <v>8219</v>
      </c>
      <c r="C1494">
        <v>17</v>
      </c>
      <c r="O1494">
        <v>1493</v>
      </c>
      <c r="P1494" t="s">
        <v>8221</v>
      </c>
      <c r="Q1494">
        <v>0</v>
      </c>
    </row>
    <row r="1495" spans="1:17" x14ac:dyDescent="0.25">
      <c r="A1495">
        <v>1494</v>
      </c>
      <c r="B1495" t="s">
        <v>8219</v>
      </c>
      <c r="C1495">
        <v>33</v>
      </c>
      <c r="O1495">
        <v>1494</v>
      </c>
      <c r="P1495" t="s">
        <v>8221</v>
      </c>
      <c r="Q1495">
        <v>6</v>
      </c>
    </row>
    <row r="1496" spans="1:17" x14ac:dyDescent="0.25">
      <c r="A1496">
        <v>1495</v>
      </c>
      <c r="B1496" t="s">
        <v>8219</v>
      </c>
      <c r="C1496">
        <v>87</v>
      </c>
      <c r="O1496">
        <v>1495</v>
      </c>
      <c r="P1496" t="s">
        <v>8221</v>
      </c>
      <c r="Q1496">
        <v>0</v>
      </c>
    </row>
    <row r="1497" spans="1:17" x14ac:dyDescent="0.25">
      <c r="A1497">
        <v>1496</v>
      </c>
      <c r="B1497" t="s">
        <v>8219</v>
      </c>
      <c r="C1497">
        <v>113</v>
      </c>
      <c r="O1497">
        <v>1496</v>
      </c>
      <c r="P1497" t="s">
        <v>8221</v>
      </c>
      <c r="Q1497">
        <v>1</v>
      </c>
    </row>
    <row r="1498" spans="1:17" x14ac:dyDescent="0.25">
      <c r="A1498">
        <v>1497</v>
      </c>
      <c r="B1498" t="s">
        <v>8219</v>
      </c>
      <c r="C1498">
        <v>14</v>
      </c>
      <c r="O1498">
        <v>1497</v>
      </c>
      <c r="P1498" t="s">
        <v>8221</v>
      </c>
      <c r="Q1498">
        <v>0</v>
      </c>
    </row>
    <row r="1499" spans="1:17" x14ac:dyDescent="0.25">
      <c r="A1499">
        <v>1498</v>
      </c>
      <c r="B1499" t="s">
        <v>8219</v>
      </c>
      <c r="C1499">
        <v>30</v>
      </c>
      <c r="O1499">
        <v>1498</v>
      </c>
      <c r="P1499" t="s">
        <v>8221</v>
      </c>
      <c r="Q1499">
        <v>12</v>
      </c>
    </row>
    <row r="1500" spans="1:17" x14ac:dyDescent="0.25">
      <c r="A1500">
        <v>1499</v>
      </c>
      <c r="B1500" t="s">
        <v>8219</v>
      </c>
      <c r="C1500">
        <v>16</v>
      </c>
      <c r="O1500">
        <v>1499</v>
      </c>
      <c r="P1500" t="s">
        <v>8221</v>
      </c>
      <c r="Q1500">
        <v>2</v>
      </c>
    </row>
    <row r="1501" spans="1:17" x14ac:dyDescent="0.25">
      <c r="A1501">
        <v>1500</v>
      </c>
      <c r="B1501" t="s">
        <v>8219</v>
      </c>
      <c r="C1501">
        <v>46</v>
      </c>
      <c r="O1501">
        <v>1500</v>
      </c>
      <c r="P1501" t="s">
        <v>8221</v>
      </c>
      <c r="Q1501">
        <v>6</v>
      </c>
    </row>
    <row r="1502" spans="1:17" x14ac:dyDescent="0.25">
      <c r="A1502">
        <v>1501</v>
      </c>
      <c r="B1502" t="s">
        <v>8219</v>
      </c>
      <c r="C1502">
        <v>24</v>
      </c>
      <c r="O1502">
        <v>1501</v>
      </c>
      <c r="P1502" t="s">
        <v>8221</v>
      </c>
      <c r="Q1502">
        <v>1</v>
      </c>
    </row>
    <row r="1503" spans="1:17" x14ac:dyDescent="0.25">
      <c r="A1503">
        <v>1502</v>
      </c>
      <c r="B1503" t="s">
        <v>8219</v>
      </c>
      <c r="C1503">
        <v>97</v>
      </c>
      <c r="O1503">
        <v>1502</v>
      </c>
      <c r="P1503" t="s">
        <v>8221</v>
      </c>
      <c r="Q1503">
        <v>1</v>
      </c>
    </row>
    <row r="1504" spans="1:17" x14ac:dyDescent="0.25">
      <c r="A1504">
        <v>1503</v>
      </c>
      <c r="B1504" t="s">
        <v>8219</v>
      </c>
      <c r="C1504">
        <v>59</v>
      </c>
      <c r="O1504">
        <v>1503</v>
      </c>
      <c r="P1504" t="s">
        <v>8221</v>
      </c>
      <c r="Q1504">
        <v>5</v>
      </c>
    </row>
    <row r="1505" spans="1:17" x14ac:dyDescent="0.25">
      <c r="A1505">
        <v>1504</v>
      </c>
      <c r="B1505" t="s">
        <v>8219</v>
      </c>
      <c r="C1505">
        <v>1095</v>
      </c>
      <c r="O1505">
        <v>1504</v>
      </c>
      <c r="P1505" t="s">
        <v>8221</v>
      </c>
      <c r="Q1505">
        <v>0</v>
      </c>
    </row>
    <row r="1506" spans="1:17" x14ac:dyDescent="0.25">
      <c r="A1506">
        <v>1505</v>
      </c>
      <c r="B1506" t="s">
        <v>8219</v>
      </c>
      <c r="C1506">
        <v>218</v>
      </c>
      <c r="O1506">
        <v>1505</v>
      </c>
      <c r="P1506" t="s">
        <v>8221</v>
      </c>
      <c r="Q1506">
        <v>3</v>
      </c>
    </row>
    <row r="1507" spans="1:17" x14ac:dyDescent="0.25">
      <c r="A1507">
        <v>1506</v>
      </c>
      <c r="B1507" t="s">
        <v>8219</v>
      </c>
      <c r="C1507">
        <v>111</v>
      </c>
      <c r="O1507">
        <v>1506</v>
      </c>
      <c r="P1507" t="s">
        <v>8221</v>
      </c>
      <c r="Q1507">
        <v>8</v>
      </c>
    </row>
    <row r="1508" spans="1:17" x14ac:dyDescent="0.25">
      <c r="A1508">
        <v>1507</v>
      </c>
      <c r="B1508" t="s">
        <v>8219</v>
      </c>
      <c r="C1508">
        <v>56</v>
      </c>
      <c r="O1508">
        <v>1507</v>
      </c>
      <c r="P1508" t="s">
        <v>8221</v>
      </c>
      <c r="Q1508">
        <v>3</v>
      </c>
    </row>
    <row r="1509" spans="1:17" x14ac:dyDescent="0.25">
      <c r="A1509">
        <v>1508</v>
      </c>
      <c r="B1509" t="s">
        <v>8219</v>
      </c>
      <c r="C1509">
        <v>265</v>
      </c>
      <c r="O1509">
        <v>1508</v>
      </c>
      <c r="P1509" t="s">
        <v>8221</v>
      </c>
      <c r="Q1509">
        <v>8</v>
      </c>
    </row>
    <row r="1510" spans="1:17" x14ac:dyDescent="0.25">
      <c r="A1510">
        <v>1509</v>
      </c>
      <c r="B1510" t="s">
        <v>8219</v>
      </c>
      <c r="C1510">
        <v>28</v>
      </c>
      <c r="O1510">
        <v>1509</v>
      </c>
      <c r="P1510" t="s">
        <v>8221</v>
      </c>
      <c r="Q1510">
        <v>1</v>
      </c>
    </row>
    <row r="1511" spans="1:17" x14ac:dyDescent="0.25">
      <c r="A1511">
        <v>1510</v>
      </c>
      <c r="B1511" t="s">
        <v>8219</v>
      </c>
      <c r="C1511">
        <v>364</v>
      </c>
      <c r="O1511">
        <v>1510</v>
      </c>
      <c r="P1511" t="s">
        <v>8221</v>
      </c>
      <c r="Q1511">
        <v>4</v>
      </c>
    </row>
    <row r="1512" spans="1:17" x14ac:dyDescent="0.25">
      <c r="A1512">
        <v>1511</v>
      </c>
      <c r="B1512" t="s">
        <v>8219</v>
      </c>
      <c r="C1512">
        <v>27</v>
      </c>
      <c r="O1512">
        <v>1511</v>
      </c>
      <c r="P1512" t="s">
        <v>8221</v>
      </c>
      <c r="Q1512">
        <v>8</v>
      </c>
    </row>
    <row r="1513" spans="1:17" x14ac:dyDescent="0.25">
      <c r="A1513">
        <v>1512</v>
      </c>
      <c r="B1513" t="s">
        <v>8219</v>
      </c>
      <c r="C1513">
        <v>93</v>
      </c>
      <c r="O1513">
        <v>1512</v>
      </c>
      <c r="P1513" t="s">
        <v>8221</v>
      </c>
      <c r="Q1513">
        <v>1</v>
      </c>
    </row>
    <row r="1514" spans="1:17" x14ac:dyDescent="0.25">
      <c r="A1514">
        <v>1513</v>
      </c>
      <c r="B1514" t="s">
        <v>8219</v>
      </c>
      <c r="C1514">
        <v>64</v>
      </c>
      <c r="O1514">
        <v>1513</v>
      </c>
      <c r="P1514" t="s">
        <v>8221</v>
      </c>
      <c r="Q1514">
        <v>5</v>
      </c>
    </row>
    <row r="1515" spans="1:17" x14ac:dyDescent="0.25">
      <c r="A1515">
        <v>1514</v>
      </c>
      <c r="B1515" t="s">
        <v>8219</v>
      </c>
      <c r="C1515">
        <v>22</v>
      </c>
      <c r="O1515">
        <v>1514</v>
      </c>
      <c r="P1515" t="s">
        <v>8221</v>
      </c>
      <c r="Q1515">
        <v>0</v>
      </c>
    </row>
    <row r="1516" spans="1:17" x14ac:dyDescent="0.25">
      <c r="A1516">
        <v>1515</v>
      </c>
      <c r="B1516" t="s">
        <v>8219</v>
      </c>
      <c r="C1516">
        <v>59</v>
      </c>
      <c r="O1516">
        <v>1515</v>
      </c>
      <c r="P1516" t="s">
        <v>8221</v>
      </c>
      <c r="Q1516">
        <v>0</v>
      </c>
    </row>
    <row r="1517" spans="1:17" x14ac:dyDescent="0.25">
      <c r="A1517">
        <v>1516</v>
      </c>
      <c r="B1517" t="s">
        <v>8219</v>
      </c>
      <c r="C1517">
        <v>249</v>
      </c>
      <c r="O1517">
        <v>1516</v>
      </c>
      <c r="P1517" t="s">
        <v>8221</v>
      </c>
      <c r="Q1517">
        <v>1</v>
      </c>
    </row>
    <row r="1518" spans="1:17" x14ac:dyDescent="0.25">
      <c r="A1518">
        <v>1517</v>
      </c>
      <c r="B1518" t="s">
        <v>8219</v>
      </c>
      <c r="C1518">
        <v>392</v>
      </c>
      <c r="O1518">
        <v>1517</v>
      </c>
      <c r="P1518" t="s">
        <v>8221</v>
      </c>
      <c r="Q1518">
        <v>0</v>
      </c>
    </row>
    <row r="1519" spans="1:17" x14ac:dyDescent="0.25">
      <c r="A1519">
        <v>1518</v>
      </c>
      <c r="B1519" t="s">
        <v>8219</v>
      </c>
      <c r="C1519">
        <v>115</v>
      </c>
      <c r="O1519">
        <v>1518</v>
      </c>
      <c r="P1519" t="s">
        <v>8221</v>
      </c>
      <c r="Q1519">
        <v>0</v>
      </c>
    </row>
    <row r="1520" spans="1:17" x14ac:dyDescent="0.25">
      <c r="A1520">
        <v>1519</v>
      </c>
      <c r="B1520" t="s">
        <v>8219</v>
      </c>
      <c r="C1520">
        <v>433</v>
      </c>
      <c r="O1520">
        <v>1519</v>
      </c>
      <c r="P1520" t="s">
        <v>8221</v>
      </c>
      <c r="Q1520">
        <v>6</v>
      </c>
    </row>
    <row r="1521" spans="1:17" x14ac:dyDescent="0.25">
      <c r="A1521">
        <v>1520</v>
      </c>
      <c r="B1521" t="s">
        <v>8219</v>
      </c>
      <c r="C1521">
        <v>20</v>
      </c>
      <c r="O1521">
        <v>1520</v>
      </c>
      <c r="P1521" t="s">
        <v>8221</v>
      </c>
      <c r="Q1521">
        <v>6</v>
      </c>
    </row>
    <row r="1522" spans="1:17" x14ac:dyDescent="0.25">
      <c r="A1522">
        <v>1521</v>
      </c>
      <c r="B1522" t="s">
        <v>8219</v>
      </c>
      <c r="C1522">
        <v>8</v>
      </c>
      <c r="O1522">
        <v>1521</v>
      </c>
      <c r="P1522" t="s">
        <v>8221</v>
      </c>
      <c r="Q1522">
        <v>14</v>
      </c>
    </row>
    <row r="1523" spans="1:17" x14ac:dyDescent="0.25">
      <c r="A1523">
        <v>1522</v>
      </c>
      <c r="B1523" t="s">
        <v>8219</v>
      </c>
      <c r="C1523">
        <v>175</v>
      </c>
      <c r="O1523">
        <v>1522</v>
      </c>
      <c r="P1523" t="s">
        <v>8221</v>
      </c>
      <c r="Q1523">
        <v>6</v>
      </c>
    </row>
    <row r="1524" spans="1:17" x14ac:dyDescent="0.25">
      <c r="A1524">
        <v>1523</v>
      </c>
      <c r="B1524" t="s">
        <v>8219</v>
      </c>
      <c r="C1524">
        <v>104</v>
      </c>
      <c r="O1524">
        <v>1523</v>
      </c>
      <c r="P1524" t="s">
        <v>8221</v>
      </c>
      <c r="Q1524">
        <v>33</v>
      </c>
    </row>
    <row r="1525" spans="1:17" x14ac:dyDescent="0.25">
      <c r="A1525">
        <v>1524</v>
      </c>
      <c r="B1525" t="s">
        <v>8219</v>
      </c>
      <c r="C1525">
        <v>17</v>
      </c>
      <c r="O1525">
        <v>1524</v>
      </c>
      <c r="P1525" t="s">
        <v>8221</v>
      </c>
      <c r="Q1525">
        <v>4</v>
      </c>
    </row>
    <row r="1526" spans="1:17" x14ac:dyDescent="0.25">
      <c r="A1526">
        <v>1525</v>
      </c>
      <c r="B1526" t="s">
        <v>8219</v>
      </c>
      <c r="C1526">
        <v>277</v>
      </c>
      <c r="O1526">
        <v>1525</v>
      </c>
      <c r="P1526" t="s">
        <v>8221</v>
      </c>
      <c r="Q1526">
        <v>1</v>
      </c>
    </row>
    <row r="1527" spans="1:17" x14ac:dyDescent="0.25">
      <c r="A1527">
        <v>1526</v>
      </c>
      <c r="B1527" t="s">
        <v>8219</v>
      </c>
      <c r="C1527">
        <v>118</v>
      </c>
      <c r="O1527">
        <v>1526</v>
      </c>
      <c r="P1527" t="s">
        <v>8221</v>
      </c>
      <c r="Q1527">
        <v>0</v>
      </c>
    </row>
    <row r="1528" spans="1:17" x14ac:dyDescent="0.25">
      <c r="A1528">
        <v>1527</v>
      </c>
      <c r="B1528" t="s">
        <v>8219</v>
      </c>
      <c r="C1528">
        <v>97</v>
      </c>
      <c r="O1528">
        <v>1527</v>
      </c>
      <c r="P1528" t="s">
        <v>8221</v>
      </c>
      <c r="Q1528">
        <v>6</v>
      </c>
    </row>
    <row r="1529" spans="1:17" x14ac:dyDescent="0.25">
      <c r="A1529">
        <v>1528</v>
      </c>
      <c r="B1529" t="s">
        <v>8219</v>
      </c>
      <c r="C1529">
        <v>20</v>
      </c>
      <c r="O1529">
        <v>1528</v>
      </c>
      <c r="P1529" t="s">
        <v>8221</v>
      </c>
      <c r="Q1529">
        <v>6</v>
      </c>
    </row>
    <row r="1530" spans="1:17" x14ac:dyDescent="0.25">
      <c r="A1530">
        <v>1529</v>
      </c>
      <c r="B1530" t="s">
        <v>8219</v>
      </c>
      <c r="C1530">
        <v>26</v>
      </c>
      <c r="O1530">
        <v>1529</v>
      </c>
      <c r="P1530" t="s">
        <v>8221</v>
      </c>
      <c r="Q1530">
        <v>1</v>
      </c>
    </row>
    <row r="1531" spans="1:17" x14ac:dyDescent="0.25">
      <c r="A1531">
        <v>1530</v>
      </c>
      <c r="B1531" t="s">
        <v>8219</v>
      </c>
      <c r="C1531">
        <v>128</v>
      </c>
      <c r="O1531">
        <v>1530</v>
      </c>
      <c r="P1531" t="s">
        <v>8221</v>
      </c>
      <c r="Q1531">
        <v>3</v>
      </c>
    </row>
    <row r="1532" spans="1:17" x14ac:dyDescent="0.25">
      <c r="A1532">
        <v>1531</v>
      </c>
      <c r="B1532" t="s">
        <v>8219</v>
      </c>
      <c r="C1532">
        <v>15</v>
      </c>
    </row>
    <row r="1533" spans="1:17" x14ac:dyDescent="0.25">
      <c r="A1533">
        <v>1532</v>
      </c>
      <c r="B1533" t="s">
        <v>8219</v>
      </c>
      <c r="C1533">
        <v>25</v>
      </c>
    </row>
    <row r="1534" spans="1:17" x14ac:dyDescent="0.25">
      <c r="A1534">
        <v>1533</v>
      </c>
      <c r="B1534" t="s">
        <v>8219</v>
      </c>
      <c r="C1534">
        <v>55</v>
      </c>
    </row>
    <row r="1535" spans="1:17" x14ac:dyDescent="0.25">
      <c r="A1535">
        <v>1534</v>
      </c>
      <c r="B1535" t="s">
        <v>8219</v>
      </c>
      <c r="C1535">
        <v>107</v>
      </c>
    </row>
    <row r="1536" spans="1:17" x14ac:dyDescent="0.25">
      <c r="A1536">
        <v>1535</v>
      </c>
      <c r="B1536" t="s">
        <v>8219</v>
      </c>
      <c r="C1536">
        <v>557</v>
      </c>
    </row>
    <row r="1537" spans="1:3" x14ac:dyDescent="0.25">
      <c r="A1537">
        <v>1536</v>
      </c>
      <c r="B1537" t="s">
        <v>8219</v>
      </c>
      <c r="C1537">
        <v>40</v>
      </c>
    </row>
    <row r="1538" spans="1:3" x14ac:dyDescent="0.25">
      <c r="A1538">
        <v>1537</v>
      </c>
      <c r="B1538" t="s">
        <v>8219</v>
      </c>
      <c r="C1538">
        <v>36</v>
      </c>
    </row>
    <row r="1539" spans="1:3" x14ac:dyDescent="0.25">
      <c r="A1539">
        <v>1538</v>
      </c>
      <c r="B1539" t="s">
        <v>8219</v>
      </c>
      <c r="C1539">
        <v>159</v>
      </c>
    </row>
    <row r="1540" spans="1:3" x14ac:dyDescent="0.25">
      <c r="A1540">
        <v>1539</v>
      </c>
      <c r="B1540" t="s">
        <v>8219</v>
      </c>
      <c r="C1540">
        <v>41</v>
      </c>
    </row>
    <row r="1541" spans="1:3" x14ac:dyDescent="0.25">
      <c r="A1541">
        <v>1540</v>
      </c>
      <c r="B1541" t="s">
        <v>8219</v>
      </c>
      <c r="C1541">
        <v>226</v>
      </c>
    </row>
    <row r="1542" spans="1:3" x14ac:dyDescent="0.25">
      <c r="A1542">
        <v>1541</v>
      </c>
      <c r="B1542" t="s">
        <v>8219</v>
      </c>
      <c r="C1542">
        <v>30</v>
      </c>
    </row>
    <row r="1543" spans="1:3" x14ac:dyDescent="0.25">
      <c r="A1543">
        <v>1542</v>
      </c>
      <c r="B1543" t="s">
        <v>8219</v>
      </c>
      <c r="C1543">
        <v>103</v>
      </c>
    </row>
    <row r="1544" spans="1:3" x14ac:dyDescent="0.25">
      <c r="A1544">
        <v>1543</v>
      </c>
      <c r="B1544" t="s">
        <v>8219</v>
      </c>
      <c r="C1544">
        <v>62</v>
      </c>
    </row>
    <row r="1545" spans="1:3" x14ac:dyDescent="0.25">
      <c r="A1545">
        <v>1544</v>
      </c>
      <c r="B1545" t="s">
        <v>8219</v>
      </c>
      <c r="C1545">
        <v>6</v>
      </c>
    </row>
    <row r="1546" spans="1:3" x14ac:dyDescent="0.25">
      <c r="A1546">
        <v>1545</v>
      </c>
      <c r="B1546" t="s">
        <v>8219</v>
      </c>
      <c r="C1546">
        <v>182</v>
      </c>
    </row>
    <row r="1547" spans="1:3" x14ac:dyDescent="0.25">
      <c r="A1547">
        <v>1546</v>
      </c>
      <c r="B1547" t="s">
        <v>8219</v>
      </c>
      <c r="C1547">
        <v>145</v>
      </c>
    </row>
    <row r="1548" spans="1:3" x14ac:dyDescent="0.25">
      <c r="A1548">
        <v>1547</v>
      </c>
      <c r="B1548" t="s">
        <v>8219</v>
      </c>
      <c r="C1548">
        <v>25</v>
      </c>
    </row>
    <row r="1549" spans="1:3" x14ac:dyDescent="0.25">
      <c r="A1549">
        <v>1548</v>
      </c>
      <c r="B1549" t="s">
        <v>8219</v>
      </c>
      <c r="C1549">
        <v>320</v>
      </c>
    </row>
    <row r="1550" spans="1:3" x14ac:dyDescent="0.25">
      <c r="A1550">
        <v>1549</v>
      </c>
      <c r="B1550" t="s">
        <v>8219</v>
      </c>
      <c r="C1550">
        <v>99</v>
      </c>
    </row>
    <row r="1551" spans="1:3" x14ac:dyDescent="0.25">
      <c r="A1551">
        <v>1550</v>
      </c>
      <c r="B1551" t="s">
        <v>8219</v>
      </c>
      <c r="C1551">
        <v>348</v>
      </c>
    </row>
    <row r="1552" spans="1:3" x14ac:dyDescent="0.25">
      <c r="A1552">
        <v>1551</v>
      </c>
      <c r="B1552" t="s">
        <v>8219</v>
      </c>
      <c r="C1552">
        <v>41</v>
      </c>
    </row>
    <row r="1553" spans="1:3" x14ac:dyDescent="0.25">
      <c r="A1553">
        <v>1552</v>
      </c>
      <c r="B1553" t="s">
        <v>8219</v>
      </c>
      <c r="C1553">
        <v>29</v>
      </c>
    </row>
    <row r="1554" spans="1:3" x14ac:dyDescent="0.25">
      <c r="A1554">
        <v>1553</v>
      </c>
      <c r="B1554" t="s">
        <v>8219</v>
      </c>
      <c r="C1554">
        <v>25</v>
      </c>
    </row>
    <row r="1555" spans="1:3" x14ac:dyDescent="0.25">
      <c r="A1555">
        <v>1554</v>
      </c>
      <c r="B1555" t="s">
        <v>8219</v>
      </c>
      <c r="C1555">
        <v>23</v>
      </c>
    </row>
    <row r="1556" spans="1:3" x14ac:dyDescent="0.25">
      <c r="A1556">
        <v>1555</v>
      </c>
      <c r="B1556" t="s">
        <v>8219</v>
      </c>
      <c r="C1556">
        <v>1260</v>
      </c>
    </row>
    <row r="1557" spans="1:3" x14ac:dyDescent="0.25">
      <c r="A1557">
        <v>1556</v>
      </c>
      <c r="B1557" t="s">
        <v>8219</v>
      </c>
      <c r="C1557">
        <v>307</v>
      </c>
    </row>
    <row r="1558" spans="1:3" x14ac:dyDescent="0.25">
      <c r="A1558">
        <v>1557</v>
      </c>
      <c r="B1558" t="s">
        <v>8219</v>
      </c>
      <c r="C1558">
        <v>329</v>
      </c>
    </row>
    <row r="1559" spans="1:3" x14ac:dyDescent="0.25">
      <c r="A1559">
        <v>1558</v>
      </c>
      <c r="B1559" t="s">
        <v>8219</v>
      </c>
      <c r="C1559">
        <v>32</v>
      </c>
    </row>
    <row r="1560" spans="1:3" x14ac:dyDescent="0.25">
      <c r="A1560">
        <v>1559</v>
      </c>
      <c r="B1560" t="s">
        <v>8219</v>
      </c>
      <c r="C1560">
        <v>27</v>
      </c>
    </row>
    <row r="1561" spans="1:3" x14ac:dyDescent="0.25">
      <c r="A1561">
        <v>1560</v>
      </c>
      <c r="B1561" t="s">
        <v>8219</v>
      </c>
      <c r="C1561">
        <v>236</v>
      </c>
    </row>
    <row r="1562" spans="1:3" x14ac:dyDescent="0.25">
      <c r="A1562">
        <v>1561</v>
      </c>
      <c r="B1562" t="s">
        <v>8219</v>
      </c>
      <c r="C1562">
        <v>42</v>
      </c>
    </row>
    <row r="1563" spans="1:3" x14ac:dyDescent="0.25">
      <c r="A1563">
        <v>1562</v>
      </c>
      <c r="B1563" t="s">
        <v>8219</v>
      </c>
      <c r="C1563">
        <v>95</v>
      </c>
    </row>
    <row r="1564" spans="1:3" x14ac:dyDescent="0.25">
      <c r="A1564">
        <v>1563</v>
      </c>
      <c r="B1564" t="s">
        <v>8219</v>
      </c>
      <c r="C1564">
        <v>37</v>
      </c>
    </row>
    <row r="1565" spans="1:3" x14ac:dyDescent="0.25">
      <c r="A1565">
        <v>1564</v>
      </c>
      <c r="B1565" t="s">
        <v>8219</v>
      </c>
      <c r="C1565">
        <v>128</v>
      </c>
    </row>
    <row r="1566" spans="1:3" x14ac:dyDescent="0.25">
      <c r="A1566">
        <v>1565</v>
      </c>
      <c r="B1566" t="s">
        <v>8219</v>
      </c>
      <c r="C1566">
        <v>156</v>
      </c>
    </row>
    <row r="1567" spans="1:3" x14ac:dyDescent="0.25">
      <c r="A1567">
        <v>1566</v>
      </c>
      <c r="B1567" t="s">
        <v>8219</v>
      </c>
      <c r="C1567">
        <v>64</v>
      </c>
    </row>
    <row r="1568" spans="1:3" x14ac:dyDescent="0.25">
      <c r="A1568">
        <v>1567</v>
      </c>
      <c r="B1568" t="s">
        <v>8219</v>
      </c>
      <c r="C1568">
        <v>58</v>
      </c>
    </row>
    <row r="1569" spans="1:3" x14ac:dyDescent="0.25">
      <c r="A1569">
        <v>1568</v>
      </c>
      <c r="B1569" t="s">
        <v>8219</v>
      </c>
      <c r="C1569">
        <v>20</v>
      </c>
    </row>
    <row r="1570" spans="1:3" x14ac:dyDescent="0.25">
      <c r="A1570">
        <v>1569</v>
      </c>
      <c r="B1570" t="s">
        <v>8219</v>
      </c>
      <c r="C1570">
        <v>47</v>
      </c>
    </row>
    <row r="1571" spans="1:3" x14ac:dyDescent="0.25">
      <c r="A1571">
        <v>1570</v>
      </c>
      <c r="B1571" t="s">
        <v>8219</v>
      </c>
      <c r="C1571">
        <v>54</v>
      </c>
    </row>
    <row r="1572" spans="1:3" x14ac:dyDescent="0.25">
      <c r="A1572">
        <v>1571</v>
      </c>
      <c r="B1572" t="s">
        <v>8219</v>
      </c>
      <c r="C1572">
        <v>9</v>
      </c>
    </row>
    <row r="1573" spans="1:3" x14ac:dyDescent="0.25">
      <c r="A1573">
        <v>1572</v>
      </c>
      <c r="B1573" t="s">
        <v>8219</v>
      </c>
      <c r="C1573">
        <v>213</v>
      </c>
    </row>
    <row r="1574" spans="1:3" x14ac:dyDescent="0.25">
      <c r="A1574">
        <v>1573</v>
      </c>
      <c r="B1574" t="s">
        <v>8219</v>
      </c>
      <c r="C1574">
        <v>57</v>
      </c>
    </row>
    <row r="1575" spans="1:3" x14ac:dyDescent="0.25">
      <c r="A1575">
        <v>1574</v>
      </c>
      <c r="B1575" t="s">
        <v>8219</v>
      </c>
      <c r="C1575">
        <v>25</v>
      </c>
    </row>
    <row r="1576" spans="1:3" x14ac:dyDescent="0.25">
      <c r="A1576">
        <v>1575</v>
      </c>
      <c r="B1576" t="s">
        <v>8219</v>
      </c>
      <c r="C1576">
        <v>104</v>
      </c>
    </row>
    <row r="1577" spans="1:3" x14ac:dyDescent="0.25">
      <c r="A1577">
        <v>1576</v>
      </c>
      <c r="B1577" t="s">
        <v>8219</v>
      </c>
      <c r="C1577">
        <v>34</v>
      </c>
    </row>
    <row r="1578" spans="1:3" x14ac:dyDescent="0.25">
      <c r="A1578">
        <v>1577</v>
      </c>
      <c r="B1578" t="s">
        <v>8219</v>
      </c>
      <c r="C1578">
        <v>67</v>
      </c>
    </row>
    <row r="1579" spans="1:3" x14ac:dyDescent="0.25">
      <c r="A1579">
        <v>1578</v>
      </c>
      <c r="B1579" t="s">
        <v>8219</v>
      </c>
      <c r="C1579">
        <v>241</v>
      </c>
    </row>
    <row r="1580" spans="1:3" x14ac:dyDescent="0.25">
      <c r="A1580">
        <v>1579</v>
      </c>
      <c r="B1580" t="s">
        <v>8219</v>
      </c>
      <c r="C1580">
        <v>123</v>
      </c>
    </row>
    <row r="1581" spans="1:3" x14ac:dyDescent="0.25">
      <c r="A1581">
        <v>1580</v>
      </c>
      <c r="B1581" t="s">
        <v>8219</v>
      </c>
      <c r="C1581">
        <v>302</v>
      </c>
    </row>
    <row r="1582" spans="1:3" x14ac:dyDescent="0.25">
      <c r="A1582">
        <v>1581</v>
      </c>
      <c r="B1582" t="s">
        <v>8219</v>
      </c>
      <c r="C1582">
        <v>89</v>
      </c>
    </row>
    <row r="1583" spans="1:3" x14ac:dyDescent="0.25">
      <c r="A1583">
        <v>1582</v>
      </c>
      <c r="B1583" t="s">
        <v>8219</v>
      </c>
      <c r="C1583">
        <v>41</v>
      </c>
    </row>
    <row r="1584" spans="1:3" x14ac:dyDescent="0.25">
      <c r="A1584">
        <v>1583</v>
      </c>
      <c r="B1584" t="s">
        <v>8219</v>
      </c>
      <c r="C1584">
        <v>69</v>
      </c>
    </row>
    <row r="1585" spans="1:3" x14ac:dyDescent="0.25">
      <c r="A1585">
        <v>1584</v>
      </c>
      <c r="B1585" t="s">
        <v>8219</v>
      </c>
      <c r="C1585">
        <v>52</v>
      </c>
    </row>
    <row r="1586" spans="1:3" x14ac:dyDescent="0.25">
      <c r="A1586">
        <v>1585</v>
      </c>
      <c r="B1586" t="s">
        <v>8219</v>
      </c>
      <c r="C1586">
        <v>57</v>
      </c>
    </row>
    <row r="1587" spans="1:3" x14ac:dyDescent="0.25">
      <c r="A1587">
        <v>1586</v>
      </c>
      <c r="B1587" t="s">
        <v>8219</v>
      </c>
      <c r="C1587">
        <v>74</v>
      </c>
    </row>
    <row r="1588" spans="1:3" x14ac:dyDescent="0.25">
      <c r="A1588">
        <v>1587</v>
      </c>
      <c r="B1588" t="s">
        <v>8219</v>
      </c>
      <c r="C1588">
        <v>63</v>
      </c>
    </row>
    <row r="1589" spans="1:3" x14ac:dyDescent="0.25">
      <c r="A1589">
        <v>1588</v>
      </c>
      <c r="B1589" t="s">
        <v>8219</v>
      </c>
      <c r="C1589">
        <v>72</v>
      </c>
    </row>
    <row r="1590" spans="1:3" x14ac:dyDescent="0.25">
      <c r="A1590">
        <v>1589</v>
      </c>
      <c r="B1590" t="s">
        <v>8219</v>
      </c>
      <c r="C1590">
        <v>71</v>
      </c>
    </row>
    <row r="1591" spans="1:3" x14ac:dyDescent="0.25">
      <c r="A1591">
        <v>1590</v>
      </c>
      <c r="B1591" t="s">
        <v>8219</v>
      </c>
      <c r="C1591">
        <v>21</v>
      </c>
    </row>
    <row r="1592" spans="1:3" x14ac:dyDescent="0.25">
      <c r="A1592">
        <v>1591</v>
      </c>
      <c r="B1592" t="s">
        <v>8219</v>
      </c>
      <c r="C1592">
        <v>930</v>
      </c>
    </row>
    <row r="1593" spans="1:3" x14ac:dyDescent="0.25">
      <c r="A1593">
        <v>1592</v>
      </c>
      <c r="B1593" t="s">
        <v>8219</v>
      </c>
      <c r="C1593">
        <v>55</v>
      </c>
    </row>
    <row r="1594" spans="1:3" x14ac:dyDescent="0.25">
      <c r="A1594">
        <v>1593</v>
      </c>
      <c r="B1594" t="s">
        <v>8219</v>
      </c>
      <c r="C1594">
        <v>61</v>
      </c>
    </row>
    <row r="1595" spans="1:3" x14ac:dyDescent="0.25">
      <c r="A1595">
        <v>1594</v>
      </c>
      <c r="B1595" t="s">
        <v>8219</v>
      </c>
      <c r="C1595">
        <v>82</v>
      </c>
    </row>
    <row r="1596" spans="1:3" x14ac:dyDescent="0.25">
      <c r="A1596">
        <v>1595</v>
      </c>
      <c r="B1596" t="s">
        <v>8219</v>
      </c>
      <c r="C1596">
        <v>71</v>
      </c>
    </row>
    <row r="1597" spans="1:3" x14ac:dyDescent="0.25">
      <c r="A1597">
        <v>1596</v>
      </c>
      <c r="B1597" t="s">
        <v>8219</v>
      </c>
      <c r="C1597">
        <v>117</v>
      </c>
    </row>
    <row r="1598" spans="1:3" x14ac:dyDescent="0.25">
      <c r="A1598">
        <v>1597</v>
      </c>
      <c r="B1598" t="s">
        <v>8219</v>
      </c>
      <c r="C1598">
        <v>29</v>
      </c>
    </row>
    <row r="1599" spans="1:3" x14ac:dyDescent="0.25">
      <c r="A1599">
        <v>1598</v>
      </c>
      <c r="B1599" t="s">
        <v>8219</v>
      </c>
      <c r="C1599">
        <v>74</v>
      </c>
    </row>
    <row r="1600" spans="1:3" x14ac:dyDescent="0.25">
      <c r="A1600">
        <v>1599</v>
      </c>
      <c r="B1600" t="s">
        <v>8219</v>
      </c>
      <c r="C1600">
        <v>23</v>
      </c>
    </row>
    <row r="1601" spans="1:3" x14ac:dyDescent="0.25">
      <c r="A1601">
        <v>1600</v>
      </c>
      <c r="B1601" t="s">
        <v>8219</v>
      </c>
      <c r="C1601">
        <v>60</v>
      </c>
    </row>
    <row r="1602" spans="1:3" x14ac:dyDescent="0.25">
      <c r="A1602">
        <v>1601</v>
      </c>
      <c r="B1602" t="s">
        <v>8219</v>
      </c>
      <c r="C1602">
        <v>55</v>
      </c>
    </row>
    <row r="1603" spans="1:3" x14ac:dyDescent="0.25">
      <c r="A1603">
        <v>1602</v>
      </c>
      <c r="B1603" t="s">
        <v>8219</v>
      </c>
      <c r="C1603">
        <v>51</v>
      </c>
    </row>
    <row r="1604" spans="1:3" x14ac:dyDescent="0.25">
      <c r="A1604">
        <v>1603</v>
      </c>
      <c r="B1604" t="s">
        <v>8219</v>
      </c>
      <c r="C1604">
        <v>78</v>
      </c>
    </row>
    <row r="1605" spans="1:3" x14ac:dyDescent="0.25">
      <c r="A1605">
        <v>1604</v>
      </c>
      <c r="B1605" t="s">
        <v>8219</v>
      </c>
      <c r="C1605">
        <v>62</v>
      </c>
    </row>
    <row r="1606" spans="1:3" x14ac:dyDescent="0.25">
      <c r="A1606">
        <v>1605</v>
      </c>
      <c r="B1606" t="s">
        <v>8219</v>
      </c>
      <c r="C1606">
        <v>45</v>
      </c>
    </row>
    <row r="1607" spans="1:3" x14ac:dyDescent="0.25">
      <c r="A1607">
        <v>1606</v>
      </c>
      <c r="B1607" t="s">
        <v>8219</v>
      </c>
      <c r="C1607">
        <v>15</v>
      </c>
    </row>
    <row r="1608" spans="1:3" x14ac:dyDescent="0.25">
      <c r="A1608">
        <v>1607</v>
      </c>
      <c r="B1608" t="s">
        <v>8219</v>
      </c>
      <c r="C1608">
        <v>151</v>
      </c>
    </row>
    <row r="1609" spans="1:3" x14ac:dyDescent="0.25">
      <c r="A1609">
        <v>1608</v>
      </c>
      <c r="B1609" t="s">
        <v>8219</v>
      </c>
      <c r="C1609">
        <v>68</v>
      </c>
    </row>
    <row r="1610" spans="1:3" x14ac:dyDescent="0.25">
      <c r="A1610">
        <v>1609</v>
      </c>
      <c r="B1610" t="s">
        <v>8219</v>
      </c>
      <c r="C1610">
        <v>46</v>
      </c>
    </row>
    <row r="1611" spans="1:3" x14ac:dyDescent="0.25">
      <c r="A1611">
        <v>1610</v>
      </c>
      <c r="B1611" t="s">
        <v>8219</v>
      </c>
      <c r="C1611">
        <v>24</v>
      </c>
    </row>
    <row r="1612" spans="1:3" x14ac:dyDescent="0.25">
      <c r="A1612">
        <v>1611</v>
      </c>
      <c r="B1612" t="s">
        <v>8219</v>
      </c>
      <c r="C1612">
        <v>70</v>
      </c>
    </row>
    <row r="1613" spans="1:3" x14ac:dyDescent="0.25">
      <c r="A1613">
        <v>1612</v>
      </c>
      <c r="B1613" t="s">
        <v>8219</v>
      </c>
      <c r="C1613">
        <v>244</v>
      </c>
    </row>
    <row r="1614" spans="1:3" x14ac:dyDescent="0.25">
      <c r="A1614">
        <v>1613</v>
      </c>
      <c r="B1614" t="s">
        <v>8219</v>
      </c>
      <c r="C1614">
        <v>82</v>
      </c>
    </row>
    <row r="1615" spans="1:3" x14ac:dyDescent="0.25">
      <c r="A1615">
        <v>1614</v>
      </c>
      <c r="B1615" t="s">
        <v>8219</v>
      </c>
      <c r="C1615">
        <v>226</v>
      </c>
    </row>
    <row r="1616" spans="1:3" x14ac:dyDescent="0.25">
      <c r="A1616">
        <v>1615</v>
      </c>
      <c r="B1616" t="s">
        <v>8219</v>
      </c>
      <c r="C1616">
        <v>60</v>
      </c>
    </row>
    <row r="1617" spans="1:3" x14ac:dyDescent="0.25">
      <c r="A1617">
        <v>1616</v>
      </c>
      <c r="B1617" t="s">
        <v>8219</v>
      </c>
      <c r="C1617">
        <v>322</v>
      </c>
    </row>
    <row r="1618" spans="1:3" x14ac:dyDescent="0.25">
      <c r="A1618">
        <v>1617</v>
      </c>
      <c r="B1618" t="s">
        <v>8219</v>
      </c>
      <c r="C1618">
        <v>94</v>
      </c>
    </row>
    <row r="1619" spans="1:3" x14ac:dyDescent="0.25">
      <c r="A1619">
        <v>1618</v>
      </c>
      <c r="B1619" t="s">
        <v>8219</v>
      </c>
      <c r="C1619">
        <v>47</v>
      </c>
    </row>
    <row r="1620" spans="1:3" x14ac:dyDescent="0.25">
      <c r="A1620">
        <v>1619</v>
      </c>
      <c r="B1620" t="s">
        <v>8219</v>
      </c>
      <c r="C1620">
        <v>115</v>
      </c>
    </row>
    <row r="1621" spans="1:3" x14ac:dyDescent="0.25">
      <c r="A1621">
        <v>1620</v>
      </c>
      <c r="B1621" t="s">
        <v>8219</v>
      </c>
      <c r="C1621">
        <v>134</v>
      </c>
    </row>
    <row r="1622" spans="1:3" x14ac:dyDescent="0.25">
      <c r="A1622">
        <v>1621</v>
      </c>
      <c r="B1622" t="s">
        <v>8219</v>
      </c>
      <c r="C1622">
        <v>35</v>
      </c>
    </row>
    <row r="1623" spans="1:3" x14ac:dyDescent="0.25">
      <c r="A1623">
        <v>1622</v>
      </c>
      <c r="B1623" t="s">
        <v>8219</v>
      </c>
      <c r="C1623">
        <v>104</v>
      </c>
    </row>
    <row r="1624" spans="1:3" x14ac:dyDescent="0.25">
      <c r="A1624">
        <v>1623</v>
      </c>
      <c r="B1624" t="s">
        <v>8219</v>
      </c>
      <c r="C1624">
        <v>184</v>
      </c>
    </row>
    <row r="1625" spans="1:3" x14ac:dyDescent="0.25">
      <c r="A1625">
        <v>1624</v>
      </c>
      <c r="B1625" t="s">
        <v>8219</v>
      </c>
      <c r="C1625">
        <v>119</v>
      </c>
    </row>
    <row r="1626" spans="1:3" x14ac:dyDescent="0.25">
      <c r="A1626">
        <v>1625</v>
      </c>
      <c r="B1626" t="s">
        <v>8219</v>
      </c>
      <c r="C1626">
        <v>59</v>
      </c>
    </row>
    <row r="1627" spans="1:3" x14ac:dyDescent="0.25">
      <c r="A1627">
        <v>1626</v>
      </c>
      <c r="B1627" t="s">
        <v>8219</v>
      </c>
      <c r="C1627">
        <v>113</v>
      </c>
    </row>
    <row r="1628" spans="1:3" x14ac:dyDescent="0.25">
      <c r="A1628">
        <v>1627</v>
      </c>
      <c r="B1628" t="s">
        <v>8219</v>
      </c>
      <c r="C1628">
        <v>84</v>
      </c>
    </row>
    <row r="1629" spans="1:3" x14ac:dyDescent="0.25">
      <c r="A1629">
        <v>1628</v>
      </c>
      <c r="B1629" t="s">
        <v>8219</v>
      </c>
      <c r="C1629">
        <v>74</v>
      </c>
    </row>
    <row r="1630" spans="1:3" x14ac:dyDescent="0.25">
      <c r="A1630">
        <v>1629</v>
      </c>
      <c r="B1630" t="s">
        <v>8219</v>
      </c>
      <c r="C1630">
        <v>216</v>
      </c>
    </row>
    <row r="1631" spans="1:3" x14ac:dyDescent="0.25">
      <c r="A1631">
        <v>1630</v>
      </c>
      <c r="B1631" t="s">
        <v>8219</v>
      </c>
      <c r="C1631">
        <v>39</v>
      </c>
    </row>
    <row r="1632" spans="1:3" x14ac:dyDescent="0.25">
      <c r="A1632">
        <v>1631</v>
      </c>
      <c r="B1632" t="s">
        <v>8219</v>
      </c>
      <c r="C1632">
        <v>21</v>
      </c>
    </row>
    <row r="1633" spans="1:3" x14ac:dyDescent="0.25">
      <c r="A1633">
        <v>1632</v>
      </c>
      <c r="B1633" t="s">
        <v>8219</v>
      </c>
      <c r="C1633">
        <v>30</v>
      </c>
    </row>
    <row r="1634" spans="1:3" x14ac:dyDescent="0.25">
      <c r="A1634">
        <v>1633</v>
      </c>
      <c r="B1634" t="s">
        <v>8219</v>
      </c>
      <c r="C1634">
        <v>37</v>
      </c>
    </row>
    <row r="1635" spans="1:3" x14ac:dyDescent="0.25">
      <c r="A1635">
        <v>1634</v>
      </c>
      <c r="B1635" t="s">
        <v>8219</v>
      </c>
      <c r="C1635">
        <v>202</v>
      </c>
    </row>
    <row r="1636" spans="1:3" x14ac:dyDescent="0.25">
      <c r="A1636">
        <v>1635</v>
      </c>
      <c r="B1636" t="s">
        <v>8219</v>
      </c>
      <c r="C1636">
        <v>37</v>
      </c>
    </row>
    <row r="1637" spans="1:3" x14ac:dyDescent="0.25">
      <c r="A1637">
        <v>1636</v>
      </c>
      <c r="B1637" t="s">
        <v>8219</v>
      </c>
      <c r="C1637">
        <v>28</v>
      </c>
    </row>
    <row r="1638" spans="1:3" x14ac:dyDescent="0.25">
      <c r="A1638">
        <v>1637</v>
      </c>
      <c r="B1638" t="s">
        <v>8219</v>
      </c>
      <c r="C1638">
        <v>26</v>
      </c>
    </row>
    <row r="1639" spans="1:3" x14ac:dyDescent="0.25">
      <c r="A1639">
        <v>1638</v>
      </c>
      <c r="B1639" t="s">
        <v>8219</v>
      </c>
      <c r="C1639">
        <v>61</v>
      </c>
    </row>
    <row r="1640" spans="1:3" x14ac:dyDescent="0.25">
      <c r="A1640">
        <v>1639</v>
      </c>
      <c r="B1640" t="s">
        <v>8219</v>
      </c>
      <c r="C1640">
        <v>115</v>
      </c>
    </row>
    <row r="1641" spans="1:3" x14ac:dyDescent="0.25">
      <c r="A1641">
        <v>1640</v>
      </c>
      <c r="B1641" t="s">
        <v>8219</v>
      </c>
      <c r="C1641">
        <v>181</v>
      </c>
    </row>
    <row r="1642" spans="1:3" x14ac:dyDescent="0.25">
      <c r="A1642">
        <v>1641</v>
      </c>
      <c r="B1642" t="s">
        <v>8219</v>
      </c>
      <c r="C1642">
        <v>110</v>
      </c>
    </row>
    <row r="1643" spans="1:3" x14ac:dyDescent="0.25">
      <c r="A1643">
        <v>1642</v>
      </c>
      <c r="B1643" t="s">
        <v>8219</v>
      </c>
      <c r="C1643">
        <v>269</v>
      </c>
    </row>
    <row r="1644" spans="1:3" x14ac:dyDescent="0.25">
      <c r="A1644">
        <v>1643</v>
      </c>
      <c r="B1644" t="s">
        <v>8219</v>
      </c>
      <c r="C1644">
        <v>79</v>
      </c>
    </row>
    <row r="1645" spans="1:3" x14ac:dyDescent="0.25">
      <c r="A1645">
        <v>1644</v>
      </c>
      <c r="B1645" t="s">
        <v>8219</v>
      </c>
      <c r="C1645">
        <v>104</v>
      </c>
    </row>
    <row r="1646" spans="1:3" x14ac:dyDescent="0.25">
      <c r="A1646">
        <v>1645</v>
      </c>
      <c r="B1646" t="s">
        <v>8219</v>
      </c>
      <c r="C1646">
        <v>34</v>
      </c>
    </row>
    <row r="1647" spans="1:3" x14ac:dyDescent="0.25">
      <c r="A1647">
        <v>1646</v>
      </c>
      <c r="B1647" t="s">
        <v>8219</v>
      </c>
      <c r="C1647">
        <v>167</v>
      </c>
    </row>
    <row r="1648" spans="1:3" x14ac:dyDescent="0.25">
      <c r="A1648">
        <v>1647</v>
      </c>
      <c r="B1648" t="s">
        <v>8219</v>
      </c>
      <c r="C1648">
        <v>183</v>
      </c>
    </row>
    <row r="1649" spans="1:3" x14ac:dyDescent="0.25">
      <c r="A1649">
        <v>1648</v>
      </c>
      <c r="B1649" t="s">
        <v>8219</v>
      </c>
      <c r="C1649">
        <v>71</v>
      </c>
    </row>
    <row r="1650" spans="1:3" x14ac:dyDescent="0.25">
      <c r="A1650">
        <v>1649</v>
      </c>
      <c r="B1650" t="s">
        <v>8219</v>
      </c>
      <c r="C1650">
        <v>69</v>
      </c>
    </row>
    <row r="1651" spans="1:3" x14ac:dyDescent="0.25">
      <c r="A1651">
        <v>1650</v>
      </c>
      <c r="B1651" t="s">
        <v>8219</v>
      </c>
      <c r="C1651">
        <v>270</v>
      </c>
    </row>
    <row r="1652" spans="1:3" x14ac:dyDescent="0.25">
      <c r="A1652">
        <v>1651</v>
      </c>
      <c r="B1652" t="s">
        <v>8219</v>
      </c>
      <c r="C1652">
        <v>193</v>
      </c>
    </row>
    <row r="1653" spans="1:3" x14ac:dyDescent="0.25">
      <c r="A1653">
        <v>1652</v>
      </c>
      <c r="B1653" t="s">
        <v>8219</v>
      </c>
      <c r="C1653">
        <v>57</v>
      </c>
    </row>
    <row r="1654" spans="1:3" x14ac:dyDescent="0.25">
      <c r="A1654">
        <v>1653</v>
      </c>
      <c r="B1654" t="s">
        <v>8219</v>
      </c>
      <c r="C1654">
        <v>200</v>
      </c>
    </row>
    <row r="1655" spans="1:3" x14ac:dyDescent="0.25">
      <c r="A1655">
        <v>1654</v>
      </c>
      <c r="B1655" t="s">
        <v>8219</v>
      </c>
      <c r="C1655">
        <v>88</v>
      </c>
    </row>
    <row r="1656" spans="1:3" x14ac:dyDescent="0.25">
      <c r="A1656">
        <v>1655</v>
      </c>
      <c r="B1656" t="s">
        <v>8219</v>
      </c>
      <c r="C1656">
        <v>213</v>
      </c>
    </row>
    <row r="1657" spans="1:3" x14ac:dyDescent="0.25">
      <c r="A1657">
        <v>1656</v>
      </c>
      <c r="B1657" t="s">
        <v>8219</v>
      </c>
      <c r="C1657">
        <v>20</v>
      </c>
    </row>
    <row r="1658" spans="1:3" x14ac:dyDescent="0.25">
      <c r="A1658">
        <v>1657</v>
      </c>
      <c r="B1658" t="s">
        <v>8219</v>
      </c>
      <c r="C1658">
        <v>50</v>
      </c>
    </row>
    <row r="1659" spans="1:3" x14ac:dyDescent="0.25">
      <c r="A1659">
        <v>1658</v>
      </c>
      <c r="B1659" t="s">
        <v>8219</v>
      </c>
      <c r="C1659">
        <v>115</v>
      </c>
    </row>
    <row r="1660" spans="1:3" x14ac:dyDescent="0.25">
      <c r="A1660">
        <v>1659</v>
      </c>
      <c r="B1660" t="s">
        <v>8219</v>
      </c>
      <c r="C1660">
        <v>186</v>
      </c>
    </row>
    <row r="1661" spans="1:3" x14ac:dyDescent="0.25">
      <c r="A1661">
        <v>1660</v>
      </c>
      <c r="B1661" t="s">
        <v>8219</v>
      </c>
      <c r="C1661">
        <v>18</v>
      </c>
    </row>
    <row r="1662" spans="1:3" x14ac:dyDescent="0.25">
      <c r="A1662">
        <v>1661</v>
      </c>
      <c r="B1662" t="s">
        <v>8219</v>
      </c>
      <c r="C1662">
        <v>176</v>
      </c>
    </row>
    <row r="1663" spans="1:3" x14ac:dyDescent="0.25">
      <c r="A1663">
        <v>1662</v>
      </c>
      <c r="B1663" t="s">
        <v>8219</v>
      </c>
      <c r="C1663">
        <v>41</v>
      </c>
    </row>
    <row r="1664" spans="1:3" x14ac:dyDescent="0.25">
      <c r="A1664">
        <v>1663</v>
      </c>
      <c r="B1664" t="s">
        <v>8219</v>
      </c>
      <c r="C1664">
        <v>75</v>
      </c>
    </row>
    <row r="1665" spans="1:3" x14ac:dyDescent="0.25">
      <c r="A1665">
        <v>1664</v>
      </c>
      <c r="B1665" t="s">
        <v>8219</v>
      </c>
      <c r="C1665">
        <v>97</v>
      </c>
    </row>
    <row r="1666" spans="1:3" x14ac:dyDescent="0.25">
      <c r="A1666">
        <v>1665</v>
      </c>
      <c r="B1666" t="s">
        <v>8219</v>
      </c>
      <c r="C1666">
        <v>73</v>
      </c>
    </row>
    <row r="1667" spans="1:3" x14ac:dyDescent="0.25">
      <c r="A1667">
        <v>1666</v>
      </c>
      <c r="B1667" t="s">
        <v>8219</v>
      </c>
      <c r="C1667">
        <v>49</v>
      </c>
    </row>
    <row r="1668" spans="1:3" x14ac:dyDescent="0.25">
      <c r="A1668">
        <v>1667</v>
      </c>
      <c r="B1668" t="s">
        <v>8219</v>
      </c>
      <c r="C1668">
        <v>134</v>
      </c>
    </row>
    <row r="1669" spans="1:3" x14ac:dyDescent="0.25">
      <c r="A1669">
        <v>1668</v>
      </c>
      <c r="B1669" t="s">
        <v>8219</v>
      </c>
      <c r="C1669">
        <v>68</v>
      </c>
    </row>
    <row r="1670" spans="1:3" x14ac:dyDescent="0.25">
      <c r="A1670">
        <v>1669</v>
      </c>
      <c r="B1670" t="s">
        <v>8219</v>
      </c>
      <c r="C1670">
        <v>49</v>
      </c>
    </row>
    <row r="1671" spans="1:3" x14ac:dyDescent="0.25">
      <c r="A1671">
        <v>1670</v>
      </c>
      <c r="B1671" t="s">
        <v>8219</v>
      </c>
      <c r="C1671">
        <v>63</v>
      </c>
    </row>
    <row r="1672" spans="1:3" x14ac:dyDescent="0.25">
      <c r="A1672">
        <v>1671</v>
      </c>
      <c r="B1672" t="s">
        <v>8219</v>
      </c>
      <c r="C1672">
        <v>163</v>
      </c>
    </row>
    <row r="1673" spans="1:3" x14ac:dyDescent="0.25">
      <c r="A1673">
        <v>1672</v>
      </c>
      <c r="B1673" t="s">
        <v>8219</v>
      </c>
      <c r="C1673">
        <v>288</v>
      </c>
    </row>
    <row r="1674" spans="1:3" x14ac:dyDescent="0.25">
      <c r="A1674">
        <v>1673</v>
      </c>
      <c r="B1674" t="s">
        <v>8219</v>
      </c>
      <c r="C1674">
        <v>42</v>
      </c>
    </row>
    <row r="1675" spans="1:3" x14ac:dyDescent="0.25">
      <c r="A1675">
        <v>1674</v>
      </c>
      <c r="B1675" t="s">
        <v>8219</v>
      </c>
      <c r="C1675">
        <v>70</v>
      </c>
    </row>
    <row r="1676" spans="1:3" x14ac:dyDescent="0.25">
      <c r="A1676">
        <v>1675</v>
      </c>
      <c r="B1676" t="s">
        <v>8219</v>
      </c>
      <c r="C1676">
        <v>30</v>
      </c>
    </row>
    <row r="1677" spans="1:3" x14ac:dyDescent="0.25">
      <c r="A1677">
        <v>1676</v>
      </c>
      <c r="B1677" t="s">
        <v>8219</v>
      </c>
      <c r="C1677">
        <v>51</v>
      </c>
    </row>
    <row r="1678" spans="1:3" x14ac:dyDescent="0.25">
      <c r="A1678">
        <v>1677</v>
      </c>
      <c r="B1678" t="s">
        <v>8219</v>
      </c>
      <c r="C1678">
        <v>145</v>
      </c>
    </row>
    <row r="1679" spans="1:3" x14ac:dyDescent="0.25">
      <c r="A1679">
        <v>1678</v>
      </c>
      <c r="B1679" t="s">
        <v>8219</v>
      </c>
      <c r="C1679">
        <v>21</v>
      </c>
    </row>
    <row r="1680" spans="1:3" x14ac:dyDescent="0.25">
      <c r="A1680">
        <v>1679</v>
      </c>
      <c r="B1680" t="s">
        <v>8219</v>
      </c>
      <c r="C1680">
        <v>286</v>
      </c>
    </row>
    <row r="1681" spans="1:3" x14ac:dyDescent="0.25">
      <c r="A1681">
        <v>1680</v>
      </c>
      <c r="B1681" t="s">
        <v>8219</v>
      </c>
      <c r="C1681">
        <v>12</v>
      </c>
    </row>
    <row r="1682" spans="1:3" x14ac:dyDescent="0.25">
      <c r="A1682">
        <v>1681</v>
      </c>
      <c r="B1682" t="s">
        <v>8219</v>
      </c>
      <c r="C1682">
        <v>100</v>
      </c>
    </row>
    <row r="1683" spans="1:3" x14ac:dyDescent="0.25">
      <c r="A1683">
        <v>1682</v>
      </c>
      <c r="B1683" t="s">
        <v>8219</v>
      </c>
      <c r="C1683">
        <v>100</v>
      </c>
    </row>
    <row r="1684" spans="1:3" x14ac:dyDescent="0.25">
      <c r="A1684">
        <v>1683</v>
      </c>
      <c r="B1684" t="s">
        <v>8219</v>
      </c>
      <c r="C1684">
        <v>34</v>
      </c>
    </row>
    <row r="1685" spans="1:3" x14ac:dyDescent="0.25">
      <c r="A1685">
        <v>1684</v>
      </c>
      <c r="B1685" t="s">
        <v>8219</v>
      </c>
      <c r="C1685">
        <v>63</v>
      </c>
    </row>
    <row r="1686" spans="1:3" x14ac:dyDescent="0.25">
      <c r="A1686">
        <v>1685</v>
      </c>
      <c r="B1686" t="s">
        <v>8219</v>
      </c>
      <c r="C1686">
        <v>30</v>
      </c>
    </row>
    <row r="1687" spans="1:3" x14ac:dyDescent="0.25">
      <c r="A1687">
        <v>1686</v>
      </c>
      <c r="B1687" t="s">
        <v>8219</v>
      </c>
      <c r="C1687">
        <v>47</v>
      </c>
    </row>
    <row r="1688" spans="1:3" x14ac:dyDescent="0.25">
      <c r="A1688">
        <v>1687</v>
      </c>
      <c r="B1688" t="s">
        <v>8219</v>
      </c>
      <c r="C1688">
        <v>237</v>
      </c>
    </row>
    <row r="1689" spans="1:3" x14ac:dyDescent="0.25">
      <c r="A1689">
        <v>1688</v>
      </c>
      <c r="B1689" t="s">
        <v>8219</v>
      </c>
      <c r="C1689">
        <v>47</v>
      </c>
    </row>
    <row r="1690" spans="1:3" x14ac:dyDescent="0.25">
      <c r="A1690">
        <v>1689</v>
      </c>
      <c r="B1690" t="s">
        <v>8219</v>
      </c>
      <c r="C1690">
        <v>15</v>
      </c>
    </row>
    <row r="1691" spans="1:3" x14ac:dyDescent="0.25">
      <c r="A1691">
        <v>1690</v>
      </c>
      <c r="B1691" t="s">
        <v>8219</v>
      </c>
      <c r="C1691">
        <v>81</v>
      </c>
    </row>
    <row r="1692" spans="1:3" x14ac:dyDescent="0.25">
      <c r="A1692">
        <v>1691</v>
      </c>
      <c r="B1692" t="s">
        <v>8219</v>
      </c>
      <c r="C1692">
        <v>122</v>
      </c>
    </row>
    <row r="1693" spans="1:3" x14ac:dyDescent="0.25">
      <c r="A1693">
        <v>1692</v>
      </c>
      <c r="B1693" t="s">
        <v>8219</v>
      </c>
      <c r="C1693">
        <v>34</v>
      </c>
    </row>
    <row r="1694" spans="1:3" x14ac:dyDescent="0.25">
      <c r="A1694">
        <v>1693</v>
      </c>
      <c r="B1694" t="s">
        <v>8219</v>
      </c>
      <c r="C1694">
        <v>207</v>
      </c>
    </row>
    <row r="1695" spans="1:3" x14ac:dyDescent="0.25">
      <c r="A1695">
        <v>1694</v>
      </c>
      <c r="B1695" t="s">
        <v>8219</v>
      </c>
      <c r="C1695">
        <v>25</v>
      </c>
    </row>
    <row r="1696" spans="1:3" x14ac:dyDescent="0.25">
      <c r="A1696">
        <v>1695</v>
      </c>
      <c r="B1696" t="s">
        <v>8219</v>
      </c>
      <c r="C1696">
        <v>72</v>
      </c>
    </row>
    <row r="1697" spans="1:3" x14ac:dyDescent="0.25">
      <c r="A1697">
        <v>1696</v>
      </c>
      <c r="B1697" t="s">
        <v>8219</v>
      </c>
      <c r="C1697">
        <v>14</v>
      </c>
    </row>
    <row r="1698" spans="1:3" x14ac:dyDescent="0.25">
      <c r="A1698">
        <v>1697</v>
      </c>
      <c r="B1698" t="s">
        <v>8219</v>
      </c>
      <c r="C1698">
        <v>15</v>
      </c>
    </row>
    <row r="1699" spans="1:3" x14ac:dyDescent="0.25">
      <c r="A1699">
        <v>1698</v>
      </c>
      <c r="B1699" t="s">
        <v>8219</v>
      </c>
      <c r="C1699">
        <v>91</v>
      </c>
    </row>
    <row r="1700" spans="1:3" x14ac:dyDescent="0.25">
      <c r="A1700">
        <v>1699</v>
      </c>
      <c r="B1700" t="s">
        <v>8219</v>
      </c>
      <c r="C1700">
        <v>24</v>
      </c>
    </row>
    <row r="1701" spans="1:3" x14ac:dyDescent="0.25">
      <c r="A1701">
        <v>1700</v>
      </c>
      <c r="B1701" t="s">
        <v>8219</v>
      </c>
      <c r="C1701">
        <v>27</v>
      </c>
    </row>
    <row r="1702" spans="1:3" x14ac:dyDescent="0.25">
      <c r="A1702">
        <v>1701</v>
      </c>
      <c r="B1702" t="s">
        <v>8219</v>
      </c>
      <c r="C1702">
        <v>47</v>
      </c>
    </row>
    <row r="1703" spans="1:3" x14ac:dyDescent="0.25">
      <c r="A1703">
        <v>1702</v>
      </c>
      <c r="B1703" t="s">
        <v>8219</v>
      </c>
      <c r="C1703">
        <v>44</v>
      </c>
    </row>
    <row r="1704" spans="1:3" x14ac:dyDescent="0.25">
      <c r="A1704">
        <v>1703</v>
      </c>
      <c r="B1704" t="s">
        <v>8219</v>
      </c>
      <c r="C1704">
        <v>72</v>
      </c>
    </row>
    <row r="1705" spans="1:3" x14ac:dyDescent="0.25">
      <c r="A1705">
        <v>1704</v>
      </c>
      <c r="B1705" t="s">
        <v>8219</v>
      </c>
      <c r="C1705">
        <v>63</v>
      </c>
    </row>
    <row r="1706" spans="1:3" x14ac:dyDescent="0.25">
      <c r="A1706">
        <v>1705</v>
      </c>
      <c r="B1706" t="s">
        <v>8219</v>
      </c>
      <c r="C1706">
        <v>88</v>
      </c>
    </row>
    <row r="1707" spans="1:3" x14ac:dyDescent="0.25">
      <c r="A1707">
        <v>1706</v>
      </c>
      <c r="B1707" t="s">
        <v>8219</v>
      </c>
      <c r="C1707">
        <v>70</v>
      </c>
    </row>
    <row r="1708" spans="1:3" x14ac:dyDescent="0.25">
      <c r="A1708">
        <v>1707</v>
      </c>
      <c r="B1708" t="s">
        <v>8219</v>
      </c>
      <c r="C1708">
        <v>50</v>
      </c>
    </row>
    <row r="1709" spans="1:3" x14ac:dyDescent="0.25">
      <c r="A1709">
        <v>1708</v>
      </c>
      <c r="B1709" t="s">
        <v>8219</v>
      </c>
      <c r="C1709">
        <v>35</v>
      </c>
    </row>
    <row r="1710" spans="1:3" x14ac:dyDescent="0.25">
      <c r="A1710">
        <v>1709</v>
      </c>
      <c r="B1710" t="s">
        <v>8219</v>
      </c>
      <c r="C1710">
        <v>175</v>
      </c>
    </row>
    <row r="1711" spans="1:3" x14ac:dyDescent="0.25">
      <c r="A1711">
        <v>1710</v>
      </c>
      <c r="B1711" t="s">
        <v>8219</v>
      </c>
      <c r="C1711">
        <v>20</v>
      </c>
    </row>
    <row r="1712" spans="1:3" x14ac:dyDescent="0.25">
      <c r="A1712">
        <v>1711</v>
      </c>
      <c r="B1712" t="s">
        <v>8219</v>
      </c>
      <c r="C1712">
        <v>54</v>
      </c>
    </row>
    <row r="1713" spans="1:3" x14ac:dyDescent="0.25">
      <c r="A1713">
        <v>1712</v>
      </c>
      <c r="B1713" t="s">
        <v>8219</v>
      </c>
      <c r="C1713">
        <v>20</v>
      </c>
    </row>
    <row r="1714" spans="1:3" x14ac:dyDescent="0.25">
      <c r="A1714">
        <v>1713</v>
      </c>
      <c r="B1714" t="s">
        <v>8219</v>
      </c>
      <c r="C1714">
        <v>57</v>
      </c>
    </row>
    <row r="1715" spans="1:3" x14ac:dyDescent="0.25">
      <c r="A1715">
        <v>1714</v>
      </c>
      <c r="B1715" t="s">
        <v>8219</v>
      </c>
      <c r="C1715">
        <v>31</v>
      </c>
    </row>
    <row r="1716" spans="1:3" x14ac:dyDescent="0.25">
      <c r="A1716">
        <v>1715</v>
      </c>
      <c r="B1716" t="s">
        <v>8219</v>
      </c>
      <c r="C1716">
        <v>31</v>
      </c>
    </row>
    <row r="1717" spans="1:3" x14ac:dyDescent="0.25">
      <c r="A1717">
        <v>1716</v>
      </c>
      <c r="B1717" t="s">
        <v>8219</v>
      </c>
      <c r="C1717">
        <v>45</v>
      </c>
    </row>
    <row r="1718" spans="1:3" x14ac:dyDescent="0.25">
      <c r="A1718">
        <v>1717</v>
      </c>
      <c r="B1718" t="s">
        <v>8219</v>
      </c>
      <c r="C1718">
        <v>41</v>
      </c>
    </row>
    <row r="1719" spans="1:3" x14ac:dyDescent="0.25">
      <c r="A1719">
        <v>1718</v>
      </c>
      <c r="B1719" t="s">
        <v>8219</v>
      </c>
      <c r="C1719">
        <v>29</v>
      </c>
    </row>
    <row r="1720" spans="1:3" x14ac:dyDescent="0.25">
      <c r="A1720">
        <v>1719</v>
      </c>
      <c r="B1720" t="s">
        <v>8219</v>
      </c>
      <c r="C1720">
        <v>58</v>
      </c>
    </row>
    <row r="1721" spans="1:3" x14ac:dyDescent="0.25">
      <c r="A1721">
        <v>1720</v>
      </c>
      <c r="B1721" t="s">
        <v>8219</v>
      </c>
      <c r="C1721">
        <v>89</v>
      </c>
    </row>
    <row r="1722" spans="1:3" x14ac:dyDescent="0.25">
      <c r="A1722">
        <v>1721</v>
      </c>
      <c r="B1722" t="s">
        <v>8219</v>
      </c>
      <c r="C1722">
        <v>125</v>
      </c>
    </row>
    <row r="1723" spans="1:3" x14ac:dyDescent="0.25">
      <c r="A1723">
        <v>1722</v>
      </c>
      <c r="B1723" t="s">
        <v>8219</v>
      </c>
      <c r="C1723">
        <v>18</v>
      </c>
    </row>
    <row r="1724" spans="1:3" x14ac:dyDescent="0.25">
      <c r="A1724">
        <v>1723</v>
      </c>
      <c r="B1724" t="s">
        <v>8219</v>
      </c>
      <c r="C1724">
        <v>32</v>
      </c>
    </row>
    <row r="1725" spans="1:3" x14ac:dyDescent="0.25">
      <c r="A1725">
        <v>1724</v>
      </c>
      <c r="B1725" t="s">
        <v>8219</v>
      </c>
      <c r="C1725">
        <v>16</v>
      </c>
    </row>
    <row r="1726" spans="1:3" x14ac:dyDescent="0.25">
      <c r="A1726">
        <v>1725</v>
      </c>
      <c r="B1726" t="s">
        <v>8219</v>
      </c>
      <c r="C1726">
        <v>38</v>
      </c>
    </row>
    <row r="1727" spans="1:3" x14ac:dyDescent="0.25">
      <c r="A1727">
        <v>1726</v>
      </c>
      <c r="B1727" t="s">
        <v>8219</v>
      </c>
      <c r="C1727">
        <v>15</v>
      </c>
    </row>
    <row r="1728" spans="1:3" x14ac:dyDescent="0.25">
      <c r="A1728">
        <v>1727</v>
      </c>
      <c r="B1728" t="s">
        <v>8219</v>
      </c>
      <c r="C1728">
        <v>23</v>
      </c>
    </row>
    <row r="1729" spans="1:3" x14ac:dyDescent="0.25">
      <c r="A1729">
        <v>1728</v>
      </c>
      <c r="B1729" t="s">
        <v>8219</v>
      </c>
      <c r="C1729">
        <v>49</v>
      </c>
    </row>
    <row r="1730" spans="1:3" x14ac:dyDescent="0.25">
      <c r="A1730">
        <v>1729</v>
      </c>
      <c r="B1730" t="s">
        <v>8219</v>
      </c>
      <c r="C1730">
        <v>10</v>
      </c>
    </row>
    <row r="1731" spans="1:3" x14ac:dyDescent="0.25">
      <c r="A1731">
        <v>1730</v>
      </c>
      <c r="B1731" t="s">
        <v>8219</v>
      </c>
      <c r="C1731">
        <v>15</v>
      </c>
    </row>
    <row r="1732" spans="1:3" x14ac:dyDescent="0.25">
      <c r="A1732">
        <v>1731</v>
      </c>
      <c r="B1732" t="s">
        <v>8219</v>
      </c>
      <c r="C1732">
        <v>57</v>
      </c>
    </row>
    <row r="1733" spans="1:3" x14ac:dyDescent="0.25">
      <c r="A1733">
        <v>1732</v>
      </c>
      <c r="B1733" t="s">
        <v>8219</v>
      </c>
      <c r="C1733">
        <v>33</v>
      </c>
    </row>
    <row r="1734" spans="1:3" x14ac:dyDescent="0.25">
      <c r="A1734">
        <v>1733</v>
      </c>
      <c r="B1734" t="s">
        <v>8219</v>
      </c>
      <c r="C1734">
        <v>9</v>
      </c>
    </row>
    <row r="1735" spans="1:3" x14ac:dyDescent="0.25">
      <c r="A1735">
        <v>1734</v>
      </c>
      <c r="B1735" t="s">
        <v>8219</v>
      </c>
      <c r="C1735">
        <v>26</v>
      </c>
    </row>
    <row r="1736" spans="1:3" x14ac:dyDescent="0.25">
      <c r="A1736">
        <v>1735</v>
      </c>
      <c r="B1736" t="s">
        <v>8219</v>
      </c>
      <c r="C1736">
        <v>69</v>
      </c>
    </row>
    <row r="1737" spans="1:3" x14ac:dyDescent="0.25">
      <c r="A1737">
        <v>1736</v>
      </c>
      <c r="B1737" t="s">
        <v>8219</v>
      </c>
      <c r="C1737">
        <v>65</v>
      </c>
    </row>
    <row r="1738" spans="1:3" x14ac:dyDescent="0.25">
      <c r="A1738">
        <v>1737</v>
      </c>
      <c r="B1738" t="s">
        <v>8219</v>
      </c>
      <c r="C1738">
        <v>83</v>
      </c>
    </row>
    <row r="1739" spans="1:3" x14ac:dyDescent="0.25">
      <c r="A1739">
        <v>1738</v>
      </c>
      <c r="B1739" t="s">
        <v>8219</v>
      </c>
      <c r="C1739">
        <v>111</v>
      </c>
    </row>
    <row r="1740" spans="1:3" x14ac:dyDescent="0.25">
      <c r="A1740">
        <v>1739</v>
      </c>
      <c r="B1740" t="s">
        <v>8219</v>
      </c>
      <c r="C1740">
        <v>46</v>
      </c>
    </row>
    <row r="1741" spans="1:3" x14ac:dyDescent="0.25">
      <c r="A1741">
        <v>1740</v>
      </c>
      <c r="B1741" t="s">
        <v>8219</v>
      </c>
      <c r="C1741">
        <v>63</v>
      </c>
    </row>
    <row r="1742" spans="1:3" x14ac:dyDescent="0.25">
      <c r="A1742">
        <v>1741</v>
      </c>
      <c r="B1742" t="s">
        <v>8219</v>
      </c>
      <c r="C1742">
        <v>9</v>
      </c>
    </row>
    <row r="1743" spans="1:3" x14ac:dyDescent="0.25">
      <c r="A1743">
        <v>1742</v>
      </c>
      <c r="B1743" t="s">
        <v>8219</v>
      </c>
      <c r="C1743">
        <v>34</v>
      </c>
    </row>
    <row r="1744" spans="1:3" x14ac:dyDescent="0.25">
      <c r="A1744">
        <v>1743</v>
      </c>
      <c r="B1744" t="s">
        <v>8219</v>
      </c>
      <c r="C1744">
        <v>112</v>
      </c>
    </row>
    <row r="1745" spans="1:3" x14ac:dyDescent="0.25">
      <c r="A1745">
        <v>1744</v>
      </c>
      <c r="B1745" t="s">
        <v>8219</v>
      </c>
      <c r="C1745">
        <v>47</v>
      </c>
    </row>
    <row r="1746" spans="1:3" x14ac:dyDescent="0.25">
      <c r="A1746">
        <v>1745</v>
      </c>
      <c r="B1746" t="s">
        <v>8219</v>
      </c>
      <c r="C1746">
        <v>38</v>
      </c>
    </row>
    <row r="1747" spans="1:3" x14ac:dyDescent="0.25">
      <c r="A1747">
        <v>1746</v>
      </c>
      <c r="B1747" t="s">
        <v>8219</v>
      </c>
      <c r="C1747">
        <v>28</v>
      </c>
    </row>
    <row r="1748" spans="1:3" x14ac:dyDescent="0.25">
      <c r="A1748">
        <v>1747</v>
      </c>
      <c r="B1748" t="s">
        <v>8219</v>
      </c>
      <c r="C1748">
        <v>78</v>
      </c>
    </row>
    <row r="1749" spans="1:3" x14ac:dyDescent="0.25">
      <c r="A1749">
        <v>1748</v>
      </c>
      <c r="B1749" t="s">
        <v>8219</v>
      </c>
      <c r="C1749">
        <v>23</v>
      </c>
    </row>
    <row r="1750" spans="1:3" x14ac:dyDescent="0.25">
      <c r="A1750">
        <v>1749</v>
      </c>
      <c r="B1750" t="s">
        <v>8219</v>
      </c>
      <c r="C1750">
        <v>40</v>
      </c>
    </row>
    <row r="1751" spans="1:3" x14ac:dyDescent="0.25">
      <c r="A1751">
        <v>1750</v>
      </c>
      <c r="B1751" t="s">
        <v>8219</v>
      </c>
      <c r="C1751">
        <v>13</v>
      </c>
    </row>
    <row r="1752" spans="1:3" x14ac:dyDescent="0.25">
      <c r="A1752">
        <v>1751</v>
      </c>
      <c r="B1752" t="s">
        <v>8219</v>
      </c>
      <c r="C1752">
        <v>18</v>
      </c>
    </row>
    <row r="1753" spans="1:3" x14ac:dyDescent="0.25">
      <c r="A1753">
        <v>1752</v>
      </c>
      <c r="B1753" t="s">
        <v>8219</v>
      </c>
      <c r="C1753">
        <v>22</v>
      </c>
    </row>
    <row r="1754" spans="1:3" x14ac:dyDescent="0.25">
      <c r="A1754">
        <v>1753</v>
      </c>
      <c r="B1754" t="s">
        <v>8219</v>
      </c>
      <c r="C1754">
        <v>79</v>
      </c>
    </row>
    <row r="1755" spans="1:3" x14ac:dyDescent="0.25">
      <c r="A1755">
        <v>1754</v>
      </c>
      <c r="B1755" t="s">
        <v>8219</v>
      </c>
      <c r="C1755">
        <v>14</v>
      </c>
    </row>
    <row r="1756" spans="1:3" x14ac:dyDescent="0.25">
      <c r="A1756">
        <v>1755</v>
      </c>
      <c r="B1756" t="s">
        <v>8219</v>
      </c>
      <c r="C1756">
        <v>51</v>
      </c>
    </row>
    <row r="1757" spans="1:3" x14ac:dyDescent="0.25">
      <c r="A1757">
        <v>1756</v>
      </c>
      <c r="B1757" t="s">
        <v>8219</v>
      </c>
      <c r="C1757">
        <v>54</v>
      </c>
    </row>
    <row r="1758" spans="1:3" x14ac:dyDescent="0.25">
      <c r="A1758">
        <v>1757</v>
      </c>
      <c r="B1758" t="s">
        <v>8219</v>
      </c>
      <c r="C1758">
        <v>70</v>
      </c>
    </row>
    <row r="1759" spans="1:3" x14ac:dyDescent="0.25">
      <c r="A1759">
        <v>1758</v>
      </c>
      <c r="B1759" t="s">
        <v>8219</v>
      </c>
      <c r="C1759">
        <v>44</v>
      </c>
    </row>
    <row r="1760" spans="1:3" x14ac:dyDescent="0.25">
      <c r="A1760">
        <v>1759</v>
      </c>
      <c r="B1760" t="s">
        <v>8219</v>
      </c>
      <c r="C1760">
        <v>55</v>
      </c>
    </row>
    <row r="1761" spans="1:3" x14ac:dyDescent="0.25">
      <c r="A1761">
        <v>1760</v>
      </c>
      <c r="B1761" t="s">
        <v>8219</v>
      </c>
      <c r="C1761">
        <v>15</v>
      </c>
    </row>
    <row r="1762" spans="1:3" x14ac:dyDescent="0.25">
      <c r="A1762">
        <v>1761</v>
      </c>
      <c r="B1762" t="s">
        <v>8219</v>
      </c>
      <c r="C1762">
        <v>27</v>
      </c>
    </row>
    <row r="1763" spans="1:3" x14ac:dyDescent="0.25">
      <c r="A1763">
        <v>1762</v>
      </c>
      <c r="B1763" t="s">
        <v>8219</v>
      </c>
      <c r="C1763">
        <v>21</v>
      </c>
    </row>
    <row r="1764" spans="1:3" x14ac:dyDescent="0.25">
      <c r="A1764">
        <v>1763</v>
      </c>
      <c r="B1764" t="s">
        <v>8219</v>
      </c>
      <c r="C1764">
        <v>162</v>
      </c>
    </row>
    <row r="1765" spans="1:3" x14ac:dyDescent="0.25">
      <c r="A1765">
        <v>1764</v>
      </c>
      <c r="B1765" t="s">
        <v>8219</v>
      </c>
      <c r="C1765">
        <v>23</v>
      </c>
    </row>
    <row r="1766" spans="1:3" x14ac:dyDescent="0.25">
      <c r="A1766">
        <v>1765</v>
      </c>
      <c r="B1766" t="s">
        <v>8219</v>
      </c>
      <c r="C1766">
        <v>72</v>
      </c>
    </row>
    <row r="1767" spans="1:3" x14ac:dyDescent="0.25">
      <c r="A1767">
        <v>1766</v>
      </c>
      <c r="B1767" t="s">
        <v>8219</v>
      </c>
      <c r="C1767">
        <v>68</v>
      </c>
    </row>
    <row r="1768" spans="1:3" x14ac:dyDescent="0.25">
      <c r="A1768">
        <v>1767</v>
      </c>
      <c r="B1768" t="s">
        <v>8219</v>
      </c>
      <c r="C1768">
        <v>20</v>
      </c>
    </row>
    <row r="1769" spans="1:3" x14ac:dyDescent="0.25">
      <c r="A1769">
        <v>1768</v>
      </c>
      <c r="B1769" t="s">
        <v>8219</v>
      </c>
      <c r="C1769">
        <v>26</v>
      </c>
    </row>
    <row r="1770" spans="1:3" x14ac:dyDescent="0.25">
      <c r="A1770">
        <v>1769</v>
      </c>
      <c r="B1770" t="s">
        <v>8219</v>
      </c>
      <c r="C1770">
        <v>72</v>
      </c>
    </row>
    <row r="1771" spans="1:3" x14ac:dyDescent="0.25">
      <c r="A1771">
        <v>1770</v>
      </c>
      <c r="B1771" t="s">
        <v>8219</v>
      </c>
      <c r="C1771">
        <v>3</v>
      </c>
    </row>
    <row r="1772" spans="1:3" x14ac:dyDescent="0.25">
      <c r="A1772">
        <v>1771</v>
      </c>
      <c r="B1772" t="s">
        <v>8219</v>
      </c>
      <c r="C1772">
        <v>18</v>
      </c>
    </row>
    <row r="1773" spans="1:3" x14ac:dyDescent="0.25">
      <c r="A1773">
        <v>1772</v>
      </c>
      <c r="B1773" t="s">
        <v>8219</v>
      </c>
      <c r="C1773">
        <v>30</v>
      </c>
    </row>
    <row r="1774" spans="1:3" x14ac:dyDescent="0.25">
      <c r="A1774">
        <v>1773</v>
      </c>
      <c r="B1774" t="s">
        <v>8219</v>
      </c>
      <c r="C1774">
        <v>23</v>
      </c>
    </row>
    <row r="1775" spans="1:3" x14ac:dyDescent="0.25">
      <c r="A1775">
        <v>1774</v>
      </c>
      <c r="B1775" t="s">
        <v>8219</v>
      </c>
      <c r="C1775">
        <v>54</v>
      </c>
    </row>
    <row r="1776" spans="1:3" x14ac:dyDescent="0.25">
      <c r="A1776">
        <v>1775</v>
      </c>
      <c r="B1776" t="s">
        <v>8219</v>
      </c>
      <c r="C1776">
        <v>26</v>
      </c>
    </row>
    <row r="1777" spans="1:3" x14ac:dyDescent="0.25">
      <c r="A1777">
        <v>1776</v>
      </c>
      <c r="B1777" t="s">
        <v>8219</v>
      </c>
      <c r="C1777">
        <v>9</v>
      </c>
    </row>
    <row r="1778" spans="1:3" x14ac:dyDescent="0.25">
      <c r="A1778">
        <v>1777</v>
      </c>
      <c r="B1778" t="s">
        <v>8219</v>
      </c>
      <c r="C1778">
        <v>27</v>
      </c>
    </row>
    <row r="1779" spans="1:3" x14ac:dyDescent="0.25">
      <c r="A1779">
        <v>1778</v>
      </c>
      <c r="B1779" t="s">
        <v>8219</v>
      </c>
      <c r="C1779">
        <v>30</v>
      </c>
    </row>
    <row r="1780" spans="1:3" x14ac:dyDescent="0.25">
      <c r="A1780">
        <v>1779</v>
      </c>
      <c r="B1780" t="s">
        <v>8219</v>
      </c>
      <c r="C1780">
        <v>52</v>
      </c>
    </row>
    <row r="1781" spans="1:3" x14ac:dyDescent="0.25">
      <c r="A1781">
        <v>1780</v>
      </c>
      <c r="B1781" t="s">
        <v>8219</v>
      </c>
      <c r="C1781">
        <v>17</v>
      </c>
    </row>
    <row r="1782" spans="1:3" x14ac:dyDescent="0.25">
      <c r="A1782">
        <v>1781</v>
      </c>
      <c r="B1782" t="s">
        <v>8219</v>
      </c>
      <c r="C1782">
        <v>19</v>
      </c>
    </row>
    <row r="1783" spans="1:3" x14ac:dyDescent="0.25">
      <c r="A1783">
        <v>1782</v>
      </c>
      <c r="B1783" t="s">
        <v>8219</v>
      </c>
      <c r="C1783">
        <v>77</v>
      </c>
    </row>
    <row r="1784" spans="1:3" x14ac:dyDescent="0.25">
      <c r="A1784">
        <v>1783</v>
      </c>
      <c r="B1784" t="s">
        <v>8219</v>
      </c>
      <c r="C1784">
        <v>21</v>
      </c>
    </row>
    <row r="1785" spans="1:3" x14ac:dyDescent="0.25">
      <c r="A1785">
        <v>1784</v>
      </c>
      <c r="B1785" t="s">
        <v>8219</v>
      </c>
      <c r="C1785">
        <v>38</v>
      </c>
    </row>
    <row r="1786" spans="1:3" x14ac:dyDescent="0.25">
      <c r="A1786">
        <v>1785</v>
      </c>
      <c r="B1786" t="s">
        <v>8219</v>
      </c>
      <c r="C1786">
        <v>28</v>
      </c>
    </row>
    <row r="1787" spans="1:3" x14ac:dyDescent="0.25">
      <c r="A1787">
        <v>1786</v>
      </c>
      <c r="B1787" t="s">
        <v>8219</v>
      </c>
      <c r="C1787">
        <v>48</v>
      </c>
    </row>
    <row r="1788" spans="1:3" x14ac:dyDescent="0.25">
      <c r="A1788">
        <v>1787</v>
      </c>
      <c r="B1788" t="s">
        <v>8219</v>
      </c>
      <c r="C1788">
        <v>46</v>
      </c>
    </row>
    <row r="1789" spans="1:3" x14ac:dyDescent="0.25">
      <c r="A1789">
        <v>1788</v>
      </c>
      <c r="B1789" t="s">
        <v>8219</v>
      </c>
      <c r="C1789">
        <v>30</v>
      </c>
    </row>
    <row r="1790" spans="1:3" x14ac:dyDescent="0.25">
      <c r="A1790">
        <v>1789</v>
      </c>
      <c r="B1790" t="s">
        <v>8219</v>
      </c>
      <c r="C1790">
        <v>64</v>
      </c>
    </row>
    <row r="1791" spans="1:3" x14ac:dyDescent="0.25">
      <c r="A1791">
        <v>1790</v>
      </c>
      <c r="B1791" t="s">
        <v>8219</v>
      </c>
      <c r="C1791">
        <v>15</v>
      </c>
    </row>
    <row r="1792" spans="1:3" x14ac:dyDescent="0.25">
      <c r="A1792">
        <v>1791</v>
      </c>
      <c r="B1792" t="s">
        <v>8219</v>
      </c>
      <c r="C1792">
        <v>41</v>
      </c>
    </row>
    <row r="1793" spans="1:3" x14ac:dyDescent="0.25">
      <c r="A1793">
        <v>1792</v>
      </c>
      <c r="B1793" t="s">
        <v>8219</v>
      </c>
      <c r="C1793">
        <v>35</v>
      </c>
    </row>
    <row r="1794" spans="1:3" x14ac:dyDescent="0.25">
      <c r="A1794">
        <v>1793</v>
      </c>
      <c r="B1794" t="s">
        <v>8219</v>
      </c>
      <c r="C1794">
        <v>45</v>
      </c>
    </row>
    <row r="1795" spans="1:3" x14ac:dyDescent="0.25">
      <c r="A1795">
        <v>1794</v>
      </c>
      <c r="B1795" t="s">
        <v>8219</v>
      </c>
      <c r="C1795">
        <v>62</v>
      </c>
    </row>
    <row r="1796" spans="1:3" x14ac:dyDescent="0.25">
      <c r="A1796">
        <v>1795</v>
      </c>
      <c r="B1796" t="s">
        <v>8219</v>
      </c>
      <c r="C1796">
        <v>22</v>
      </c>
    </row>
    <row r="1797" spans="1:3" x14ac:dyDescent="0.25">
      <c r="A1797">
        <v>1796</v>
      </c>
      <c r="B1797" t="s">
        <v>8219</v>
      </c>
      <c r="C1797">
        <v>18</v>
      </c>
    </row>
    <row r="1798" spans="1:3" x14ac:dyDescent="0.25">
      <c r="A1798">
        <v>1797</v>
      </c>
      <c r="B1798" t="s">
        <v>8219</v>
      </c>
      <c r="C1798">
        <v>12</v>
      </c>
    </row>
    <row r="1799" spans="1:3" x14ac:dyDescent="0.25">
      <c r="A1799">
        <v>1798</v>
      </c>
      <c r="B1799" t="s">
        <v>8219</v>
      </c>
      <c r="C1799">
        <v>44</v>
      </c>
    </row>
    <row r="1800" spans="1:3" x14ac:dyDescent="0.25">
      <c r="A1800">
        <v>1799</v>
      </c>
      <c r="B1800" t="s">
        <v>8219</v>
      </c>
      <c r="C1800">
        <v>27</v>
      </c>
    </row>
    <row r="1801" spans="1:3" x14ac:dyDescent="0.25">
      <c r="A1801">
        <v>1800</v>
      </c>
      <c r="B1801" t="s">
        <v>8219</v>
      </c>
      <c r="C1801">
        <v>38</v>
      </c>
    </row>
    <row r="1802" spans="1:3" x14ac:dyDescent="0.25">
      <c r="A1802">
        <v>1801</v>
      </c>
      <c r="B1802" t="s">
        <v>8219</v>
      </c>
      <c r="C1802">
        <v>28</v>
      </c>
    </row>
    <row r="1803" spans="1:3" x14ac:dyDescent="0.25">
      <c r="A1803">
        <v>1802</v>
      </c>
      <c r="B1803" t="s">
        <v>8219</v>
      </c>
      <c r="C1803">
        <v>24</v>
      </c>
    </row>
    <row r="1804" spans="1:3" x14ac:dyDescent="0.25">
      <c r="A1804">
        <v>1803</v>
      </c>
      <c r="B1804" t="s">
        <v>8219</v>
      </c>
      <c r="C1804">
        <v>65</v>
      </c>
    </row>
    <row r="1805" spans="1:3" x14ac:dyDescent="0.25">
      <c r="A1805">
        <v>1804</v>
      </c>
      <c r="B1805" t="s">
        <v>8219</v>
      </c>
      <c r="C1805">
        <v>46</v>
      </c>
    </row>
    <row r="1806" spans="1:3" x14ac:dyDescent="0.25">
      <c r="A1806">
        <v>1805</v>
      </c>
      <c r="B1806" t="s">
        <v>8219</v>
      </c>
      <c r="C1806">
        <v>85</v>
      </c>
    </row>
    <row r="1807" spans="1:3" x14ac:dyDescent="0.25">
      <c r="A1807">
        <v>1806</v>
      </c>
      <c r="B1807" t="s">
        <v>8219</v>
      </c>
      <c r="C1807">
        <v>66</v>
      </c>
    </row>
    <row r="1808" spans="1:3" x14ac:dyDescent="0.25">
      <c r="A1808">
        <v>1807</v>
      </c>
      <c r="B1808" t="s">
        <v>8219</v>
      </c>
      <c r="C1808">
        <v>165</v>
      </c>
    </row>
    <row r="1809" spans="1:3" x14ac:dyDescent="0.25">
      <c r="A1809">
        <v>1808</v>
      </c>
      <c r="B1809" t="s">
        <v>8219</v>
      </c>
      <c r="C1809">
        <v>17</v>
      </c>
    </row>
    <row r="1810" spans="1:3" x14ac:dyDescent="0.25">
      <c r="A1810">
        <v>1809</v>
      </c>
      <c r="B1810" t="s">
        <v>8219</v>
      </c>
      <c r="C1810">
        <v>3</v>
      </c>
    </row>
    <row r="1811" spans="1:3" x14ac:dyDescent="0.25">
      <c r="A1811">
        <v>1810</v>
      </c>
      <c r="B1811" t="s">
        <v>8219</v>
      </c>
      <c r="C1811">
        <v>17</v>
      </c>
    </row>
    <row r="1812" spans="1:3" x14ac:dyDescent="0.25">
      <c r="A1812">
        <v>1811</v>
      </c>
      <c r="B1812" t="s">
        <v>8219</v>
      </c>
      <c r="C1812">
        <v>91</v>
      </c>
    </row>
    <row r="1813" spans="1:3" x14ac:dyDescent="0.25">
      <c r="A1813">
        <v>1812</v>
      </c>
      <c r="B1813" t="s">
        <v>8219</v>
      </c>
      <c r="C1813">
        <v>67</v>
      </c>
    </row>
    <row r="1814" spans="1:3" x14ac:dyDescent="0.25">
      <c r="A1814">
        <v>1813</v>
      </c>
      <c r="B1814" t="s">
        <v>8219</v>
      </c>
      <c r="C1814">
        <v>18</v>
      </c>
    </row>
    <row r="1815" spans="1:3" x14ac:dyDescent="0.25">
      <c r="A1815">
        <v>1814</v>
      </c>
      <c r="B1815" t="s">
        <v>8219</v>
      </c>
      <c r="C1815">
        <v>21</v>
      </c>
    </row>
    <row r="1816" spans="1:3" x14ac:dyDescent="0.25">
      <c r="A1816">
        <v>1815</v>
      </c>
      <c r="B1816" t="s">
        <v>8219</v>
      </c>
      <c r="C1816">
        <v>40</v>
      </c>
    </row>
    <row r="1817" spans="1:3" x14ac:dyDescent="0.25">
      <c r="A1817">
        <v>1816</v>
      </c>
      <c r="B1817" t="s">
        <v>8219</v>
      </c>
      <c r="C1817">
        <v>78</v>
      </c>
    </row>
    <row r="1818" spans="1:3" x14ac:dyDescent="0.25">
      <c r="A1818">
        <v>1817</v>
      </c>
      <c r="B1818" t="s">
        <v>8219</v>
      </c>
      <c r="C1818">
        <v>26</v>
      </c>
    </row>
    <row r="1819" spans="1:3" x14ac:dyDescent="0.25">
      <c r="A1819">
        <v>1818</v>
      </c>
      <c r="B1819" t="s">
        <v>8219</v>
      </c>
      <c r="C1819">
        <v>14</v>
      </c>
    </row>
    <row r="1820" spans="1:3" x14ac:dyDescent="0.25">
      <c r="A1820">
        <v>1819</v>
      </c>
      <c r="B1820" t="s">
        <v>8219</v>
      </c>
      <c r="C1820">
        <v>44</v>
      </c>
    </row>
    <row r="1821" spans="1:3" x14ac:dyDescent="0.25">
      <c r="A1821">
        <v>1820</v>
      </c>
      <c r="B1821" t="s">
        <v>8219</v>
      </c>
      <c r="C1821">
        <v>9</v>
      </c>
    </row>
    <row r="1822" spans="1:3" x14ac:dyDescent="0.25">
      <c r="A1822">
        <v>1821</v>
      </c>
      <c r="B1822" t="s">
        <v>8219</v>
      </c>
      <c r="C1822">
        <v>30</v>
      </c>
    </row>
    <row r="1823" spans="1:3" x14ac:dyDescent="0.25">
      <c r="A1823">
        <v>1822</v>
      </c>
      <c r="B1823" t="s">
        <v>8219</v>
      </c>
      <c r="C1823">
        <v>45</v>
      </c>
    </row>
    <row r="1824" spans="1:3" x14ac:dyDescent="0.25">
      <c r="A1824">
        <v>1823</v>
      </c>
      <c r="B1824" t="s">
        <v>8219</v>
      </c>
      <c r="C1824">
        <v>56</v>
      </c>
    </row>
    <row r="1825" spans="1:3" x14ac:dyDescent="0.25">
      <c r="A1825">
        <v>1824</v>
      </c>
      <c r="B1825" t="s">
        <v>8219</v>
      </c>
      <c r="C1825">
        <v>46</v>
      </c>
    </row>
    <row r="1826" spans="1:3" x14ac:dyDescent="0.25">
      <c r="A1826">
        <v>1825</v>
      </c>
      <c r="B1826" t="s">
        <v>8219</v>
      </c>
      <c r="C1826">
        <v>34</v>
      </c>
    </row>
    <row r="1827" spans="1:3" x14ac:dyDescent="0.25">
      <c r="A1827">
        <v>1826</v>
      </c>
      <c r="B1827" t="s">
        <v>8219</v>
      </c>
      <c r="C1827">
        <v>98</v>
      </c>
    </row>
    <row r="1828" spans="1:3" x14ac:dyDescent="0.25">
      <c r="A1828">
        <v>1827</v>
      </c>
      <c r="B1828" t="s">
        <v>8219</v>
      </c>
      <c r="C1828">
        <v>46</v>
      </c>
    </row>
    <row r="1829" spans="1:3" x14ac:dyDescent="0.25">
      <c r="A1829">
        <v>1828</v>
      </c>
      <c r="B1829" t="s">
        <v>8219</v>
      </c>
      <c r="C1829">
        <v>10</v>
      </c>
    </row>
    <row r="1830" spans="1:3" x14ac:dyDescent="0.25">
      <c r="A1830">
        <v>1829</v>
      </c>
      <c r="B1830" t="s">
        <v>8219</v>
      </c>
      <c r="C1830">
        <v>76</v>
      </c>
    </row>
    <row r="1831" spans="1:3" x14ac:dyDescent="0.25">
      <c r="A1831">
        <v>1830</v>
      </c>
      <c r="B1831" t="s">
        <v>8219</v>
      </c>
      <c r="C1831">
        <v>104</v>
      </c>
    </row>
    <row r="1832" spans="1:3" x14ac:dyDescent="0.25">
      <c r="A1832">
        <v>1831</v>
      </c>
      <c r="B1832" t="s">
        <v>8219</v>
      </c>
      <c r="C1832">
        <v>87</v>
      </c>
    </row>
    <row r="1833" spans="1:3" x14ac:dyDescent="0.25">
      <c r="A1833">
        <v>1832</v>
      </c>
      <c r="B1833" t="s">
        <v>8219</v>
      </c>
      <c r="C1833">
        <v>29</v>
      </c>
    </row>
    <row r="1834" spans="1:3" x14ac:dyDescent="0.25">
      <c r="A1834">
        <v>1833</v>
      </c>
      <c r="B1834" t="s">
        <v>8219</v>
      </c>
      <c r="C1834">
        <v>51</v>
      </c>
    </row>
    <row r="1835" spans="1:3" x14ac:dyDescent="0.25">
      <c r="A1835">
        <v>1834</v>
      </c>
      <c r="B1835" t="s">
        <v>8219</v>
      </c>
      <c r="C1835">
        <v>12</v>
      </c>
    </row>
    <row r="1836" spans="1:3" x14ac:dyDescent="0.25">
      <c r="A1836">
        <v>1835</v>
      </c>
      <c r="B1836" t="s">
        <v>8219</v>
      </c>
      <c r="C1836">
        <v>72</v>
      </c>
    </row>
    <row r="1837" spans="1:3" x14ac:dyDescent="0.25">
      <c r="A1837">
        <v>1836</v>
      </c>
      <c r="B1837" t="s">
        <v>8219</v>
      </c>
      <c r="C1837">
        <v>21</v>
      </c>
    </row>
    <row r="1838" spans="1:3" x14ac:dyDescent="0.25">
      <c r="A1838">
        <v>1837</v>
      </c>
      <c r="B1838" t="s">
        <v>8219</v>
      </c>
      <c r="C1838">
        <v>42</v>
      </c>
    </row>
    <row r="1839" spans="1:3" x14ac:dyDescent="0.25">
      <c r="A1839">
        <v>1838</v>
      </c>
      <c r="B1839" t="s">
        <v>8219</v>
      </c>
      <c r="C1839">
        <v>71</v>
      </c>
    </row>
    <row r="1840" spans="1:3" x14ac:dyDescent="0.25">
      <c r="A1840">
        <v>1839</v>
      </c>
      <c r="B1840" t="s">
        <v>8219</v>
      </c>
      <c r="C1840">
        <v>168</v>
      </c>
    </row>
    <row r="1841" spans="1:3" x14ac:dyDescent="0.25">
      <c r="A1841">
        <v>1840</v>
      </c>
      <c r="B1841" t="s">
        <v>8219</v>
      </c>
      <c r="C1841">
        <v>19</v>
      </c>
    </row>
    <row r="1842" spans="1:3" x14ac:dyDescent="0.25">
      <c r="A1842">
        <v>1841</v>
      </c>
      <c r="B1842" t="s">
        <v>8219</v>
      </c>
      <c r="C1842">
        <v>37</v>
      </c>
    </row>
    <row r="1843" spans="1:3" x14ac:dyDescent="0.25">
      <c r="A1843">
        <v>1842</v>
      </c>
      <c r="B1843" t="s">
        <v>8219</v>
      </c>
      <c r="C1843">
        <v>36</v>
      </c>
    </row>
    <row r="1844" spans="1:3" x14ac:dyDescent="0.25">
      <c r="A1844">
        <v>1843</v>
      </c>
      <c r="B1844" t="s">
        <v>8219</v>
      </c>
      <c r="C1844">
        <v>14</v>
      </c>
    </row>
    <row r="1845" spans="1:3" x14ac:dyDescent="0.25">
      <c r="A1845">
        <v>1844</v>
      </c>
      <c r="B1845" t="s">
        <v>8219</v>
      </c>
      <c r="C1845">
        <v>18</v>
      </c>
    </row>
    <row r="1846" spans="1:3" x14ac:dyDescent="0.25">
      <c r="A1846">
        <v>1845</v>
      </c>
      <c r="B1846" t="s">
        <v>8219</v>
      </c>
      <c r="C1846">
        <v>82</v>
      </c>
    </row>
    <row r="1847" spans="1:3" x14ac:dyDescent="0.25">
      <c r="A1847">
        <v>1846</v>
      </c>
      <c r="B1847" t="s">
        <v>8219</v>
      </c>
      <c r="C1847">
        <v>43</v>
      </c>
    </row>
    <row r="1848" spans="1:3" x14ac:dyDescent="0.25">
      <c r="A1848">
        <v>1847</v>
      </c>
      <c r="B1848" t="s">
        <v>8219</v>
      </c>
      <c r="C1848">
        <v>8</v>
      </c>
    </row>
    <row r="1849" spans="1:3" x14ac:dyDescent="0.25">
      <c r="A1849">
        <v>1848</v>
      </c>
      <c r="B1849" t="s">
        <v>8219</v>
      </c>
      <c r="C1849">
        <v>45</v>
      </c>
    </row>
    <row r="1850" spans="1:3" x14ac:dyDescent="0.25">
      <c r="A1850">
        <v>1849</v>
      </c>
      <c r="B1850" t="s">
        <v>8219</v>
      </c>
      <c r="C1850">
        <v>20</v>
      </c>
    </row>
    <row r="1851" spans="1:3" x14ac:dyDescent="0.25">
      <c r="A1851">
        <v>1850</v>
      </c>
      <c r="B1851" t="s">
        <v>8219</v>
      </c>
      <c r="C1851">
        <v>31</v>
      </c>
    </row>
    <row r="1852" spans="1:3" x14ac:dyDescent="0.25">
      <c r="A1852">
        <v>1851</v>
      </c>
      <c r="B1852" t="s">
        <v>8219</v>
      </c>
      <c r="C1852">
        <v>25</v>
      </c>
    </row>
    <row r="1853" spans="1:3" x14ac:dyDescent="0.25">
      <c r="A1853">
        <v>1852</v>
      </c>
      <c r="B1853" t="s">
        <v>8219</v>
      </c>
      <c r="C1853">
        <v>14</v>
      </c>
    </row>
    <row r="1854" spans="1:3" x14ac:dyDescent="0.25">
      <c r="A1854">
        <v>1853</v>
      </c>
      <c r="B1854" t="s">
        <v>8219</v>
      </c>
      <c r="C1854">
        <v>45</v>
      </c>
    </row>
    <row r="1855" spans="1:3" x14ac:dyDescent="0.25">
      <c r="A1855">
        <v>1854</v>
      </c>
      <c r="B1855" t="s">
        <v>8219</v>
      </c>
      <c r="C1855">
        <v>20</v>
      </c>
    </row>
    <row r="1856" spans="1:3" x14ac:dyDescent="0.25">
      <c r="A1856">
        <v>1855</v>
      </c>
      <c r="B1856" t="s">
        <v>8219</v>
      </c>
      <c r="C1856">
        <v>39</v>
      </c>
    </row>
    <row r="1857" spans="1:3" x14ac:dyDescent="0.25">
      <c r="A1857">
        <v>1856</v>
      </c>
      <c r="B1857" t="s">
        <v>8219</v>
      </c>
      <c r="C1857">
        <v>16</v>
      </c>
    </row>
    <row r="1858" spans="1:3" x14ac:dyDescent="0.25">
      <c r="A1858">
        <v>1857</v>
      </c>
      <c r="B1858" t="s">
        <v>8219</v>
      </c>
      <c r="C1858">
        <v>37</v>
      </c>
    </row>
    <row r="1859" spans="1:3" x14ac:dyDescent="0.25">
      <c r="A1859">
        <v>1858</v>
      </c>
      <c r="B1859" t="s">
        <v>8219</v>
      </c>
      <c r="C1859">
        <v>14</v>
      </c>
    </row>
    <row r="1860" spans="1:3" x14ac:dyDescent="0.25">
      <c r="A1860">
        <v>1859</v>
      </c>
      <c r="B1860" t="s">
        <v>8219</v>
      </c>
      <c r="C1860">
        <v>21</v>
      </c>
    </row>
    <row r="1861" spans="1:3" x14ac:dyDescent="0.25">
      <c r="A1861">
        <v>1860</v>
      </c>
      <c r="B1861" t="s">
        <v>8219</v>
      </c>
      <c r="C1861">
        <v>69</v>
      </c>
    </row>
    <row r="1862" spans="1:3" x14ac:dyDescent="0.25">
      <c r="A1862">
        <v>1861</v>
      </c>
      <c r="B1862" t="s">
        <v>8219</v>
      </c>
      <c r="C1862">
        <v>16</v>
      </c>
    </row>
    <row r="1863" spans="1:3" x14ac:dyDescent="0.25">
      <c r="A1863">
        <v>1862</v>
      </c>
      <c r="B1863" t="s">
        <v>8219</v>
      </c>
      <c r="C1863">
        <v>55</v>
      </c>
    </row>
    <row r="1864" spans="1:3" x14ac:dyDescent="0.25">
      <c r="A1864">
        <v>1863</v>
      </c>
      <c r="B1864" t="s">
        <v>8219</v>
      </c>
      <c r="C1864">
        <v>27</v>
      </c>
    </row>
    <row r="1865" spans="1:3" x14ac:dyDescent="0.25">
      <c r="A1865">
        <v>1864</v>
      </c>
      <c r="B1865" t="s">
        <v>8219</v>
      </c>
      <c r="C1865">
        <v>36</v>
      </c>
    </row>
    <row r="1866" spans="1:3" x14ac:dyDescent="0.25">
      <c r="A1866">
        <v>1865</v>
      </c>
      <c r="B1866" t="s">
        <v>8219</v>
      </c>
      <c r="C1866">
        <v>19</v>
      </c>
    </row>
    <row r="1867" spans="1:3" x14ac:dyDescent="0.25">
      <c r="A1867">
        <v>1866</v>
      </c>
      <c r="B1867" t="s">
        <v>8219</v>
      </c>
      <c r="C1867">
        <v>12</v>
      </c>
    </row>
    <row r="1868" spans="1:3" x14ac:dyDescent="0.25">
      <c r="A1868">
        <v>1867</v>
      </c>
      <c r="B1868" t="s">
        <v>8219</v>
      </c>
      <c r="C1868">
        <v>17</v>
      </c>
    </row>
    <row r="1869" spans="1:3" x14ac:dyDescent="0.25">
      <c r="A1869">
        <v>1868</v>
      </c>
      <c r="B1869" t="s">
        <v>8219</v>
      </c>
      <c r="C1869">
        <v>114</v>
      </c>
    </row>
    <row r="1870" spans="1:3" x14ac:dyDescent="0.25">
      <c r="A1870">
        <v>1869</v>
      </c>
      <c r="B1870" t="s">
        <v>8219</v>
      </c>
      <c r="C1870">
        <v>93</v>
      </c>
    </row>
    <row r="1871" spans="1:3" x14ac:dyDescent="0.25">
      <c r="A1871">
        <v>1870</v>
      </c>
      <c r="B1871" t="s">
        <v>8219</v>
      </c>
      <c r="C1871">
        <v>36</v>
      </c>
    </row>
    <row r="1872" spans="1:3" x14ac:dyDescent="0.25">
      <c r="A1872">
        <v>1871</v>
      </c>
      <c r="B1872" t="s">
        <v>8219</v>
      </c>
      <c r="C1872">
        <v>61</v>
      </c>
    </row>
    <row r="1873" spans="1:3" x14ac:dyDescent="0.25">
      <c r="A1873">
        <v>1872</v>
      </c>
      <c r="B1873" t="s">
        <v>8219</v>
      </c>
      <c r="C1873">
        <v>47</v>
      </c>
    </row>
    <row r="1874" spans="1:3" x14ac:dyDescent="0.25">
      <c r="A1874">
        <v>1873</v>
      </c>
      <c r="B1874" t="s">
        <v>8219</v>
      </c>
      <c r="C1874">
        <v>17</v>
      </c>
    </row>
    <row r="1875" spans="1:3" x14ac:dyDescent="0.25">
      <c r="A1875">
        <v>1874</v>
      </c>
      <c r="B1875" t="s">
        <v>8219</v>
      </c>
      <c r="C1875">
        <v>63</v>
      </c>
    </row>
    <row r="1876" spans="1:3" x14ac:dyDescent="0.25">
      <c r="A1876">
        <v>1875</v>
      </c>
      <c r="B1876" t="s">
        <v>8219</v>
      </c>
      <c r="C1876">
        <v>9</v>
      </c>
    </row>
    <row r="1877" spans="1:3" x14ac:dyDescent="0.25">
      <c r="A1877">
        <v>1876</v>
      </c>
      <c r="B1877" t="s">
        <v>8219</v>
      </c>
      <c r="C1877">
        <v>30</v>
      </c>
    </row>
    <row r="1878" spans="1:3" x14ac:dyDescent="0.25">
      <c r="A1878">
        <v>1877</v>
      </c>
      <c r="B1878" t="s">
        <v>8219</v>
      </c>
      <c r="C1878">
        <v>23</v>
      </c>
    </row>
    <row r="1879" spans="1:3" x14ac:dyDescent="0.25">
      <c r="A1879">
        <v>1878</v>
      </c>
      <c r="B1879" t="s">
        <v>8219</v>
      </c>
      <c r="C1879">
        <v>33</v>
      </c>
    </row>
    <row r="1880" spans="1:3" x14ac:dyDescent="0.25">
      <c r="A1880">
        <v>1879</v>
      </c>
      <c r="B1880" t="s">
        <v>8219</v>
      </c>
      <c r="C1880">
        <v>39</v>
      </c>
    </row>
    <row r="1881" spans="1:3" x14ac:dyDescent="0.25">
      <c r="A1881">
        <v>1880</v>
      </c>
      <c r="B1881" t="s">
        <v>8219</v>
      </c>
      <c r="C1881">
        <v>17</v>
      </c>
    </row>
    <row r="1882" spans="1:3" x14ac:dyDescent="0.25">
      <c r="A1882">
        <v>1881</v>
      </c>
      <c r="B1882" t="s">
        <v>8219</v>
      </c>
      <c r="C1882">
        <v>6</v>
      </c>
    </row>
    <row r="1883" spans="1:3" x14ac:dyDescent="0.25">
      <c r="A1883">
        <v>1882</v>
      </c>
      <c r="B1883" t="s">
        <v>8219</v>
      </c>
      <c r="C1883">
        <v>39</v>
      </c>
    </row>
    <row r="1884" spans="1:3" x14ac:dyDescent="0.25">
      <c r="A1884">
        <v>1883</v>
      </c>
      <c r="B1884" t="s">
        <v>8219</v>
      </c>
      <c r="C1884">
        <v>57</v>
      </c>
    </row>
    <row r="1885" spans="1:3" x14ac:dyDescent="0.25">
      <c r="A1885">
        <v>1884</v>
      </c>
      <c r="B1885" t="s">
        <v>8219</v>
      </c>
      <c r="C1885">
        <v>56</v>
      </c>
    </row>
    <row r="1886" spans="1:3" x14ac:dyDescent="0.25">
      <c r="A1886">
        <v>1885</v>
      </c>
      <c r="B1886" t="s">
        <v>8219</v>
      </c>
      <c r="C1886">
        <v>13</v>
      </c>
    </row>
    <row r="1887" spans="1:3" x14ac:dyDescent="0.25">
      <c r="A1887">
        <v>1886</v>
      </c>
      <c r="B1887" t="s">
        <v>8219</v>
      </c>
      <c r="C1887">
        <v>95</v>
      </c>
    </row>
    <row r="1888" spans="1:3" x14ac:dyDescent="0.25">
      <c r="A1888">
        <v>1887</v>
      </c>
      <c r="B1888" t="s">
        <v>8219</v>
      </c>
      <c r="C1888">
        <v>80</v>
      </c>
    </row>
    <row r="1889" spans="1:3" x14ac:dyDescent="0.25">
      <c r="A1889">
        <v>1888</v>
      </c>
      <c r="B1889" t="s">
        <v>8219</v>
      </c>
      <c r="C1889">
        <v>133</v>
      </c>
    </row>
    <row r="1890" spans="1:3" x14ac:dyDescent="0.25">
      <c r="A1890">
        <v>1889</v>
      </c>
      <c r="B1890" t="s">
        <v>8219</v>
      </c>
      <c r="C1890">
        <v>44</v>
      </c>
    </row>
    <row r="1891" spans="1:3" x14ac:dyDescent="0.25">
      <c r="A1891">
        <v>1890</v>
      </c>
      <c r="B1891" t="s">
        <v>8219</v>
      </c>
      <c r="C1891">
        <v>30</v>
      </c>
    </row>
    <row r="1892" spans="1:3" x14ac:dyDescent="0.25">
      <c r="A1892">
        <v>1891</v>
      </c>
      <c r="B1892" t="s">
        <v>8219</v>
      </c>
      <c r="C1892">
        <v>56</v>
      </c>
    </row>
    <row r="1893" spans="1:3" x14ac:dyDescent="0.25">
      <c r="A1893">
        <v>1892</v>
      </c>
      <c r="B1893" t="s">
        <v>8219</v>
      </c>
      <c r="C1893">
        <v>66</v>
      </c>
    </row>
    <row r="1894" spans="1:3" x14ac:dyDescent="0.25">
      <c r="A1894">
        <v>1893</v>
      </c>
      <c r="B1894" t="s">
        <v>8219</v>
      </c>
      <c r="C1894">
        <v>29</v>
      </c>
    </row>
    <row r="1895" spans="1:3" x14ac:dyDescent="0.25">
      <c r="A1895">
        <v>1894</v>
      </c>
      <c r="B1895" t="s">
        <v>8219</v>
      </c>
      <c r="C1895">
        <v>72</v>
      </c>
    </row>
    <row r="1896" spans="1:3" x14ac:dyDescent="0.25">
      <c r="A1896">
        <v>1895</v>
      </c>
      <c r="B1896" t="s">
        <v>8219</v>
      </c>
      <c r="C1896">
        <v>27</v>
      </c>
    </row>
    <row r="1897" spans="1:3" x14ac:dyDescent="0.25">
      <c r="A1897">
        <v>1896</v>
      </c>
      <c r="B1897" t="s">
        <v>8219</v>
      </c>
      <c r="C1897">
        <v>10</v>
      </c>
    </row>
    <row r="1898" spans="1:3" x14ac:dyDescent="0.25">
      <c r="A1898">
        <v>1897</v>
      </c>
      <c r="B1898" t="s">
        <v>8219</v>
      </c>
      <c r="C1898">
        <v>35</v>
      </c>
    </row>
    <row r="1899" spans="1:3" x14ac:dyDescent="0.25">
      <c r="A1899">
        <v>1898</v>
      </c>
      <c r="B1899" t="s">
        <v>8219</v>
      </c>
      <c r="C1899">
        <v>29</v>
      </c>
    </row>
    <row r="1900" spans="1:3" x14ac:dyDescent="0.25">
      <c r="A1900">
        <v>1899</v>
      </c>
      <c r="B1900" t="s">
        <v>8219</v>
      </c>
      <c r="C1900">
        <v>13</v>
      </c>
    </row>
    <row r="1901" spans="1:3" x14ac:dyDescent="0.25">
      <c r="A1901">
        <v>1900</v>
      </c>
      <c r="B1901" t="s">
        <v>8219</v>
      </c>
      <c r="C1901">
        <v>72</v>
      </c>
    </row>
    <row r="1902" spans="1:3" x14ac:dyDescent="0.25">
      <c r="A1902">
        <v>1901</v>
      </c>
      <c r="B1902" t="s">
        <v>8219</v>
      </c>
      <c r="C1902">
        <v>78</v>
      </c>
    </row>
    <row r="1903" spans="1:3" x14ac:dyDescent="0.25">
      <c r="A1903">
        <v>1902</v>
      </c>
      <c r="B1903" t="s">
        <v>8219</v>
      </c>
      <c r="C1903">
        <v>49</v>
      </c>
    </row>
    <row r="1904" spans="1:3" x14ac:dyDescent="0.25">
      <c r="A1904">
        <v>1903</v>
      </c>
      <c r="B1904" t="s">
        <v>8219</v>
      </c>
      <c r="C1904">
        <v>42</v>
      </c>
    </row>
    <row r="1905" spans="1:3" x14ac:dyDescent="0.25">
      <c r="A1905">
        <v>1904</v>
      </c>
      <c r="B1905" t="s">
        <v>8219</v>
      </c>
      <c r="C1905">
        <v>35</v>
      </c>
    </row>
    <row r="1906" spans="1:3" x14ac:dyDescent="0.25">
      <c r="A1906">
        <v>1905</v>
      </c>
      <c r="B1906" t="s">
        <v>8219</v>
      </c>
      <c r="C1906">
        <v>42</v>
      </c>
    </row>
    <row r="1907" spans="1:3" x14ac:dyDescent="0.25">
      <c r="A1907">
        <v>1906</v>
      </c>
      <c r="B1907" t="s">
        <v>8219</v>
      </c>
      <c r="C1907">
        <v>42</v>
      </c>
    </row>
    <row r="1908" spans="1:3" x14ac:dyDescent="0.25">
      <c r="A1908">
        <v>1907</v>
      </c>
      <c r="B1908" t="s">
        <v>8219</v>
      </c>
      <c r="C1908">
        <v>31</v>
      </c>
    </row>
    <row r="1909" spans="1:3" x14ac:dyDescent="0.25">
      <c r="A1909">
        <v>1908</v>
      </c>
      <c r="B1909" t="s">
        <v>8219</v>
      </c>
      <c r="C1909">
        <v>38</v>
      </c>
    </row>
    <row r="1910" spans="1:3" x14ac:dyDescent="0.25">
      <c r="A1910">
        <v>1909</v>
      </c>
      <c r="B1910" t="s">
        <v>8219</v>
      </c>
      <c r="C1910">
        <v>8</v>
      </c>
    </row>
    <row r="1911" spans="1:3" x14ac:dyDescent="0.25">
      <c r="A1911">
        <v>1910</v>
      </c>
      <c r="B1911" t="s">
        <v>8219</v>
      </c>
      <c r="C1911">
        <v>39</v>
      </c>
    </row>
    <row r="1912" spans="1:3" x14ac:dyDescent="0.25">
      <c r="A1912">
        <v>1911</v>
      </c>
      <c r="B1912" t="s">
        <v>8219</v>
      </c>
      <c r="C1912">
        <v>29</v>
      </c>
    </row>
    <row r="1913" spans="1:3" x14ac:dyDescent="0.25">
      <c r="A1913">
        <v>1912</v>
      </c>
      <c r="B1913" t="s">
        <v>8219</v>
      </c>
      <c r="C1913">
        <v>72</v>
      </c>
    </row>
    <row r="1914" spans="1:3" x14ac:dyDescent="0.25">
      <c r="A1914">
        <v>1913</v>
      </c>
      <c r="B1914" t="s">
        <v>8219</v>
      </c>
      <c r="C1914">
        <v>15</v>
      </c>
    </row>
    <row r="1915" spans="1:3" x14ac:dyDescent="0.25">
      <c r="A1915">
        <v>1914</v>
      </c>
      <c r="B1915" t="s">
        <v>8219</v>
      </c>
      <c r="C1915">
        <v>33</v>
      </c>
    </row>
    <row r="1916" spans="1:3" x14ac:dyDescent="0.25">
      <c r="A1916">
        <v>1915</v>
      </c>
      <c r="B1916" t="s">
        <v>8219</v>
      </c>
      <c r="C1916">
        <v>15</v>
      </c>
    </row>
    <row r="1917" spans="1:3" x14ac:dyDescent="0.25">
      <c r="A1917">
        <v>1916</v>
      </c>
      <c r="B1917" t="s">
        <v>8219</v>
      </c>
      <c r="C1917">
        <v>19</v>
      </c>
    </row>
    <row r="1918" spans="1:3" x14ac:dyDescent="0.25">
      <c r="A1918">
        <v>1917</v>
      </c>
      <c r="B1918" t="s">
        <v>8219</v>
      </c>
      <c r="C1918">
        <v>17</v>
      </c>
    </row>
    <row r="1919" spans="1:3" x14ac:dyDescent="0.25">
      <c r="A1919">
        <v>1918</v>
      </c>
      <c r="B1919" t="s">
        <v>8219</v>
      </c>
      <c r="C1919">
        <v>44</v>
      </c>
    </row>
    <row r="1920" spans="1:3" x14ac:dyDescent="0.25">
      <c r="A1920">
        <v>1919</v>
      </c>
      <c r="B1920" t="s">
        <v>8219</v>
      </c>
      <c r="C1920">
        <v>10</v>
      </c>
    </row>
    <row r="1921" spans="1:3" x14ac:dyDescent="0.25">
      <c r="A1921">
        <v>1920</v>
      </c>
      <c r="B1921" t="s">
        <v>8219</v>
      </c>
      <c r="C1921">
        <v>46</v>
      </c>
    </row>
    <row r="1922" spans="1:3" x14ac:dyDescent="0.25">
      <c r="A1922">
        <v>1921</v>
      </c>
      <c r="B1922" t="s">
        <v>8219</v>
      </c>
      <c r="C1922">
        <v>11</v>
      </c>
    </row>
    <row r="1923" spans="1:3" x14ac:dyDescent="0.25">
      <c r="A1923">
        <v>1922</v>
      </c>
      <c r="B1923" t="s">
        <v>8219</v>
      </c>
      <c r="C1923">
        <v>13</v>
      </c>
    </row>
    <row r="1924" spans="1:3" x14ac:dyDescent="0.25">
      <c r="A1924">
        <v>1923</v>
      </c>
      <c r="B1924" t="s">
        <v>8219</v>
      </c>
      <c r="C1924">
        <v>33</v>
      </c>
    </row>
    <row r="1925" spans="1:3" x14ac:dyDescent="0.25">
      <c r="A1925">
        <v>1924</v>
      </c>
      <c r="B1925" t="s">
        <v>8219</v>
      </c>
      <c r="C1925">
        <v>28</v>
      </c>
    </row>
    <row r="1926" spans="1:3" x14ac:dyDescent="0.25">
      <c r="A1926">
        <v>1925</v>
      </c>
      <c r="B1926" t="s">
        <v>8219</v>
      </c>
      <c r="C1926">
        <v>21</v>
      </c>
    </row>
    <row r="1927" spans="1:3" x14ac:dyDescent="0.25">
      <c r="A1927">
        <v>1926</v>
      </c>
      <c r="B1927" t="s">
        <v>8219</v>
      </c>
      <c r="C1927">
        <v>13</v>
      </c>
    </row>
    <row r="1928" spans="1:3" x14ac:dyDescent="0.25">
      <c r="A1928">
        <v>1927</v>
      </c>
      <c r="B1928" t="s">
        <v>8219</v>
      </c>
      <c r="C1928">
        <v>34</v>
      </c>
    </row>
    <row r="1929" spans="1:3" x14ac:dyDescent="0.25">
      <c r="A1929">
        <v>1928</v>
      </c>
      <c r="B1929" t="s">
        <v>8219</v>
      </c>
      <c r="C1929">
        <v>80</v>
      </c>
    </row>
    <row r="1930" spans="1:3" x14ac:dyDescent="0.25">
      <c r="A1930">
        <v>1929</v>
      </c>
      <c r="B1930" t="s">
        <v>8219</v>
      </c>
      <c r="C1930">
        <v>74</v>
      </c>
    </row>
    <row r="1931" spans="1:3" x14ac:dyDescent="0.25">
      <c r="A1931">
        <v>1930</v>
      </c>
      <c r="B1931" t="s">
        <v>8219</v>
      </c>
      <c r="C1931">
        <v>7</v>
      </c>
    </row>
    <row r="1932" spans="1:3" x14ac:dyDescent="0.25">
      <c r="A1932">
        <v>1931</v>
      </c>
      <c r="B1932" t="s">
        <v>8219</v>
      </c>
      <c r="C1932">
        <v>34</v>
      </c>
    </row>
    <row r="1933" spans="1:3" x14ac:dyDescent="0.25">
      <c r="A1933">
        <v>1932</v>
      </c>
      <c r="B1933" t="s">
        <v>8219</v>
      </c>
      <c r="C1933">
        <v>86</v>
      </c>
    </row>
    <row r="1934" spans="1:3" x14ac:dyDescent="0.25">
      <c r="A1934">
        <v>1933</v>
      </c>
      <c r="B1934" t="s">
        <v>8219</v>
      </c>
      <c r="C1934">
        <v>37</v>
      </c>
    </row>
    <row r="1935" spans="1:3" x14ac:dyDescent="0.25">
      <c r="A1935">
        <v>1934</v>
      </c>
      <c r="B1935" t="s">
        <v>8219</v>
      </c>
      <c r="C1935">
        <v>18</v>
      </c>
    </row>
    <row r="1936" spans="1:3" x14ac:dyDescent="0.25">
      <c r="A1936">
        <v>1935</v>
      </c>
      <c r="B1936" t="s">
        <v>8219</v>
      </c>
      <c r="C1936">
        <v>22</v>
      </c>
    </row>
    <row r="1937" spans="1:3" x14ac:dyDescent="0.25">
      <c r="A1937">
        <v>1936</v>
      </c>
      <c r="B1937" t="s">
        <v>8219</v>
      </c>
      <c r="C1937">
        <v>26</v>
      </c>
    </row>
    <row r="1938" spans="1:3" x14ac:dyDescent="0.25">
      <c r="A1938">
        <v>1937</v>
      </c>
      <c r="B1938" t="s">
        <v>8219</v>
      </c>
      <c r="C1938">
        <v>27</v>
      </c>
    </row>
    <row r="1939" spans="1:3" x14ac:dyDescent="0.25">
      <c r="A1939">
        <v>1938</v>
      </c>
      <c r="B1939" t="s">
        <v>8219</v>
      </c>
      <c r="C1939">
        <v>8</v>
      </c>
    </row>
    <row r="1940" spans="1:3" x14ac:dyDescent="0.25">
      <c r="A1940">
        <v>1939</v>
      </c>
      <c r="B1940" t="s">
        <v>8219</v>
      </c>
      <c r="C1940">
        <v>204</v>
      </c>
    </row>
    <row r="1941" spans="1:3" x14ac:dyDescent="0.25">
      <c r="A1941">
        <v>1940</v>
      </c>
      <c r="B1941" t="s">
        <v>8219</v>
      </c>
      <c r="C1941">
        <v>46</v>
      </c>
    </row>
    <row r="1942" spans="1:3" x14ac:dyDescent="0.25">
      <c r="A1942">
        <v>1941</v>
      </c>
      <c r="B1942" t="s">
        <v>8219</v>
      </c>
      <c r="C1942">
        <v>17</v>
      </c>
    </row>
    <row r="1943" spans="1:3" x14ac:dyDescent="0.25">
      <c r="A1943">
        <v>1942</v>
      </c>
      <c r="B1943" t="s">
        <v>8219</v>
      </c>
      <c r="C1943">
        <v>28</v>
      </c>
    </row>
    <row r="1944" spans="1:3" x14ac:dyDescent="0.25">
      <c r="A1944">
        <v>1943</v>
      </c>
      <c r="B1944" t="s">
        <v>8219</v>
      </c>
      <c r="C1944">
        <v>83</v>
      </c>
    </row>
    <row r="1945" spans="1:3" x14ac:dyDescent="0.25">
      <c r="A1945">
        <v>1944</v>
      </c>
      <c r="B1945" t="s">
        <v>8219</v>
      </c>
      <c r="C1945">
        <v>13</v>
      </c>
    </row>
    <row r="1946" spans="1:3" x14ac:dyDescent="0.25">
      <c r="A1946">
        <v>1945</v>
      </c>
      <c r="B1946" t="s">
        <v>8219</v>
      </c>
      <c r="C1946">
        <v>8</v>
      </c>
    </row>
    <row r="1947" spans="1:3" x14ac:dyDescent="0.25">
      <c r="A1947">
        <v>1946</v>
      </c>
      <c r="B1947" t="s">
        <v>8219</v>
      </c>
      <c r="C1947">
        <v>32</v>
      </c>
    </row>
    <row r="1948" spans="1:3" x14ac:dyDescent="0.25">
      <c r="A1948">
        <v>1947</v>
      </c>
      <c r="B1948" t="s">
        <v>8219</v>
      </c>
      <c r="C1948">
        <v>85</v>
      </c>
    </row>
    <row r="1949" spans="1:3" x14ac:dyDescent="0.25">
      <c r="A1949">
        <v>1948</v>
      </c>
      <c r="B1949" t="s">
        <v>8219</v>
      </c>
      <c r="C1949">
        <v>29</v>
      </c>
    </row>
    <row r="1950" spans="1:3" x14ac:dyDescent="0.25">
      <c r="A1950">
        <v>1949</v>
      </c>
      <c r="B1950" t="s">
        <v>8219</v>
      </c>
      <c r="C1950">
        <v>24</v>
      </c>
    </row>
    <row r="1951" spans="1:3" x14ac:dyDescent="0.25">
      <c r="A1951">
        <v>1950</v>
      </c>
      <c r="B1951" t="s">
        <v>8219</v>
      </c>
      <c r="C1951">
        <v>8</v>
      </c>
    </row>
    <row r="1952" spans="1:3" x14ac:dyDescent="0.25">
      <c r="A1952">
        <v>1951</v>
      </c>
      <c r="B1952" t="s">
        <v>8219</v>
      </c>
      <c r="C1952">
        <v>19</v>
      </c>
    </row>
    <row r="1953" spans="1:3" x14ac:dyDescent="0.25">
      <c r="A1953">
        <v>1952</v>
      </c>
      <c r="B1953" t="s">
        <v>8219</v>
      </c>
      <c r="C1953">
        <v>336</v>
      </c>
    </row>
    <row r="1954" spans="1:3" x14ac:dyDescent="0.25">
      <c r="A1954">
        <v>1953</v>
      </c>
      <c r="B1954" t="s">
        <v>8219</v>
      </c>
      <c r="C1954">
        <v>13</v>
      </c>
    </row>
    <row r="1955" spans="1:3" x14ac:dyDescent="0.25">
      <c r="A1955">
        <v>1954</v>
      </c>
      <c r="B1955" t="s">
        <v>8219</v>
      </c>
      <c r="C1955">
        <v>42</v>
      </c>
    </row>
    <row r="1956" spans="1:3" x14ac:dyDescent="0.25">
      <c r="A1956">
        <v>1955</v>
      </c>
      <c r="B1956" t="s">
        <v>8219</v>
      </c>
      <c r="C1956">
        <v>64</v>
      </c>
    </row>
    <row r="1957" spans="1:3" x14ac:dyDescent="0.25">
      <c r="A1957">
        <v>1956</v>
      </c>
      <c r="B1957" t="s">
        <v>8219</v>
      </c>
      <c r="C1957">
        <v>25</v>
      </c>
    </row>
    <row r="1958" spans="1:3" x14ac:dyDescent="0.25">
      <c r="A1958">
        <v>1957</v>
      </c>
      <c r="B1958" t="s">
        <v>8219</v>
      </c>
      <c r="C1958">
        <v>20</v>
      </c>
    </row>
    <row r="1959" spans="1:3" x14ac:dyDescent="0.25">
      <c r="A1959">
        <v>1958</v>
      </c>
      <c r="B1959" t="s">
        <v>8219</v>
      </c>
      <c r="C1959">
        <v>104</v>
      </c>
    </row>
    <row r="1960" spans="1:3" x14ac:dyDescent="0.25">
      <c r="A1960">
        <v>1959</v>
      </c>
      <c r="B1960" t="s">
        <v>8219</v>
      </c>
      <c r="C1960">
        <v>53</v>
      </c>
    </row>
    <row r="1961" spans="1:3" x14ac:dyDescent="0.25">
      <c r="A1961">
        <v>1960</v>
      </c>
      <c r="B1961" t="s">
        <v>8219</v>
      </c>
      <c r="C1961">
        <v>14</v>
      </c>
    </row>
    <row r="1962" spans="1:3" x14ac:dyDescent="0.25">
      <c r="A1962">
        <v>1961</v>
      </c>
      <c r="B1962" t="s">
        <v>8219</v>
      </c>
      <c r="C1962">
        <v>20</v>
      </c>
    </row>
    <row r="1963" spans="1:3" x14ac:dyDescent="0.25">
      <c r="A1963">
        <v>1962</v>
      </c>
      <c r="B1963" t="s">
        <v>8219</v>
      </c>
      <c r="C1963">
        <v>558</v>
      </c>
    </row>
    <row r="1964" spans="1:3" x14ac:dyDescent="0.25">
      <c r="A1964">
        <v>1963</v>
      </c>
      <c r="B1964" t="s">
        <v>8219</v>
      </c>
      <c r="C1964">
        <v>22</v>
      </c>
    </row>
    <row r="1965" spans="1:3" x14ac:dyDescent="0.25">
      <c r="A1965">
        <v>1964</v>
      </c>
      <c r="B1965" t="s">
        <v>8219</v>
      </c>
      <c r="C1965">
        <v>24</v>
      </c>
    </row>
    <row r="1966" spans="1:3" x14ac:dyDescent="0.25">
      <c r="A1966">
        <v>1965</v>
      </c>
      <c r="B1966" t="s">
        <v>8219</v>
      </c>
      <c r="C1966">
        <v>74</v>
      </c>
    </row>
    <row r="1967" spans="1:3" x14ac:dyDescent="0.25">
      <c r="A1967">
        <v>1966</v>
      </c>
      <c r="B1967" t="s">
        <v>8219</v>
      </c>
      <c r="C1967">
        <v>54</v>
      </c>
    </row>
    <row r="1968" spans="1:3" x14ac:dyDescent="0.25">
      <c r="A1968">
        <v>1967</v>
      </c>
      <c r="B1968" t="s">
        <v>8219</v>
      </c>
      <c r="C1968">
        <v>31</v>
      </c>
    </row>
    <row r="1969" spans="1:3" x14ac:dyDescent="0.25">
      <c r="A1969">
        <v>1968</v>
      </c>
      <c r="B1969" t="s">
        <v>8219</v>
      </c>
      <c r="C1969">
        <v>25</v>
      </c>
    </row>
    <row r="1970" spans="1:3" x14ac:dyDescent="0.25">
      <c r="A1970">
        <v>1969</v>
      </c>
      <c r="B1970" t="s">
        <v>8219</v>
      </c>
      <c r="C1970">
        <v>17</v>
      </c>
    </row>
    <row r="1971" spans="1:3" x14ac:dyDescent="0.25">
      <c r="A1971">
        <v>1970</v>
      </c>
      <c r="B1971" t="s">
        <v>8219</v>
      </c>
      <c r="C1971">
        <v>12</v>
      </c>
    </row>
    <row r="1972" spans="1:3" x14ac:dyDescent="0.25">
      <c r="A1972">
        <v>1971</v>
      </c>
      <c r="B1972" t="s">
        <v>8219</v>
      </c>
      <c r="C1972">
        <v>38</v>
      </c>
    </row>
    <row r="1973" spans="1:3" x14ac:dyDescent="0.25">
      <c r="A1973">
        <v>1972</v>
      </c>
      <c r="B1973" t="s">
        <v>8219</v>
      </c>
      <c r="C1973">
        <v>41</v>
      </c>
    </row>
    <row r="1974" spans="1:3" x14ac:dyDescent="0.25">
      <c r="A1974">
        <v>1973</v>
      </c>
      <c r="B1974" t="s">
        <v>8219</v>
      </c>
      <c r="C1974">
        <v>19</v>
      </c>
    </row>
    <row r="1975" spans="1:3" x14ac:dyDescent="0.25">
      <c r="A1975">
        <v>1974</v>
      </c>
      <c r="B1975" t="s">
        <v>8219</v>
      </c>
      <c r="C1975">
        <v>41</v>
      </c>
    </row>
    <row r="1976" spans="1:3" x14ac:dyDescent="0.25">
      <c r="A1976">
        <v>1975</v>
      </c>
      <c r="B1976" t="s">
        <v>8219</v>
      </c>
      <c r="C1976">
        <v>26</v>
      </c>
    </row>
    <row r="1977" spans="1:3" x14ac:dyDescent="0.25">
      <c r="A1977">
        <v>1976</v>
      </c>
      <c r="B1977" t="s">
        <v>8219</v>
      </c>
      <c r="C1977">
        <v>25</v>
      </c>
    </row>
    <row r="1978" spans="1:3" x14ac:dyDescent="0.25">
      <c r="A1978">
        <v>1977</v>
      </c>
      <c r="B1978" t="s">
        <v>8219</v>
      </c>
      <c r="C1978">
        <v>9</v>
      </c>
    </row>
    <row r="1979" spans="1:3" x14ac:dyDescent="0.25">
      <c r="A1979">
        <v>1978</v>
      </c>
      <c r="B1979" t="s">
        <v>8219</v>
      </c>
      <c r="C1979">
        <v>78</v>
      </c>
    </row>
    <row r="1980" spans="1:3" x14ac:dyDescent="0.25">
      <c r="A1980">
        <v>1979</v>
      </c>
      <c r="B1980" t="s">
        <v>8219</v>
      </c>
      <c r="C1980">
        <v>45</v>
      </c>
    </row>
    <row r="1981" spans="1:3" x14ac:dyDescent="0.25">
      <c r="A1981">
        <v>1980</v>
      </c>
      <c r="B1981" t="s">
        <v>8219</v>
      </c>
      <c r="C1981">
        <v>102</v>
      </c>
    </row>
    <row r="1982" spans="1:3" x14ac:dyDescent="0.25">
      <c r="A1982">
        <v>1981</v>
      </c>
      <c r="B1982" t="s">
        <v>8219</v>
      </c>
      <c r="C1982">
        <v>5</v>
      </c>
    </row>
    <row r="1983" spans="1:3" x14ac:dyDescent="0.25">
      <c r="A1983">
        <v>1982</v>
      </c>
      <c r="B1983" t="s">
        <v>8219</v>
      </c>
      <c r="C1983">
        <v>27</v>
      </c>
    </row>
    <row r="1984" spans="1:3" x14ac:dyDescent="0.25">
      <c r="A1984">
        <v>1983</v>
      </c>
      <c r="B1984" t="s">
        <v>8219</v>
      </c>
      <c r="C1984">
        <v>37</v>
      </c>
    </row>
    <row r="1985" spans="1:3" x14ac:dyDescent="0.25">
      <c r="A1985">
        <v>1984</v>
      </c>
      <c r="B1985" t="s">
        <v>8219</v>
      </c>
      <c r="C1985">
        <v>14</v>
      </c>
    </row>
    <row r="1986" spans="1:3" x14ac:dyDescent="0.25">
      <c r="A1986">
        <v>1985</v>
      </c>
      <c r="B1986" t="s">
        <v>8219</v>
      </c>
      <c r="C1986">
        <v>27</v>
      </c>
    </row>
    <row r="1987" spans="1:3" x14ac:dyDescent="0.25">
      <c r="A1987">
        <v>1986</v>
      </c>
      <c r="B1987" t="s">
        <v>8219</v>
      </c>
      <c r="C1987">
        <v>45</v>
      </c>
    </row>
    <row r="1988" spans="1:3" x14ac:dyDescent="0.25">
      <c r="A1988">
        <v>1987</v>
      </c>
      <c r="B1988" t="s">
        <v>8219</v>
      </c>
      <c r="C1988">
        <v>49</v>
      </c>
    </row>
    <row r="1989" spans="1:3" x14ac:dyDescent="0.25">
      <c r="A1989">
        <v>1988</v>
      </c>
      <c r="B1989" t="s">
        <v>8219</v>
      </c>
      <c r="C1989">
        <v>24</v>
      </c>
    </row>
    <row r="1990" spans="1:3" x14ac:dyDescent="0.25">
      <c r="A1990">
        <v>1989</v>
      </c>
      <c r="B1990" t="s">
        <v>8219</v>
      </c>
      <c r="C1990">
        <v>112</v>
      </c>
    </row>
    <row r="1991" spans="1:3" x14ac:dyDescent="0.25">
      <c r="A1991">
        <v>1990</v>
      </c>
      <c r="B1991" t="s">
        <v>8219</v>
      </c>
      <c r="C1991">
        <v>23</v>
      </c>
    </row>
    <row r="1992" spans="1:3" x14ac:dyDescent="0.25">
      <c r="A1992">
        <v>1991</v>
      </c>
      <c r="B1992" t="s">
        <v>8219</v>
      </c>
      <c r="C1992">
        <v>54</v>
      </c>
    </row>
    <row r="1993" spans="1:3" x14ac:dyDescent="0.25">
      <c r="A1993">
        <v>1992</v>
      </c>
      <c r="B1993" t="s">
        <v>8219</v>
      </c>
      <c r="C1993">
        <v>28</v>
      </c>
    </row>
    <row r="1994" spans="1:3" x14ac:dyDescent="0.25">
      <c r="A1994">
        <v>1993</v>
      </c>
      <c r="B1994" t="s">
        <v>8219</v>
      </c>
      <c r="C1994">
        <v>11</v>
      </c>
    </row>
    <row r="1995" spans="1:3" x14ac:dyDescent="0.25">
      <c r="A1995">
        <v>1994</v>
      </c>
      <c r="B1995" t="s">
        <v>8219</v>
      </c>
      <c r="C1995">
        <v>62</v>
      </c>
    </row>
    <row r="1996" spans="1:3" x14ac:dyDescent="0.25">
      <c r="A1996">
        <v>1995</v>
      </c>
      <c r="B1996" t="s">
        <v>8219</v>
      </c>
      <c r="C1996">
        <v>73</v>
      </c>
    </row>
    <row r="1997" spans="1:3" x14ac:dyDescent="0.25">
      <c r="A1997">
        <v>1996</v>
      </c>
      <c r="B1997" t="s">
        <v>8219</v>
      </c>
      <c r="C1997">
        <v>18</v>
      </c>
    </row>
    <row r="1998" spans="1:3" x14ac:dyDescent="0.25">
      <c r="A1998">
        <v>1997</v>
      </c>
      <c r="B1998" t="s">
        <v>8219</v>
      </c>
      <c r="C1998">
        <v>35</v>
      </c>
    </row>
    <row r="1999" spans="1:3" x14ac:dyDescent="0.25">
      <c r="A1999">
        <v>1998</v>
      </c>
      <c r="B1999" t="s">
        <v>8219</v>
      </c>
      <c r="C1999">
        <v>43</v>
      </c>
    </row>
    <row r="2000" spans="1:3" x14ac:dyDescent="0.25">
      <c r="A2000">
        <v>1999</v>
      </c>
      <c r="B2000" t="s">
        <v>8219</v>
      </c>
      <c r="C2000">
        <v>36</v>
      </c>
    </row>
    <row r="2001" spans="1:3" x14ac:dyDescent="0.25">
      <c r="A2001">
        <v>2000</v>
      </c>
      <c r="B2001" t="s">
        <v>8219</v>
      </c>
      <c r="C2001">
        <v>62</v>
      </c>
    </row>
    <row r="2002" spans="1:3" x14ac:dyDescent="0.25">
      <c r="A2002">
        <v>2001</v>
      </c>
      <c r="B2002" t="s">
        <v>8219</v>
      </c>
      <c r="C2002">
        <v>15</v>
      </c>
    </row>
    <row r="2003" spans="1:3" x14ac:dyDescent="0.25">
      <c r="A2003">
        <v>2002</v>
      </c>
      <c r="B2003" t="s">
        <v>8219</v>
      </c>
      <c r="C2003">
        <v>33</v>
      </c>
    </row>
    <row r="2004" spans="1:3" x14ac:dyDescent="0.25">
      <c r="A2004">
        <v>2003</v>
      </c>
      <c r="B2004" t="s">
        <v>8219</v>
      </c>
      <c r="C2004">
        <v>27</v>
      </c>
    </row>
    <row r="2005" spans="1:3" x14ac:dyDescent="0.25">
      <c r="A2005">
        <v>2004</v>
      </c>
      <c r="B2005" t="s">
        <v>8219</v>
      </c>
      <c r="C2005">
        <v>17</v>
      </c>
    </row>
    <row r="2006" spans="1:3" x14ac:dyDescent="0.25">
      <c r="A2006">
        <v>2005</v>
      </c>
      <c r="B2006" t="s">
        <v>8219</v>
      </c>
      <c r="C2006">
        <v>4</v>
      </c>
    </row>
    <row r="2007" spans="1:3" x14ac:dyDescent="0.25">
      <c r="A2007">
        <v>2006</v>
      </c>
      <c r="B2007" t="s">
        <v>8219</v>
      </c>
      <c r="C2007">
        <v>53</v>
      </c>
    </row>
    <row r="2008" spans="1:3" x14ac:dyDescent="0.25">
      <c r="A2008">
        <v>2007</v>
      </c>
      <c r="B2008" t="s">
        <v>8219</v>
      </c>
      <c r="C2008">
        <v>49</v>
      </c>
    </row>
    <row r="2009" spans="1:3" x14ac:dyDescent="0.25">
      <c r="A2009">
        <v>2008</v>
      </c>
      <c r="B2009" t="s">
        <v>8219</v>
      </c>
      <c r="C2009">
        <v>57</v>
      </c>
    </row>
    <row r="2010" spans="1:3" x14ac:dyDescent="0.25">
      <c r="A2010">
        <v>2009</v>
      </c>
      <c r="B2010" t="s">
        <v>8219</v>
      </c>
      <c r="C2010">
        <v>69</v>
      </c>
    </row>
    <row r="2011" spans="1:3" x14ac:dyDescent="0.25">
      <c r="A2011">
        <v>2010</v>
      </c>
      <c r="B2011" t="s">
        <v>8219</v>
      </c>
      <c r="C2011">
        <v>15</v>
      </c>
    </row>
    <row r="2012" spans="1:3" x14ac:dyDescent="0.25">
      <c r="A2012">
        <v>2011</v>
      </c>
      <c r="B2012" t="s">
        <v>8219</v>
      </c>
      <c r="C2012">
        <v>64</v>
      </c>
    </row>
    <row r="2013" spans="1:3" x14ac:dyDescent="0.25">
      <c r="A2013">
        <v>2012</v>
      </c>
      <c r="B2013" t="s">
        <v>8219</v>
      </c>
      <c r="C2013">
        <v>20</v>
      </c>
    </row>
    <row r="2014" spans="1:3" x14ac:dyDescent="0.25">
      <c r="A2014">
        <v>2013</v>
      </c>
      <c r="B2014" t="s">
        <v>8219</v>
      </c>
      <c r="C2014">
        <v>27</v>
      </c>
    </row>
    <row r="2015" spans="1:3" x14ac:dyDescent="0.25">
      <c r="A2015">
        <v>2014</v>
      </c>
      <c r="B2015" t="s">
        <v>8219</v>
      </c>
      <c r="C2015">
        <v>21</v>
      </c>
    </row>
    <row r="2016" spans="1:3" x14ac:dyDescent="0.25">
      <c r="A2016">
        <v>2015</v>
      </c>
      <c r="B2016" t="s">
        <v>8219</v>
      </c>
      <c r="C2016">
        <v>31</v>
      </c>
    </row>
    <row r="2017" spans="1:3" x14ac:dyDescent="0.25">
      <c r="A2017">
        <v>2016</v>
      </c>
      <c r="B2017" t="s">
        <v>8219</v>
      </c>
      <c r="C2017">
        <v>51</v>
      </c>
    </row>
    <row r="2018" spans="1:3" x14ac:dyDescent="0.25">
      <c r="A2018">
        <v>2017</v>
      </c>
      <c r="B2018" t="s">
        <v>8219</v>
      </c>
      <c r="C2018">
        <v>57</v>
      </c>
    </row>
    <row r="2019" spans="1:3" x14ac:dyDescent="0.25">
      <c r="A2019">
        <v>2018</v>
      </c>
      <c r="B2019" t="s">
        <v>8219</v>
      </c>
      <c r="C2019">
        <v>20</v>
      </c>
    </row>
    <row r="2020" spans="1:3" x14ac:dyDescent="0.25">
      <c r="A2020">
        <v>2019</v>
      </c>
      <c r="B2020" t="s">
        <v>8219</v>
      </c>
      <c r="C2020">
        <v>71</v>
      </c>
    </row>
    <row r="2021" spans="1:3" x14ac:dyDescent="0.25">
      <c r="A2021">
        <v>2020</v>
      </c>
      <c r="B2021" t="s">
        <v>8219</v>
      </c>
      <c r="C2021">
        <v>72</v>
      </c>
    </row>
    <row r="2022" spans="1:3" x14ac:dyDescent="0.25">
      <c r="A2022">
        <v>2021</v>
      </c>
      <c r="B2022" t="s">
        <v>8219</v>
      </c>
      <c r="C2022">
        <v>45</v>
      </c>
    </row>
    <row r="2023" spans="1:3" x14ac:dyDescent="0.25">
      <c r="A2023">
        <v>2022</v>
      </c>
      <c r="B2023" t="s">
        <v>8219</v>
      </c>
      <c r="C2023">
        <v>51</v>
      </c>
    </row>
    <row r="2024" spans="1:3" x14ac:dyDescent="0.25">
      <c r="A2024">
        <v>2023</v>
      </c>
      <c r="B2024" t="s">
        <v>8219</v>
      </c>
      <c r="C2024">
        <v>56</v>
      </c>
    </row>
    <row r="2025" spans="1:3" x14ac:dyDescent="0.25">
      <c r="A2025">
        <v>2024</v>
      </c>
      <c r="B2025" t="s">
        <v>8219</v>
      </c>
      <c r="C2025">
        <v>17</v>
      </c>
    </row>
    <row r="2026" spans="1:3" x14ac:dyDescent="0.25">
      <c r="A2026">
        <v>2025</v>
      </c>
      <c r="B2026" t="s">
        <v>8219</v>
      </c>
      <c r="C2026">
        <v>197</v>
      </c>
    </row>
    <row r="2027" spans="1:3" x14ac:dyDescent="0.25">
      <c r="A2027">
        <v>2026</v>
      </c>
      <c r="B2027" t="s">
        <v>8219</v>
      </c>
      <c r="C2027">
        <v>70</v>
      </c>
    </row>
    <row r="2028" spans="1:3" x14ac:dyDescent="0.25">
      <c r="A2028">
        <v>2027</v>
      </c>
      <c r="B2028" t="s">
        <v>8219</v>
      </c>
      <c r="C2028">
        <v>21</v>
      </c>
    </row>
    <row r="2029" spans="1:3" x14ac:dyDescent="0.25">
      <c r="A2029">
        <v>2028</v>
      </c>
      <c r="B2029" t="s">
        <v>8219</v>
      </c>
      <c r="C2029">
        <v>34</v>
      </c>
    </row>
    <row r="2030" spans="1:3" x14ac:dyDescent="0.25">
      <c r="A2030">
        <v>2029</v>
      </c>
      <c r="B2030" t="s">
        <v>8219</v>
      </c>
      <c r="C2030">
        <v>39</v>
      </c>
    </row>
    <row r="2031" spans="1:3" x14ac:dyDescent="0.25">
      <c r="A2031">
        <v>2030</v>
      </c>
      <c r="B2031" t="s">
        <v>8219</v>
      </c>
      <c r="C2031">
        <v>78</v>
      </c>
    </row>
    <row r="2032" spans="1:3" x14ac:dyDescent="0.25">
      <c r="A2032">
        <v>2031</v>
      </c>
      <c r="B2032" t="s">
        <v>8219</v>
      </c>
      <c r="C2032">
        <v>48</v>
      </c>
    </row>
    <row r="2033" spans="1:3" x14ac:dyDescent="0.25">
      <c r="A2033">
        <v>2032</v>
      </c>
      <c r="B2033" t="s">
        <v>8219</v>
      </c>
      <c r="C2033">
        <v>29</v>
      </c>
    </row>
    <row r="2034" spans="1:3" x14ac:dyDescent="0.25">
      <c r="A2034">
        <v>2033</v>
      </c>
      <c r="B2034" t="s">
        <v>8219</v>
      </c>
      <c r="C2034">
        <v>73</v>
      </c>
    </row>
    <row r="2035" spans="1:3" x14ac:dyDescent="0.25">
      <c r="A2035">
        <v>2034</v>
      </c>
      <c r="B2035" t="s">
        <v>8219</v>
      </c>
      <c r="C2035">
        <v>8</v>
      </c>
    </row>
    <row r="2036" spans="1:3" x14ac:dyDescent="0.25">
      <c r="A2036">
        <v>2035</v>
      </c>
      <c r="B2036" t="s">
        <v>8219</v>
      </c>
      <c r="C2036">
        <v>17</v>
      </c>
    </row>
    <row r="2037" spans="1:3" x14ac:dyDescent="0.25">
      <c r="A2037">
        <v>2036</v>
      </c>
      <c r="B2037" t="s">
        <v>8219</v>
      </c>
      <c r="C2037">
        <v>9</v>
      </c>
    </row>
    <row r="2038" spans="1:3" x14ac:dyDescent="0.25">
      <c r="A2038">
        <v>2037</v>
      </c>
      <c r="B2038" t="s">
        <v>8219</v>
      </c>
      <c r="C2038">
        <v>17</v>
      </c>
    </row>
    <row r="2039" spans="1:3" x14ac:dyDescent="0.25">
      <c r="A2039">
        <v>2038</v>
      </c>
      <c r="B2039" t="s">
        <v>8219</v>
      </c>
      <c r="C2039">
        <v>33</v>
      </c>
    </row>
    <row r="2040" spans="1:3" x14ac:dyDescent="0.25">
      <c r="A2040">
        <v>2039</v>
      </c>
      <c r="B2040" t="s">
        <v>8219</v>
      </c>
      <c r="C2040">
        <v>38</v>
      </c>
    </row>
    <row r="2041" spans="1:3" x14ac:dyDescent="0.25">
      <c r="A2041">
        <v>2040</v>
      </c>
      <c r="B2041" t="s">
        <v>8219</v>
      </c>
      <c r="C2041">
        <v>79</v>
      </c>
    </row>
    <row r="2042" spans="1:3" x14ac:dyDescent="0.25">
      <c r="A2042">
        <v>2041</v>
      </c>
      <c r="B2042" t="s">
        <v>8219</v>
      </c>
      <c r="C2042">
        <v>46</v>
      </c>
    </row>
    <row r="2043" spans="1:3" x14ac:dyDescent="0.25">
      <c r="A2043">
        <v>2042</v>
      </c>
      <c r="B2043" t="s">
        <v>8219</v>
      </c>
      <c r="C2043">
        <v>20</v>
      </c>
    </row>
    <row r="2044" spans="1:3" x14ac:dyDescent="0.25">
      <c r="A2044">
        <v>2043</v>
      </c>
      <c r="B2044" t="s">
        <v>8219</v>
      </c>
      <c r="C2044">
        <v>20</v>
      </c>
    </row>
    <row r="2045" spans="1:3" x14ac:dyDescent="0.25">
      <c r="A2045">
        <v>2044</v>
      </c>
      <c r="B2045" t="s">
        <v>8219</v>
      </c>
      <c r="C2045">
        <v>13</v>
      </c>
    </row>
    <row r="2046" spans="1:3" x14ac:dyDescent="0.25">
      <c r="A2046">
        <v>2045</v>
      </c>
      <c r="B2046" t="s">
        <v>8219</v>
      </c>
      <c r="C2046">
        <v>22</v>
      </c>
    </row>
    <row r="2047" spans="1:3" x14ac:dyDescent="0.25">
      <c r="A2047">
        <v>2046</v>
      </c>
      <c r="B2047" t="s">
        <v>8219</v>
      </c>
      <c r="C2047">
        <v>36</v>
      </c>
    </row>
    <row r="2048" spans="1:3" x14ac:dyDescent="0.25">
      <c r="A2048">
        <v>2047</v>
      </c>
      <c r="B2048" t="s">
        <v>8219</v>
      </c>
      <c r="C2048">
        <v>40</v>
      </c>
    </row>
    <row r="2049" spans="1:3" x14ac:dyDescent="0.25">
      <c r="A2049">
        <v>2048</v>
      </c>
      <c r="B2049" t="s">
        <v>8219</v>
      </c>
      <c r="C2049">
        <v>9</v>
      </c>
    </row>
    <row r="2050" spans="1:3" x14ac:dyDescent="0.25">
      <c r="A2050">
        <v>2049</v>
      </c>
      <c r="B2050" t="s">
        <v>8219</v>
      </c>
      <c r="C2050">
        <v>19</v>
      </c>
    </row>
    <row r="2051" spans="1:3" x14ac:dyDescent="0.25">
      <c r="A2051">
        <v>2050</v>
      </c>
      <c r="B2051" t="s">
        <v>8219</v>
      </c>
      <c r="C2051">
        <v>14</v>
      </c>
    </row>
    <row r="2052" spans="1:3" x14ac:dyDescent="0.25">
      <c r="A2052">
        <v>2051</v>
      </c>
      <c r="B2052" t="s">
        <v>8219</v>
      </c>
      <c r="C2052">
        <v>38</v>
      </c>
    </row>
    <row r="2053" spans="1:3" x14ac:dyDescent="0.25">
      <c r="A2053">
        <v>2052</v>
      </c>
      <c r="B2053" t="s">
        <v>8219</v>
      </c>
      <c r="C2053">
        <v>58</v>
      </c>
    </row>
    <row r="2054" spans="1:3" x14ac:dyDescent="0.25">
      <c r="A2054">
        <v>2053</v>
      </c>
      <c r="B2054" t="s">
        <v>8219</v>
      </c>
      <c r="C2054">
        <v>28</v>
      </c>
    </row>
    <row r="2055" spans="1:3" x14ac:dyDescent="0.25">
      <c r="A2055">
        <v>2054</v>
      </c>
      <c r="B2055" t="s">
        <v>8219</v>
      </c>
      <c r="C2055">
        <v>17</v>
      </c>
    </row>
    <row r="2056" spans="1:3" x14ac:dyDescent="0.25">
      <c r="A2056">
        <v>2055</v>
      </c>
      <c r="B2056" t="s">
        <v>8219</v>
      </c>
      <c r="C2056">
        <v>12</v>
      </c>
    </row>
    <row r="2057" spans="1:3" x14ac:dyDescent="0.25">
      <c r="A2057">
        <v>2056</v>
      </c>
      <c r="B2057" t="s">
        <v>8219</v>
      </c>
      <c r="C2057">
        <v>40</v>
      </c>
    </row>
    <row r="2058" spans="1:3" x14ac:dyDescent="0.25">
      <c r="A2058">
        <v>2057</v>
      </c>
      <c r="B2058" t="s">
        <v>8219</v>
      </c>
      <c r="C2058">
        <v>57</v>
      </c>
    </row>
    <row r="2059" spans="1:3" x14ac:dyDescent="0.25">
      <c r="A2059">
        <v>2058</v>
      </c>
      <c r="B2059" t="s">
        <v>8219</v>
      </c>
      <c r="C2059">
        <v>114</v>
      </c>
    </row>
    <row r="2060" spans="1:3" x14ac:dyDescent="0.25">
      <c r="A2060">
        <v>2059</v>
      </c>
      <c r="B2060" t="s">
        <v>8219</v>
      </c>
      <c r="C2060">
        <v>31</v>
      </c>
    </row>
    <row r="2061" spans="1:3" x14ac:dyDescent="0.25">
      <c r="A2061">
        <v>2060</v>
      </c>
      <c r="B2061" t="s">
        <v>8219</v>
      </c>
      <c r="C2061">
        <v>3</v>
      </c>
    </row>
    <row r="2062" spans="1:3" x14ac:dyDescent="0.25">
      <c r="A2062">
        <v>2061</v>
      </c>
      <c r="B2062" t="s">
        <v>8219</v>
      </c>
      <c r="C2062">
        <v>16</v>
      </c>
    </row>
    <row r="2063" spans="1:3" x14ac:dyDescent="0.25">
      <c r="A2063">
        <v>2062</v>
      </c>
      <c r="B2063" t="s">
        <v>8219</v>
      </c>
      <c r="C2063">
        <v>199</v>
      </c>
    </row>
    <row r="2064" spans="1:3" x14ac:dyDescent="0.25">
      <c r="A2064">
        <v>2063</v>
      </c>
      <c r="B2064" t="s">
        <v>8219</v>
      </c>
      <c r="C2064">
        <v>31</v>
      </c>
    </row>
    <row r="2065" spans="1:3" x14ac:dyDescent="0.25">
      <c r="A2065">
        <v>2064</v>
      </c>
      <c r="B2065" t="s">
        <v>8219</v>
      </c>
      <c r="C2065">
        <v>30</v>
      </c>
    </row>
    <row r="2066" spans="1:3" x14ac:dyDescent="0.25">
      <c r="A2066">
        <v>2065</v>
      </c>
      <c r="B2066" t="s">
        <v>8219</v>
      </c>
      <c r="C2066">
        <v>34</v>
      </c>
    </row>
    <row r="2067" spans="1:3" x14ac:dyDescent="0.25">
      <c r="A2067">
        <v>2066</v>
      </c>
      <c r="B2067" t="s">
        <v>8219</v>
      </c>
      <c r="C2067">
        <v>18</v>
      </c>
    </row>
    <row r="2068" spans="1:3" x14ac:dyDescent="0.25">
      <c r="A2068">
        <v>2067</v>
      </c>
      <c r="B2068" t="s">
        <v>8219</v>
      </c>
      <c r="C2068">
        <v>67</v>
      </c>
    </row>
    <row r="2069" spans="1:3" x14ac:dyDescent="0.25">
      <c r="A2069">
        <v>2068</v>
      </c>
      <c r="B2069" t="s">
        <v>8219</v>
      </c>
      <c r="C2069">
        <v>66</v>
      </c>
    </row>
    <row r="2070" spans="1:3" x14ac:dyDescent="0.25">
      <c r="A2070">
        <v>2069</v>
      </c>
      <c r="B2070" t="s">
        <v>8219</v>
      </c>
      <c r="C2070">
        <v>23</v>
      </c>
    </row>
    <row r="2071" spans="1:3" x14ac:dyDescent="0.25">
      <c r="A2071">
        <v>2070</v>
      </c>
      <c r="B2071" t="s">
        <v>8219</v>
      </c>
      <c r="C2071">
        <v>126</v>
      </c>
    </row>
    <row r="2072" spans="1:3" x14ac:dyDescent="0.25">
      <c r="A2072">
        <v>2071</v>
      </c>
      <c r="B2072" t="s">
        <v>8219</v>
      </c>
      <c r="C2072">
        <v>6</v>
      </c>
    </row>
    <row r="2073" spans="1:3" x14ac:dyDescent="0.25">
      <c r="A2073">
        <v>2072</v>
      </c>
      <c r="B2073" t="s">
        <v>8219</v>
      </c>
      <c r="C2073">
        <v>25</v>
      </c>
    </row>
    <row r="2074" spans="1:3" x14ac:dyDescent="0.25">
      <c r="A2074">
        <v>2073</v>
      </c>
      <c r="B2074" t="s">
        <v>8219</v>
      </c>
      <c r="C2074">
        <v>39</v>
      </c>
    </row>
    <row r="2075" spans="1:3" x14ac:dyDescent="0.25">
      <c r="A2075">
        <v>2074</v>
      </c>
      <c r="B2075" t="s">
        <v>8219</v>
      </c>
      <c r="C2075">
        <v>62</v>
      </c>
    </row>
    <row r="2076" spans="1:3" x14ac:dyDescent="0.25">
      <c r="A2076">
        <v>2075</v>
      </c>
      <c r="B2076" t="s">
        <v>8219</v>
      </c>
      <c r="C2076">
        <v>31</v>
      </c>
    </row>
    <row r="2077" spans="1:3" x14ac:dyDescent="0.25">
      <c r="A2077">
        <v>2076</v>
      </c>
      <c r="B2077" t="s">
        <v>8219</v>
      </c>
      <c r="C2077">
        <v>274</v>
      </c>
    </row>
    <row r="2078" spans="1:3" x14ac:dyDescent="0.25">
      <c r="A2078">
        <v>2077</v>
      </c>
      <c r="B2078" t="s">
        <v>8219</v>
      </c>
      <c r="C2078">
        <v>17</v>
      </c>
    </row>
    <row r="2079" spans="1:3" x14ac:dyDescent="0.25">
      <c r="A2079">
        <v>2078</v>
      </c>
      <c r="B2079" t="s">
        <v>8219</v>
      </c>
      <c r="C2079">
        <v>14</v>
      </c>
    </row>
    <row r="2080" spans="1:3" x14ac:dyDescent="0.25">
      <c r="A2080">
        <v>2079</v>
      </c>
      <c r="B2080" t="s">
        <v>8219</v>
      </c>
      <c r="C2080">
        <v>60</v>
      </c>
    </row>
    <row r="2081" spans="1:3" x14ac:dyDescent="0.25">
      <c r="A2081">
        <v>2080</v>
      </c>
      <c r="B2081" t="s">
        <v>8219</v>
      </c>
      <c r="C2081">
        <v>33</v>
      </c>
    </row>
    <row r="2082" spans="1:3" x14ac:dyDescent="0.25">
      <c r="A2082">
        <v>2081</v>
      </c>
      <c r="B2082" t="s">
        <v>8219</v>
      </c>
      <c r="C2082">
        <v>78</v>
      </c>
    </row>
    <row r="2083" spans="1:3" x14ac:dyDescent="0.25">
      <c r="A2083">
        <v>2082</v>
      </c>
      <c r="B2083" t="s">
        <v>8219</v>
      </c>
      <c r="C2083">
        <v>30</v>
      </c>
    </row>
    <row r="2084" spans="1:3" x14ac:dyDescent="0.25">
      <c r="A2084">
        <v>2083</v>
      </c>
      <c r="B2084" t="s">
        <v>8219</v>
      </c>
      <c r="C2084">
        <v>136</v>
      </c>
    </row>
    <row r="2085" spans="1:3" x14ac:dyDescent="0.25">
      <c r="A2085">
        <v>2084</v>
      </c>
      <c r="B2085" t="s">
        <v>8219</v>
      </c>
      <c r="C2085">
        <v>40</v>
      </c>
    </row>
    <row r="2086" spans="1:3" x14ac:dyDescent="0.25">
      <c r="A2086">
        <v>2085</v>
      </c>
      <c r="B2086" t="s">
        <v>8219</v>
      </c>
      <c r="C2086">
        <v>18</v>
      </c>
    </row>
    <row r="2087" spans="1:3" x14ac:dyDescent="0.25">
      <c r="A2087">
        <v>2086</v>
      </c>
      <c r="B2087" t="s">
        <v>8219</v>
      </c>
      <c r="C2087">
        <v>39</v>
      </c>
    </row>
    <row r="2088" spans="1:3" x14ac:dyDescent="0.25">
      <c r="A2088">
        <v>2087</v>
      </c>
      <c r="B2088" t="s">
        <v>8219</v>
      </c>
      <c r="C2088">
        <v>21</v>
      </c>
    </row>
    <row r="2089" spans="1:3" x14ac:dyDescent="0.25">
      <c r="A2089">
        <v>2088</v>
      </c>
      <c r="B2089" t="s">
        <v>8219</v>
      </c>
      <c r="C2089">
        <v>30</v>
      </c>
    </row>
    <row r="2090" spans="1:3" x14ac:dyDescent="0.25">
      <c r="A2090">
        <v>2089</v>
      </c>
      <c r="B2090" t="s">
        <v>8219</v>
      </c>
      <c r="C2090">
        <v>27</v>
      </c>
    </row>
    <row r="2091" spans="1:3" x14ac:dyDescent="0.25">
      <c r="A2091">
        <v>2090</v>
      </c>
      <c r="B2091" t="s">
        <v>8219</v>
      </c>
      <c r="C2091">
        <v>35</v>
      </c>
    </row>
    <row r="2092" spans="1:3" x14ac:dyDescent="0.25">
      <c r="A2092">
        <v>2091</v>
      </c>
      <c r="B2092" t="s">
        <v>8219</v>
      </c>
      <c r="C2092">
        <v>13</v>
      </c>
    </row>
    <row r="2093" spans="1:3" x14ac:dyDescent="0.25">
      <c r="A2093">
        <v>2092</v>
      </c>
      <c r="B2093" t="s">
        <v>8219</v>
      </c>
      <c r="C2093">
        <v>23</v>
      </c>
    </row>
    <row r="2094" spans="1:3" x14ac:dyDescent="0.25">
      <c r="A2094">
        <v>2093</v>
      </c>
      <c r="B2094" t="s">
        <v>8219</v>
      </c>
      <c r="C2094">
        <v>39</v>
      </c>
    </row>
    <row r="2095" spans="1:3" x14ac:dyDescent="0.25">
      <c r="A2095">
        <v>2094</v>
      </c>
      <c r="B2095" t="s">
        <v>8219</v>
      </c>
      <c r="C2095">
        <v>35</v>
      </c>
    </row>
    <row r="2096" spans="1:3" x14ac:dyDescent="0.25">
      <c r="A2096">
        <v>2095</v>
      </c>
      <c r="B2096" t="s">
        <v>8219</v>
      </c>
      <c r="C2096">
        <v>27</v>
      </c>
    </row>
    <row r="2097" spans="1:3" x14ac:dyDescent="0.25">
      <c r="A2097">
        <v>2096</v>
      </c>
      <c r="B2097" t="s">
        <v>8219</v>
      </c>
      <c r="C2097">
        <v>21</v>
      </c>
    </row>
    <row r="2098" spans="1:3" x14ac:dyDescent="0.25">
      <c r="A2098">
        <v>2097</v>
      </c>
      <c r="B2098" t="s">
        <v>8219</v>
      </c>
      <c r="C2098">
        <v>104</v>
      </c>
    </row>
    <row r="2099" spans="1:3" x14ac:dyDescent="0.25">
      <c r="A2099">
        <v>2098</v>
      </c>
      <c r="B2099" t="s">
        <v>8219</v>
      </c>
      <c r="C2099">
        <v>19</v>
      </c>
    </row>
    <row r="2100" spans="1:3" x14ac:dyDescent="0.25">
      <c r="A2100">
        <v>2099</v>
      </c>
      <c r="B2100" t="s">
        <v>8219</v>
      </c>
      <c r="C2100">
        <v>97</v>
      </c>
    </row>
    <row r="2101" spans="1:3" x14ac:dyDescent="0.25">
      <c r="A2101">
        <v>2100</v>
      </c>
      <c r="B2101" t="s">
        <v>8219</v>
      </c>
      <c r="C2101">
        <v>27</v>
      </c>
    </row>
    <row r="2102" spans="1:3" x14ac:dyDescent="0.25">
      <c r="A2102">
        <v>2101</v>
      </c>
      <c r="B2102" t="s">
        <v>8219</v>
      </c>
      <c r="C2102">
        <v>24</v>
      </c>
    </row>
    <row r="2103" spans="1:3" x14ac:dyDescent="0.25">
      <c r="A2103">
        <v>2102</v>
      </c>
      <c r="B2103" t="s">
        <v>8219</v>
      </c>
      <c r="C2103">
        <v>13</v>
      </c>
    </row>
    <row r="2104" spans="1:3" x14ac:dyDescent="0.25">
      <c r="A2104">
        <v>2103</v>
      </c>
      <c r="B2104" t="s">
        <v>8219</v>
      </c>
      <c r="C2104">
        <v>46</v>
      </c>
    </row>
    <row r="2105" spans="1:3" x14ac:dyDescent="0.25">
      <c r="A2105">
        <v>2104</v>
      </c>
      <c r="B2105" t="s">
        <v>8219</v>
      </c>
      <c r="C2105">
        <v>4</v>
      </c>
    </row>
    <row r="2106" spans="1:3" x14ac:dyDescent="0.25">
      <c r="A2106">
        <v>2105</v>
      </c>
      <c r="B2106" t="s">
        <v>8219</v>
      </c>
      <c r="C2106">
        <v>40</v>
      </c>
    </row>
    <row r="2107" spans="1:3" x14ac:dyDescent="0.25">
      <c r="A2107">
        <v>2106</v>
      </c>
      <c r="B2107" t="s">
        <v>8219</v>
      </c>
      <c r="C2107">
        <v>44</v>
      </c>
    </row>
    <row r="2108" spans="1:3" x14ac:dyDescent="0.25">
      <c r="A2108">
        <v>2107</v>
      </c>
      <c r="B2108" t="s">
        <v>8219</v>
      </c>
      <c r="C2108">
        <v>35</v>
      </c>
    </row>
    <row r="2109" spans="1:3" x14ac:dyDescent="0.25">
      <c r="A2109">
        <v>2108</v>
      </c>
      <c r="B2109" t="s">
        <v>8219</v>
      </c>
      <c r="C2109">
        <v>63</v>
      </c>
    </row>
    <row r="2110" spans="1:3" x14ac:dyDescent="0.25">
      <c r="A2110">
        <v>2109</v>
      </c>
      <c r="B2110" t="s">
        <v>8219</v>
      </c>
      <c r="C2110">
        <v>89</v>
      </c>
    </row>
    <row r="2111" spans="1:3" x14ac:dyDescent="0.25">
      <c r="A2111">
        <v>2110</v>
      </c>
      <c r="B2111" t="s">
        <v>8219</v>
      </c>
      <c r="C2111">
        <v>15</v>
      </c>
    </row>
    <row r="2112" spans="1:3" x14ac:dyDescent="0.25">
      <c r="A2112">
        <v>2111</v>
      </c>
      <c r="B2112" t="s">
        <v>8219</v>
      </c>
      <c r="C2112">
        <v>46</v>
      </c>
    </row>
    <row r="2113" spans="1:3" x14ac:dyDescent="0.25">
      <c r="A2113">
        <v>2112</v>
      </c>
      <c r="B2113" t="s">
        <v>8219</v>
      </c>
      <c r="C2113">
        <v>33</v>
      </c>
    </row>
    <row r="2114" spans="1:3" x14ac:dyDescent="0.25">
      <c r="A2114">
        <v>2113</v>
      </c>
      <c r="B2114" t="s">
        <v>8219</v>
      </c>
      <c r="C2114">
        <v>52</v>
      </c>
    </row>
    <row r="2115" spans="1:3" x14ac:dyDescent="0.25">
      <c r="A2115">
        <v>2114</v>
      </c>
      <c r="B2115" t="s">
        <v>8219</v>
      </c>
      <c r="C2115">
        <v>7</v>
      </c>
    </row>
    <row r="2116" spans="1:3" x14ac:dyDescent="0.25">
      <c r="A2116">
        <v>2115</v>
      </c>
      <c r="B2116" t="s">
        <v>8219</v>
      </c>
      <c r="C2116">
        <v>28</v>
      </c>
    </row>
    <row r="2117" spans="1:3" x14ac:dyDescent="0.25">
      <c r="A2117">
        <v>2116</v>
      </c>
      <c r="B2117" t="s">
        <v>8219</v>
      </c>
      <c r="C2117">
        <v>11</v>
      </c>
    </row>
    <row r="2118" spans="1:3" x14ac:dyDescent="0.25">
      <c r="A2118">
        <v>2117</v>
      </c>
      <c r="B2118" t="s">
        <v>8219</v>
      </c>
      <c r="C2118">
        <v>15</v>
      </c>
    </row>
    <row r="2119" spans="1:3" x14ac:dyDescent="0.25">
      <c r="A2119">
        <v>2118</v>
      </c>
      <c r="B2119" t="s">
        <v>8219</v>
      </c>
      <c r="C2119">
        <v>30</v>
      </c>
    </row>
    <row r="2120" spans="1:3" x14ac:dyDescent="0.25">
      <c r="A2120">
        <v>2119</v>
      </c>
      <c r="B2120" t="s">
        <v>8219</v>
      </c>
      <c r="C2120">
        <v>27</v>
      </c>
    </row>
    <row r="2121" spans="1:3" x14ac:dyDescent="0.25">
      <c r="A2121">
        <v>2120</v>
      </c>
      <c r="B2121" t="s">
        <v>8219</v>
      </c>
      <c r="C2121">
        <v>28</v>
      </c>
    </row>
    <row r="2122" spans="1:3" x14ac:dyDescent="0.25">
      <c r="A2122">
        <v>2121</v>
      </c>
      <c r="B2122" t="s">
        <v>8219</v>
      </c>
      <c r="C2122">
        <v>17</v>
      </c>
    </row>
    <row r="2123" spans="1:3" x14ac:dyDescent="0.25">
      <c r="A2123">
        <v>2122</v>
      </c>
      <c r="B2123" t="s">
        <v>8219</v>
      </c>
      <c r="C2123">
        <v>50</v>
      </c>
    </row>
    <row r="2124" spans="1:3" x14ac:dyDescent="0.25">
      <c r="A2124">
        <v>2123</v>
      </c>
      <c r="B2124" t="s">
        <v>8219</v>
      </c>
      <c r="C2124">
        <v>26</v>
      </c>
    </row>
    <row r="2125" spans="1:3" x14ac:dyDescent="0.25">
      <c r="A2125">
        <v>2124</v>
      </c>
      <c r="B2125" t="s">
        <v>8219</v>
      </c>
      <c r="C2125">
        <v>88</v>
      </c>
    </row>
    <row r="2126" spans="1:3" x14ac:dyDescent="0.25">
      <c r="A2126">
        <v>2125</v>
      </c>
      <c r="B2126" t="s">
        <v>8219</v>
      </c>
      <c r="C2126">
        <v>91</v>
      </c>
    </row>
    <row r="2127" spans="1:3" x14ac:dyDescent="0.25">
      <c r="A2127">
        <v>2126</v>
      </c>
      <c r="B2127" t="s">
        <v>8219</v>
      </c>
      <c r="C2127">
        <v>3</v>
      </c>
    </row>
    <row r="2128" spans="1:3" x14ac:dyDescent="0.25">
      <c r="A2128">
        <v>2127</v>
      </c>
      <c r="B2128" t="s">
        <v>8219</v>
      </c>
      <c r="C2128">
        <v>28</v>
      </c>
    </row>
    <row r="2129" spans="1:3" x14ac:dyDescent="0.25">
      <c r="A2129">
        <v>2128</v>
      </c>
      <c r="B2129" t="s">
        <v>8219</v>
      </c>
      <c r="C2129">
        <v>77</v>
      </c>
    </row>
    <row r="2130" spans="1:3" x14ac:dyDescent="0.25">
      <c r="A2130">
        <v>2129</v>
      </c>
      <c r="B2130" t="s">
        <v>8219</v>
      </c>
      <c r="C2130">
        <v>27</v>
      </c>
    </row>
    <row r="2131" spans="1:3" x14ac:dyDescent="0.25">
      <c r="A2131">
        <v>2130</v>
      </c>
      <c r="B2131" t="s">
        <v>8219</v>
      </c>
      <c r="C2131">
        <v>107</v>
      </c>
    </row>
    <row r="2132" spans="1:3" x14ac:dyDescent="0.25">
      <c r="A2132">
        <v>2131</v>
      </c>
      <c r="B2132" t="s">
        <v>8219</v>
      </c>
      <c r="C2132">
        <v>96</v>
      </c>
    </row>
    <row r="2133" spans="1:3" x14ac:dyDescent="0.25">
      <c r="A2133">
        <v>2132</v>
      </c>
      <c r="B2133" t="s">
        <v>8219</v>
      </c>
      <c r="C2133">
        <v>56</v>
      </c>
    </row>
    <row r="2134" spans="1:3" x14ac:dyDescent="0.25">
      <c r="A2134">
        <v>2133</v>
      </c>
      <c r="B2134" t="s">
        <v>8219</v>
      </c>
      <c r="C2134">
        <v>58</v>
      </c>
    </row>
    <row r="2135" spans="1:3" x14ac:dyDescent="0.25">
      <c r="A2135">
        <v>2134</v>
      </c>
      <c r="B2135" t="s">
        <v>8219</v>
      </c>
      <c r="C2135">
        <v>15</v>
      </c>
    </row>
    <row r="2136" spans="1:3" x14ac:dyDescent="0.25">
      <c r="A2136">
        <v>2135</v>
      </c>
      <c r="B2136" t="s">
        <v>8219</v>
      </c>
      <c r="C2136">
        <v>20</v>
      </c>
    </row>
    <row r="2137" spans="1:3" x14ac:dyDescent="0.25">
      <c r="A2137">
        <v>2136</v>
      </c>
      <c r="B2137" t="s">
        <v>8219</v>
      </c>
      <c r="C2137">
        <v>38</v>
      </c>
    </row>
    <row r="2138" spans="1:3" x14ac:dyDescent="0.25">
      <c r="A2138">
        <v>2137</v>
      </c>
      <c r="B2138" t="s">
        <v>8219</v>
      </c>
      <c r="C2138">
        <v>33</v>
      </c>
    </row>
    <row r="2139" spans="1:3" x14ac:dyDescent="0.25">
      <c r="A2139">
        <v>2138</v>
      </c>
      <c r="B2139" t="s">
        <v>8219</v>
      </c>
      <c r="C2139">
        <v>57</v>
      </c>
    </row>
    <row r="2140" spans="1:3" x14ac:dyDescent="0.25">
      <c r="A2140">
        <v>2139</v>
      </c>
      <c r="B2140" t="s">
        <v>8219</v>
      </c>
      <c r="C2140">
        <v>25</v>
      </c>
    </row>
    <row r="2141" spans="1:3" x14ac:dyDescent="0.25">
      <c r="A2141">
        <v>2140</v>
      </c>
      <c r="B2141" t="s">
        <v>8219</v>
      </c>
      <c r="C2141">
        <v>14</v>
      </c>
    </row>
    <row r="2142" spans="1:3" x14ac:dyDescent="0.25">
      <c r="A2142">
        <v>2141</v>
      </c>
      <c r="B2142" t="s">
        <v>8219</v>
      </c>
      <c r="C2142">
        <v>94</v>
      </c>
    </row>
    <row r="2143" spans="1:3" x14ac:dyDescent="0.25">
      <c r="A2143">
        <v>2142</v>
      </c>
      <c r="B2143" t="s">
        <v>8219</v>
      </c>
      <c r="C2143">
        <v>59</v>
      </c>
    </row>
    <row r="2144" spans="1:3" x14ac:dyDescent="0.25">
      <c r="A2144">
        <v>2143</v>
      </c>
      <c r="B2144" t="s">
        <v>8219</v>
      </c>
      <c r="C2144">
        <v>36</v>
      </c>
    </row>
    <row r="2145" spans="1:3" x14ac:dyDescent="0.25">
      <c r="A2145">
        <v>2144</v>
      </c>
      <c r="B2145" t="s">
        <v>8219</v>
      </c>
      <c r="C2145">
        <v>115</v>
      </c>
    </row>
    <row r="2146" spans="1:3" x14ac:dyDescent="0.25">
      <c r="A2146">
        <v>2145</v>
      </c>
      <c r="B2146" t="s">
        <v>8219</v>
      </c>
      <c r="C2146">
        <v>30</v>
      </c>
    </row>
    <row r="2147" spans="1:3" x14ac:dyDescent="0.25">
      <c r="A2147">
        <v>2146</v>
      </c>
      <c r="B2147" t="s">
        <v>8219</v>
      </c>
      <c r="C2147">
        <v>52</v>
      </c>
    </row>
    <row r="2148" spans="1:3" x14ac:dyDescent="0.25">
      <c r="A2148">
        <v>2147</v>
      </c>
      <c r="B2148" t="s">
        <v>8219</v>
      </c>
      <c r="C2148">
        <v>27</v>
      </c>
    </row>
    <row r="2149" spans="1:3" x14ac:dyDescent="0.25">
      <c r="A2149">
        <v>2148</v>
      </c>
      <c r="B2149" t="s">
        <v>8219</v>
      </c>
      <c r="C2149">
        <v>24</v>
      </c>
    </row>
    <row r="2150" spans="1:3" x14ac:dyDescent="0.25">
      <c r="A2150">
        <v>2149</v>
      </c>
      <c r="B2150" t="s">
        <v>8219</v>
      </c>
      <c r="C2150">
        <v>10</v>
      </c>
    </row>
    <row r="2151" spans="1:3" x14ac:dyDescent="0.25">
      <c r="A2151">
        <v>2150</v>
      </c>
      <c r="B2151" t="s">
        <v>8219</v>
      </c>
      <c r="C2151">
        <v>30</v>
      </c>
    </row>
    <row r="2152" spans="1:3" x14ac:dyDescent="0.25">
      <c r="A2152">
        <v>2151</v>
      </c>
      <c r="B2152" t="s">
        <v>8219</v>
      </c>
      <c r="C2152">
        <v>71</v>
      </c>
    </row>
    <row r="2153" spans="1:3" x14ac:dyDescent="0.25">
      <c r="A2153">
        <v>2152</v>
      </c>
      <c r="B2153" t="s">
        <v>8219</v>
      </c>
      <c r="C2153">
        <v>10</v>
      </c>
    </row>
    <row r="2154" spans="1:3" x14ac:dyDescent="0.25">
      <c r="A2154">
        <v>2153</v>
      </c>
      <c r="B2154" t="s">
        <v>8219</v>
      </c>
      <c r="C2154">
        <v>24</v>
      </c>
    </row>
    <row r="2155" spans="1:3" x14ac:dyDescent="0.25">
      <c r="A2155">
        <v>2154</v>
      </c>
      <c r="B2155" t="s">
        <v>8219</v>
      </c>
      <c r="C2155">
        <v>38</v>
      </c>
    </row>
    <row r="2156" spans="1:3" x14ac:dyDescent="0.25">
      <c r="A2156">
        <v>2155</v>
      </c>
      <c r="B2156" t="s">
        <v>8219</v>
      </c>
      <c r="C2156">
        <v>26</v>
      </c>
    </row>
    <row r="2157" spans="1:3" x14ac:dyDescent="0.25">
      <c r="A2157">
        <v>2156</v>
      </c>
      <c r="B2157" t="s">
        <v>8219</v>
      </c>
      <c r="C2157">
        <v>19</v>
      </c>
    </row>
    <row r="2158" spans="1:3" x14ac:dyDescent="0.25">
      <c r="A2158">
        <v>2157</v>
      </c>
      <c r="B2158" t="s">
        <v>8219</v>
      </c>
      <c r="C2158">
        <v>11</v>
      </c>
    </row>
    <row r="2159" spans="1:3" x14ac:dyDescent="0.25">
      <c r="A2159">
        <v>2158</v>
      </c>
      <c r="B2159" t="s">
        <v>8219</v>
      </c>
      <c r="C2159">
        <v>27</v>
      </c>
    </row>
    <row r="2160" spans="1:3" x14ac:dyDescent="0.25">
      <c r="A2160">
        <v>2159</v>
      </c>
      <c r="B2160" t="s">
        <v>8219</v>
      </c>
      <c r="C2160">
        <v>34</v>
      </c>
    </row>
    <row r="2161" spans="1:3" x14ac:dyDescent="0.25">
      <c r="A2161">
        <v>2160</v>
      </c>
      <c r="B2161" t="s">
        <v>8219</v>
      </c>
      <c r="C2161">
        <v>20</v>
      </c>
    </row>
    <row r="2162" spans="1:3" x14ac:dyDescent="0.25">
      <c r="A2162">
        <v>2161</v>
      </c>
      <c r="B2162" t="s">
        <v>8219</v>
      </c>
      <c r="C2162">
        <v>37</v>
      </c>
    </row>
    <row r="2163" spans="1:3" x14ac:dyDescent="0.25">
      <c r="A2163">
        <v>2162</v>
      </c>
      <c r="B2163" t="s">
        <v>8219</v>
      </c>
      <c r="C2163">
        <v>20</v>
      </c>
    </row>
    <row r="2164" spans="1:3" x14ac:dyDescent="0.25">
      <c r="A2164">
        <v>2163</v>
      </c>
      <c r="B2164" t="s">
        <v>8219</v>
      </c>
      <c r="C2164">
        <v>10</v>
      </c>
    </row>
    <row r="2165" spans="1:3" x14ac:dyDescent="0.25">
      <c r="A2165">
        <v>2164</v>
      </c>
      <c r="B2165" t="s">
        <v>8219</v>
      </c>
      <c r="C2165">
        <v>26</v>
      </c>
    </row>
    <row r="2166" spans="1:3" x14ac:dyDescent="0.25">
      <c r="A2166">
        <v>2165</v>
      </c>
      <c r="B2166" t="s">
        <v>8219</v>
      </c>
      <c r="C2166">
        <v>20</v>
      </c>
    </row>
    <row r="2167" spans="1:3" x14ac:dyDescent="0.25">
      <c r="A2167">
        <v>2166</v>
      </c>
      <c r="B2167" t="s">
        <v>8219</v>
      </c>
      <c r="C2167">
        <v>46</v>
      </c>
    </row>
    <row r="2168" spans="1:3" x14ac:dyDescent="0.25">
      <c r="A2168">
        <v>2167</v>
      </c>
      <c r="B2168" t="s">
        <v>8219</v>
      </c>
      <c r="C2168">
        <v>76</v>
      </c>
    </row>
    <row r="2169" spans="1:3" x14ac:dyDescent="0.25">
      <c r="A2169">
        <v>2168</v>
      </c>
      <c r="B2169" t="s">
        <v>8219</v>
      </c>
      <c r="C2169">
        <v>41</v>
      </c>
    </row>
    <row r="2170" spans="1:3" x14ac:dyDescent="0.25">
      <c r="A2170">
        <v>2169</v>
      </c>
      <c r="B2170" t="s">
        <v>8219</v>
      </c>
      <c r="C2170">
        <v>7</v>
      </c>
    </row>
    <row r="2171" spans="1:3" x14ac:dyDescent="0.25">
      <c r="A2171">
        <v>2170</v>
      </c>
      <c r="B2171" t="s">
        <v>8219</v>
      </c>
      <c r="C2171">
        <v>49</v>
      </c>
    </row>
    <row r="2172" spans="1:3" x14ac:dyDescent="0.25">
      <c r="A2172">
        <v>2171</v>
      </c>
      <c r="B2172" t="s">
        <v>8219</v>
      </c>
      <c r="C2172">
        <v>26</v>
      </c>
    </row>
    <row r="2173" spans="1:3" x14ac:dyDescent="0.25">
      <c r="A2173">
        <v>2172</v>
      </c>
      <c r="B2173" t="s">
        <v>8219</v>
      </c>
      <c r="C2173">
        <v>65</v>
      </c>
    </row>
    <row r="2174" spans="1:3" x14ac:dyDescent="0.25">
      <c r="A2174">
        <v>2173</v>
      </c>
      <c r="B2174" t="s">
        <v>8219</v>
      </c>
      <c r="C2174">
        <v>28</v>
      </c>
    </row>
    <row r="2175" spans="1:3" x14ac:dyDescent="0.25">
      <c r="A2175">
        <v>2174</v>
      </c>
      <c r="B2175" t="s">
        <v>8219</v>
      </c>
      <c r="C2175">
        <v>8</v>
      </c>
    </row>
    <row r="2176" spans="1:3" x14ac:dyDescent="0.25">
      <c r="A2176">
        <v>2175</v>
      </c>
      <c r="B2176" t="s">
        <v>8219</v>
      </c>
      <c r="C2176">
        <v>3</v>
      </c>
    </row>
    <row r="2177" spans="1:3" x14ac:dyDescent="0.25">
      <c r="A2177">
        <v>2176</v>
      </c>
      <c r="B2177" t="s">
        <v>8219</v>
      </c>
      <c r="C2177">
        <v>9</v>
      </c>
    </row>
    <row r="2178" spans="1:3" x14ac:dyDescent="0.25">
      <c r="A2178">
        <v>2177</v>
      </c>
      <c r="B2178" t="s">
        <v>8219</v>
      </c>
      <c r="C2178">
        <v>9</v>
      </c>
    </row>
    <row r="2179" spans="1:3" x14ac:dyDescent="0.25">
      <c r="A2179">
        <v>2178</v>
      </c>
      <c r="B2179" t="s">
        <v>8219</v>
      </c>
      <c r="C2179">
        <v>20</v>
      </c>
    </row>
    <row r="2180" spans="1:3" x14ac:dyDescent="0.25">
      <c r="A2180">
        <v>2179</v>
      </c>
      <c r="B2180" t="s">
        <v>8219</v>
      </c>
      <c r="C2180">
        <v>57</v>
      </c>
    </row>
    <row r="2181" spans="1:3" x14ac:dyDescent="0.25">
      <c r="A2181">
        <v>2180</v>
      </c>
      <c r="B2181" t="s">
        <v>8219</v>
      </c>
      <c r="C2181">
        <v>8</v>
      </c>
    </row>
    <row r="2182" spans="1:3" x14ac:dyDescent="0.25">
      <c r="A2182">
        <v>2181</v>
      </c>
      <c r="B2182" t="s">
        <v>8219</v>
      </c>
      <c r="C2182">
        <v>14</v>
      </c>
    </row>
    <row r="2183" spans="1:3" x14ac:dyDescent="0.25">
      <c r="A2183">
        <v>2182</v>
      </c>
      <c r="B2183" t="s">
        <v>8219</v>
      </c>
      <c r="C2183">
        <v>17</v>
      </c>
    </row>
    <row r="2184" spans="1:3" x14ac:dyDescent="0.25">
      <c r="A2184">
        <v>2183</v>
      </c>
      <c r="B2184" t="s">
        <v>8219</v>
      </c>
      <c r="C2184">
        <v>100</v>
      </c>
    </row>
    <row r="2185" spans="1:3" x14ac:dyDescent="0.25">
      <c r="A2185">
        <v>2184</v>
      </c>
      <c r="B2185" t="s">
        <v>8219</v>
      </c>
      <c r="C2185">
        <v>32</v>
      </c>
    </row>
    <row r="2186" spans="1:3" x14ac:dyDescent="0.25">
      <c r="A2186">
        <v>2185</v>
      </c>
      <c r="B2186" t="s">
        <v>8219</v>
      </c>
      <c r="C2186">
        <v>3</v>
      </c>
    </row>
  </sheetData>
  <conditionalFormatting sqref="B2:B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P2:P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4A560-4806-4661-B9CB-1FD3FAA57D9D}">
  <dimension ref="A3:B25"/>
  <sheetViews>
    <sheetView tabSelected="1" workbookViewId="0">
      <selection activeCell="M9" sqref="M9"/>
    </sheetView>
  </sheetViews>
  <sheetFormatPr defaultRowHeight="15" x14ac:dyDescent="0.25"/>
  <cols>
    <col min="1" max="1" width="13.140625" bestFit="1" customWidth="1"/>
    <col min="2" max="2" width="15.85546875" bestFit="1" customWidth="1"/>
  </cols>
  <sheetData>
    <row r="3" spans="1:2" x14ac:dyDescent="0.25">
      <c r="A3" s="7" t="s">
        <v>8310</v>
      </c>
      <c r="B3" t="s">
        <v>8438</v>
      </c>
    </row>
    <row r="4" spans="1:2" x14ac:dyDescent="0.25">
      <c r="A4" s="8" t="s">
        <v>8239</v>
      </c>
      <c r="B4" s="5">
        <v>6</v>
      </c>
    </row>
    <row r="5" spans="1:2" x14ac:dyDescent="0.25">
      <c r="A5" s="8" t="s">
        <v>8226</v>
      </c>
      <c r="B5" s="5">
        <v>74</v>
      </c>
    </row>
    <row r="6" spans="1:2" x14ac:dyDescent="0.25">
      <c r="A6" s="8" t="s">
        <v>8242</v>
      </c>
      <c r="B6" s="5">
        <v>2</v>
      </c>
    </row>
    <row r="7" spans="1:2" x14ac:dyDescent="0.25">
      <c r="A7" s="8" t="s">
        <v>8229</v>
      </c>
      <c r="B7" s="5">
        <v>146</v>
      </c>
    </row>
    <row r="8" spans="1:2" x14ac:dyDescent="0.25">
      <c r="A8" s="8" t="s">
        <v>8240</v>
      </c>
      <c r="B8" s="5">
        <v>6</v>
      </c>
    </row>
    <row r="9" spans="1:2" x14ac:dyDescent="0.25">
      <c r="A9" s="8" t="s">
        <v>8236</v>
      </c>
      <c r="B9" s="5">
        <v>53</v>
      </c>
    </row>
    <row r="10" spans="1:2" x14ac:dyDescent="0.25">
      <c r="A10" s="8" t="s">
        <v>8232</v>
      </c>
      <c r="B10" s="5">
        <v>14</v>
      </c>
    </row>
    <row r="11" spans="1:2" x14ac:dyDescent="0.25">
      <c r="A11" s="8" t="s">
        <v>8227</v>
      </c>
      <c r="B11" s="5">
        <v>21</v>
      </c>
    </row>
    <row r="12" spans="1:2" x14ac:dyDescent="0.25">
      <c r="A12" s="8" t="s">
        <v>8230</v>
      </c>
      <c r="B12" s="5">
        <v>27</v>
      </c>
    </row>
    <row r="13" spans="1:2" x14ac:dyDescent="0.25">
      <c r="A13" s="8" t="s">
        <v>8225</v>
      </c>
      <c r="B13" s="5">
        <v>604</v>
      </c>
    </row>
    <row r="14" spans="1:2" x14ac:dyDescent="0.25">
      <c r="A14" s="8" t="s">
        <v>8231</v>
      </c>
      <c r="B14" s="5">
        <v>3</v>
      </c>
    </row>
    <row r="15" spans="1:2" x14ac:dyDescent="0.25">
      <c r="A15" s="8" t="s">
        <v>8241</v>
      </c>
      <c r="B15" s="5">
        <v>15</v>
      </c>
    </row>
    <row r="16" spans="1:2" x14ac:dyDescent="0.25">
      <c r="A16" s="8" t="s">
        <v>8237</v>
      </c>
      <c r="B16" s="5">
        <v>29</v>
      </c>
    </row>
    <row r="17" spans="1:2" x14ac:dyDescent="0.25">
      <c r="A17" s="8" t="s">
        <v>8243</v>
      </c>
      <c r="B17" s="5">
        <v>2</v>
      </c>
    </row>
    <row r="18" spans="1:2" x14ac:dyDescent="0.25">
      <c r="A18" s="8" t="s">
        <v>8238</v>
      </c>
      <c r="B18" s="5">
        <v>12</v>
      </c>
    </row>
    <row r="19" spans="1:2" x14ac:dyDescent="0.25">
      <c r="A19" s="8" t="s">
        <v>8233</v>
      </c>
      <c r="B19" s="5">
        <v>21</v>
      </c>
    </row>
    <row r="20" spans="1:2" x14ac:dyDescent="0.25">
      <c r="A20" s="8" t="s">
        <v>8234</v>
      </c>
      <c r="B20" s="5">
        <v>7</v>
      </c>
    </row>
    <row r="21" spans="1:2" x14ac:dyDescent="0.25">
      <c r="A21" s="8" t="s">
        <v>8228</v>
      </c>
      <c r="B21" s="5">
        <v>12</v>
      </c>
    </row>
    <row r="22" spans="1:2" x14ac:dyDescent="0.25">
      <c r="A22" s="8" t="s">
        <v>8235</v>
      </c>
      <c r="B22" s="5">
        <v>21</v>
      </c>
    </row>
    <row r="23" spans="1:2" x14ac:dyDescent="0.25">
      <c r="A23" s="8" t="s">
        <v>8244</v>
      </c>
      <c r="B23" s="5">
        <v>1</v>
      </c>
    </row>
    <row r="24" spans="1:2" x14ac:dyDescent="0.25">
      <c r="A24" s="8" t="s">
        <v>8224</v>
      </c>
      <c r="B24" s="5">
        <v>3038</v>
      </c>
    </row>
    <row r="25" spans="1:2" x14ac:dyDescent="0.25">
      <c r="A25" s="8" t="s">
        <v>8311</v>
      </c>
      <c r="B25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Main_Data</vt:lpstr>
      <vt:lpstr>Per_Category</vt:lpstr>
      <vt:lpstr>Per_Sub_Category</vt:lpstr>
      <vt:lpstr>Per_Year_Launched</vt:lpstr>
      <vt:lpstr>Per_Month_Launched</vt:lpstr>
      <vt:lpstr>Bonus</vt:lpstr>
      <vt:lpstr>Bonus_Statistical_Analysis</vt:lpstr>
      <vt:lpstr>Count_of_Country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Ahmad Makintha Brany</cp:lastModifiedBy>
  <dcterms:created xsi:type="dcterms:W3CDTF">2017-04-20T15:17:24Z</dcterms:created>
  <dcterms:modified xsi:type="dcterms:W3CDTF">2021-03-18T00:43:02Z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8e3b6e8-ab9f-44f5-a99c-38c02be7a871_Enabled">
    <vt:lpwstr>True</vt:lpwstr>
  </property>
  <property fmtid="{D5CDD505-2E9C-101B-9397-08002B2CF9AE}" pid="3" name="MSIP_Label_b8e3b6e8-ab9f-44f5-a99c-38c02be7a871_SiteId">
    <vt:lpwstr>996a7d32-3d55-4988-a05b-4472a0b840f6</vt:lpwstr>
  </property>
  <property fmtid="{D5CDD505-2E9C-101B-9397-08002B2CF9AE}" pid="4" name="MSIP_Label_b8e3b6e8-ab9f-44f5-a99c-38c02be7a871_Owner">
    <vt:lpwstr>ahmadmakintha@misc.my</vt:lpwstr>
  </property>
  <property fmtid="{D5CDD505-2E9C-101B-9397-08002B2CF9AE}" pid="5" name="MSIP_Label_b8e3b6e8-ab9f-44f5-a99c-38c02be7a871_SetDate">
    <vt:lpwstr>2021-03-09T14:14:04.2532634Z</vt:lpwstr>
  </property>
  <property fmtid="{D5CDD505-2E9C-101B-9397-08002B2CF9AE}" pid="6" name="MSIP_Label_b8e3b6e8-ab9f-44f5-a99c-38c02be7a871_Name">
    <vt:lpwstr>Open</vt:lpwstr>
  </property>
  <property fmtid="{D5CDD505-2E9C-101B-9397-08002B2CF9AE}" pid="7" name="MSIP_Label_b8e3b6e8-ab9f-44f5-a99c-38c02be7a871_Application">
    <vt:lpwstr>Microsoft Azure Information Protection</vt:lpwstr>
  </property>
  <property fmtid="{D5CDD505-2E9C-101B-9397-08002B2CF9AE}" pid="8" name="MSIP_Label_b8e3b6e8-ab9f-44f5-a99c-38c02be7a871_ActionId">
    <vt:lpwstr>f9ce921f-3ddd-4b97-b053-f1e4cd06eaca</vt:lpwstr>
  </property>
  <property fmtid="{D5CDD505-2E9C-101B-9397-08002B2CF9AE}" pid="9" name="MSIP_Label_b8e3b6e8-ab9f-44f5-a99c-38c02be7a871_Extended_MSFT_Method">
    <vt:lpwstr>Automatic</vt:lpwstr>
  </property>
  <property fmtid="{D5CDD505-2E9C-101B-9397-08002B2CF9AE}" pid="10" name="Sensitivity">
    <vt:lpwstr>Open</vt:lpwstr>
  </property>
</Properties>
</file>