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or\OneDrive\デスクトップ\スクレイピング\"/>
    </mc:Choice>
  </mc:AlternateContent>
  <xr:revisionPtr revIDLastSave="0" documentId="13_ncr:1_{23B07AE0-1AEA-4333-A2E7-D2B0CD4873FA}" xr6:coauthVersionLast="47" xr6:coauthVersionMax="47" xr10:uidLastSave="{00000000-0000-0000-0000-000000000000}"/>
  <bookViews>
    <workbookView xWindow="-120" yWindow="-120" windowWidth="29040" windowHeight="15720" firstSheet="4" activeTab="4" xr2:uid="{C8337237-1C34-4073-8FDD-AC75412EA048}"/>
  </bookViews>
  <sheets>
    <sheet name="渋谷日曜北斗" sheetId="1" r:id="rId1"/>
    <sheet name="カバネリ" sheetId="2" r:id="rId2"/>
    <sheet name="ファンキー" sheetId="4" r:id="rId3"/>
    <sheet name="マイ" sheetId="5" r:id="rId4"/>
    <sheet name="番長４" sheetId="6" r:id="rId5"/>
    <sheet name="モンキー" sheetId="7" r:id="rId6"/>
    <sheet name="3台以下" sheetId="8" r:id="rId7"/>
    <sheet name="アイム" sheetId="9" r:id="rId8"/>
    <sheet name="ハッピー" sheetId="10" r:id="rId9"/>
    <sheet name="ゴーゴー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1" l="1"/>
  <c r="V4" i="11"/>
  <c r="V5" i="11"/>
  <c r="V6" i="11"/>
  <c r="V7" i="11"/>
  <c r="V8" i="11"/>
  <c r="V9" i="11"/>
  <c r="V10" i="11"/>
  <c r="V2" i="11"/>
  <c r="W2" i="10"/>
  <c r="U3" i="11"/>
  <c r="U4" i="11"/>
  <c r="U5" i="11"/>
  <c r="U6" i="11"/>
  <c r="U7" i="11"/>
  <c r="U8" i="11"/>
  <c r="U9" i="11"/>
  <c r="U10" i="11"/>
  <c r="U2" i="11"/>
  <c r="V2" i="10"/>
  <c r="T3" i="11"/>
  <c r="T4" i="11"/>
  <c r="T5" i="11"/>
  <c r="T6" i="11"/>
  <c r="T7" i="11"/>
  <c r="T8" i="11"/>
  <c r="T9" i="11"/>
  <c r="T10" i="11"/>
  <c r="T2" i="11"/>
  <c r="W3" i="10"/>
  <c r="W4" i="10"/>
  <c r="W5" i="10"/>
  <c r="W6" i="10"/>
  <c r="W7" i="10"/>
  <c r="W8" i="10"/>
  <c r="W9" i="10"/>
  <c r="W10" i="10"/>
  <c r="W11" i="10"/>
  <c r="V3" i="10"/>
  <c r="V4" i="10"/>
  <c r="V5" i="10"/>
  <c r="V6" i="10"/>
  <c r="V7" i="10"/>
  <c r="V8" i="10"/>
  <c r="V9" i="10"/>
  <c r="V10" i="10"/>
  <c r="V11" i="10"/>
  <c r="Y2" i="9"/>
  <c r="Y3" i="9"/>
  <c r="Y4" i="9"/>
  <c r="U3" i="10"/>
  <c r="U4" i="10"/>
  <c r="U5" i="10"/>
  <c r="U6" i="10"/>
  <c r="U7" i="10"/>
  <c r="U8" i="10"/>
  <c r="U9" i="10"/>
  <c r="U10" i="10"/>
  <c r="U11" i="10"/>
  <c r="U2" i="10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Z2" i="5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" i="9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" i="5"/>
  <c r="AB3" i="4"/>
  <c r="AB4" i="4"/>
  <c r="AB5" i="4"/>
  <c r="AB6" i="4"/>
  <c r="AB7" i="4"/>
  <c r="AB8" i="4"/>
  <c r="AB9" i="4"/>
  <c r="AB10" i="4"/>
  <c r="AB11" i="4"/>
  <c r="AB2" i="4"/>
  <c r="Q3" i="8"/>
  <c r="Q2" i="8"/>
  <c r="P23" i="1"/>
  <c r="AB18" i="2"/>
  <c r="Q6" i="7"/>
  <c r="Q11" i="7" s="1"/>
  <c r="Q10" i="7"/>
  <c r="Q3" i="7"/>
  <c r="Q4" i="7"/>
  <c r="Q5" i="7"/>
  <c r="Q7" i="7"/>
  <c r="Q8" i="7"/>
  <c r="Q9" i="7"/>
  <c r="Q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1" i="7"/>
  <c r="O11" i="6"/>
  <c r="O10" i="6"/>
  <c r="O3" i="6"/>
  <c r="O4" i="6"/>
  <c r="O5" i="6"/>
  <c r="O6" i="6"/>
  <c r="O7" i="6"/>
  <c r="O8" i="6"/>
  <c r="O9" i="6"/>
  <c r="O2" i="6"/>
  <c r="O12" i="6"/>
  <c r="H12" i="6"/>
  <c r="I12" i="6"/>
  <c r="J12" i="6"/>
  <c r="K12" i="6"/>
  <c r="L12" i="6"/>
  <c r="M12" i="6"/>
  <c r="N12" i="6"/>
  <c r="G12" i="6"/>
  <c r="C12" i="6"/>
  <c r="D12" i="6"/>
  <c r="E12" i="6"/>
  <c r="F12" i="6"/>
  <c r="B12" i="6"/>
  <c r="Y28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AC2" i="4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C28" i="5"/>
  <c r="AD3" i="4"/>
  <c r="AD4" i="4"/>
  <c r="AD5" i="4"/>
  <c r="AD6" i="4"/>
  <c r="AD7" i="4"/>
  <c r="AD8" i="4"/>
  <c r="AD9" i="4"/>
  <c r="AD10" i="4"/>
  <c r="AD11" i="4"/>
  <c r="AD2" i="4"/>
  <c r="AC3" i="4"/>
  <c r="AC4" i="4"/>
  <c r="AC5" i="4"/>
  <c r="AC6" i="4"/>
  <c r="AC7" i="4"/>
  <c r="AC8" i="4"/>
  <c r="AC9" i="4"/>
  <c r="AC10" i="4"/>
  <c r="AC11" i="4"/>
  <c r="AC2" i="2"/>
  <c r="AB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2" i="4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P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T18" i="2"/>
  <c r="U18" i="2"/>
  <c r="V18" i="2"/>
  <c r="W18" i="2"/>
  <c r="X18" i="2"/>
  <c r="Y18" i="2"/>
  <c r="Z18" i="2"/>
  <c r="E18" i="2"/>
  <c r="D18" i="2"/>
  <c r="C18" i="2"/>
  <c r="R22" i="1"/>
  <c r="Q22" i="1"/>
  <c r="O22" i="1"/>
  <c r="P22" i="1" s="1"/>
  <c r="R21" i="1"/>
  <c r="Q21" i="1"/>
  <c r="O21" i="1"/>
  <c r="P21" i="1" s="1"/>
  <c r="R20" i="1"/>
  <c r="Q20" i="1"/>
  <c r="O20" i="1"/>
  <c r="P20" i="1" s="1"/>
  <c r="R19" i="1"/>
  <c r="Q19" i="1"/>
  <c r="O19" i="1"/>
  <c r="P19" i="1" s="1"/>
  <c r="R18" i="1"/>
  <c r="Q18" i="1"/>
  <c r="O18" i="1"/>
  <c r="P18" i="1" s="1"/>
  <c r="R17" i="1"/>
  <c r="Q17" i="1"/>
  <c r="O17" i="1"/>
  <c r="P17" i="1" s="1"/>
  <c r="R16" i="1"/>
  <c r="Q16" i="1"/>
  <c r="O16" i="1"/>
  <c r="P16" i="1" s="1"/>
  <c r="R15" i="1"/>
  <c r="Q15" i="1"/>
  <c r="O15" i="1"/>
  <c r="P15" i="1" s="1"/>
  <c r="R14" i="1"/>
  <c r="Q14" i="1"/>
  <c r="O14" i="1"/>
  <c r="P14" i="1" s="1"/>
  <c r="R13" i="1"/>
  <c r="Q13" i="1"/>
  <c r="O13" i="1"/>
  <c r="P13" i="1" s="1"/>
  <c r="R12" i="1"/>
  <c r="Q12" i="1"/>
  <c r="O12" i="1"/>
  <c r="P12" i="1" s="1"/>
  <c r="R11" i="1"/>
  <c r="Q11" i="1"/>
  <c r="O11" i="1"/>
  <c r="P11" i="1" s="1"/>
  <c r="R10" i="1"/>
  <c r="Q10" i="1"/>
  <c r="O10" i="1"/>
  <c r="P10" i="1" s="1"/>
  <c r="R9" i="1"/>
  <c r="Q9" i="1"/>
  <c r="O9" i="1"/>
  <c r="P9" i="1" s="1"/>
  <c r="R8" i="1"/>
  <c r="Q8" i="1"/>
  <c r="O8" i="1"/>
  <c r="P8" i="1" s="1"/>
  <c r="R7" i="1"/>
  <c r="Q7" i="1"/>
  <c r="O7" i="1"/>
  <c r="P7" i="1" s="1"/>
  <c r="R6" i="1"/>
  <c r="Q6" i="1"/>
  <c r="O6" i="1"/>
  <c r="P6" i="1" s="1"/>
  <c r="R5" i="1"/>
  <c r="Q5" i="1"/>
  <c r="O5" i="1"/>
  <c r="P5" i="1" s="1"/>
  <c r="R4" i="1"/>
  <c r="Q4" i="1"/>
  <c r="O4" i="1"/>
  <c r="P4" i="1" s="1"/>
  <c r="R3" i="1"/>
  <c r="Q3" i="1"/>
  <c r="O3" i="1"/>
  <c r="P3" i="1" s="1"/>
  <c r="R2" i="1"/>
  <c r="Q2" i="1"/>
  <c r="O2" i="1"/>
  <c r="P2" i="1" s="1"/>
  <c r="AD17" i="2"/>
  <c r="AC17" i="2"/>
  <c r="AA17" i="2"/>
  <c r="AB17" i="2" s="1"/>
  <c r="AD16" i="2"/>
  <c r="AC16" i="2"/>
  <c r="AA16" i="2"/>
  <c r="AB16" i="2" s="1"/>
  <c r="AD15" i="2"/>
  <c r="AC15" i="2"/>
  <c r="AA15" i="2"/>
  <c r="AB15" i="2" s="1"/>
  <c r="AD14" i="2"/>
  <c r="AC14" i="2"/>
  <c r="AA14" i="2"/>
  <c r="AB14" i="2" s="1"/>
  <c r="AD13" i="2"/>
  <c r="AC13" i="2"/>
  <c r="AA13" i="2"/>
  <c r="AB13" i="2" s="1"/>
  <c r="AD12" i="2"/>
  <c r="AC12" i="2"/>
  <c r="AA12" i="2"/>
  <c r="AB12" i="2" s="1"/>
  <c r="AD11" i="2"/>
  <c r="AC11" i="2"/>
  <c r="AA11" i="2"/>
  <c r="AB11" i="2" s="1"/>
  <c r="AD10" i="2"/>
  <c r="AC10" i="2"/>
  <c r="AA10" i="2"/>
  <c r="AB10" i="2" s="1"/>
  <c r="AD9" i="2"/>
  <c r="AC9" i="2"/>
  <c r="AA9" i="2"/>
  <c r="AB9" i="2" s="1"/>
  <c r="AD8" i="2"/>
  <c r="AC8" i="2"/>
  <c r="AA8" i="2"/>
  <c r="AB8" i="2" s="1"/>
  <c r="AD7" i="2"/>
  <c r="AC7" i="2"/>
  <c r="AA7" i="2"/>
  <c r="AB7" i="2" s="1"/>
  <c r="AD6" i="2"/>
  <c r="AC6" i="2"/>
  <c r="AA6" i="2"/>
  <c r="AB6" i="2" s="1"/>
  <c r="AD5" i="2"/>
  <c r="AC5" i="2"/>
  <c r="AA5" i="2"/>
  <c r="AB5" i="2" s="1"/>
  <c r="AD4" i="2"/>
  <c r="AC4" i="2"/>
  <c r="AA4" i="2"/>
  <c r="AB4" i="2" s="1"/>
  <c r="AD3" i="2"/>
  <c r="AC3" i="2"/>
  <c r="AA3" i="2"/>
  <c r="AB3" i="2" s="1"/>
  <c r="AD2" i="2"/>
  <c r="AA2" i="2"/>
  <c r="AB2" i="2" s="1"/>
</calcChain>
</file>

<file path=xl/sharedStrings.xml><?xml version="1.0" encoding="utf-8"?>
<sst xmlns="http://schemas.openxmlformats.org/spreadsheetml/2006/main" count="66" uniqueCount="19">
  <si>
    <t>計</t>
    <rPh sb="0" eb="1">
      <t>ケイ</t>
    </rPh>
    <phoneticPr fontId="1"/>
  </si>
  <si>
    <t>103％超え回数</t>
    <rPh sb="4" eb="5">
      <t>コ</t>
    </rPh>
    <rPh sb="6" eb="8">
      <t>カイスウ</t>
    </rPh>
    <phoneticPr fontId="1"/>
  </si>
  <si>
    <t>平均</t>
    <rPh sb="0" eb="2">
      <t>ヘイキン</t>
    </rPh>
    <phoneticPr fontId="1"/>
  </si>
  <si>
    <t>103超え</t>
    <rPh sb="3" eb="4">
      <t>コ</t>
    </rPh>
    <phoneticPr fontId="1"/>
  </si>
  <si>
    <t>負け</t>
    <rPh sb="0" eb="1">
      <t>マ</t>
    </rPh>
    <phoneticPr fontId="1"/>
  </si>
  <si>
    <t>〇</t>
    <phoneticPr fontId="1"/>
  </si>
  <si>
    <t>/13</t>
    <phoneticPr fontId="1"/>
  </si>
  <si>
    <t>X</t>
    <phoneticPr fontId="1"/>
  </si>
  <si>
    <t>〇</t>
  </si>
  <si>
    <t>上げ狙い</t>
    <rPh sb="0" eb="1">
      <t>ア</t>
    </rPh>
    <rPh sb="2" eb="3">
      <t>ネラ</t>
    </rPh>
    <phoneticPr fontId="1"/>
  </si>
  <si>
    <t>◎</t>
    <phoneticPr fontId="1"/>
  </si>
  <si>
    <t>X</t>
  </si>
  <si>
    <t>いにD</t>
    <phoneticPr fontId="1"/>
  </si>
  <si>
    <t>番長ゼロ</t>
    <rPh sb="0" eb="2">
      <t>バンチョウ</t>
    </rPh>
    <phoneticPr fontId="1"/>
  </si>
  <si>
    <t>頭文字D</t>
    <rPh sb="0" eb="3">
      <t>カシラモジ</t>
    </rPh>
    <phoneticPr fontId="1"/>
  </si>
  <si>
    <t>番ゼロ</t>
    <rPh sb="0" eb="1">
      <t>バン</t>
    </rPh>
    <phoneticPr fontId="1"/>
  </si>
  <si>
    <t>平均</t>
    <rPh sb="0" eb="2">
      <t>ヘイキン</t>
    </rPh>
    <phoneticPr fontId="1"/>
  </si>
  <si>
    <t>103超え</t>
    <rPh sb="3" eb="4">
      <t>コ</t>
    </rPh>
    <phoneticPr fontId="1"/>
  </si>
  <si>
    <t>負け</t>
    <rPh sb="0" eb="1">
      <t>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</si>
</sst>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B026-30DE-4C7A-8A83-7E2FD48C3C83}">
  <dimension ref="A1:AH46"/>
  <sheetViews>
    <sheetView zoomScale="86" zoomScaleNormal="86" workbookViewId="0">
      <selection activeCell="P24" sqref="P24"/>
    </sheetView>
  </sheetViews>
  <sheetFormatPr defaultRowHeight="18.75" x14ac:dyDescent="0.4"/>
  <cols>
    <col min="13" max="13" width="11.625" bestFit="1" customWidth="1"/>
    <col min="15" max="15" width="14.625" customWidth="1"/>
  </cols>
  <sheetData>
    <row r="1" spans="1:34" x14ac:dyDescent="0.4">
      <c r="B1" s="4">
        <v>45494</v>
      </c>
      <c r="C1" s="4">
        <v>45487</v>
      </c>
      <c r="D1" s="4">
        <v>45480</v>
      </c>
      <c r="E1" s="4">
        <v>45473</v>
      </c>
      <c r="F1" s="4">
        <v>45466</v>
      </c>
      <c r="G1" s="4">
        <v>45459</v>
      </c>
      <c r="H1" s="4">
        <v>45452</v>
      </c>
      <c r="I1" s="4">
        <v>45445</v>
      </c>
      <c r="J1" s="4">
        <v>45438</v>
      </c>
      <c r="K1" s="4">
        <v>45431</v>
      </c>
      <c r="L1" s="4">
        <v>45424</v>
      </c>
      <c r="M1" s="4">
        <v>45417</v>
      </c>
      <c r="N1" s="4">
        <v>45410</v>
      </c>
      <c r="O1" s="4" t="s">
        <v>0</v>
      </c>
      <c r="P1" s="4" t="s">
        <v>6</v>
      </c>
      <c r="Q1" s="4" t="s">
        <v>1</v>
      </c>
      <c r="R1" s="4" t="s">
        <v>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4">
      <c r="A2">
        <v>2001</v>
      </c>
      <c r="B2" s="1">
        <v>99.1</v>
      </c>
      <c r="C2" s="1">
        <v>114.6</v>
      </c>
      <c r="D2" s="1">
        <v>85</v>
      </c>
      <c r="E2" s="1">
        <v>95.1</v>
      </c>
      <c r="F2" s="1">
        <v>102.89999999999999</v>
      </c>
      <c r="G2" s="1">
        <v>101.4</v>
      </c>
      <c r="H2" s="1">
        <v>94.1</v>
      </c>
      <c r="I2" s="1">
        <v>85.1</v>
      </c>
      <c r="J2" s="1">
        <v>106.80000000000001</v>
      </c>
      <c r="K2" s="1">
        <v>94</v>
      </c>
      <c r="L2" s="1">
        <v>82.5</v>
      </c>
      <c r="M2" s="1">
        <v>115.39999999999999</v>
      </c>
      <c r="N2" s="1">
        <v>97.1</v>
      </c>
      <c r="O2" s="1">
        <f>SUM(B2:N2)</f>
        <v>1273.0999999999999</v>
      </c>
      <c r="P2" s="1">
        <f>O2/13</f>
        <v>97.930769230769229</v>
      </c>
      <c r="Q2" s="1">
        <f>COUNTIF(B2:N2,"&gt;103")</f>
        <v>3</v>
      </c>
      <c r="R2" s="1">
        <f>COUNTIF(B2:N2,"&lt;=100")</f>
        <v>8</v>
      </c>
      <c r="S2">
        <v>2001</v>
      </c>
      <c r="T2" t="s">
        <v>7</v>
      </c>
    </row>
    <row r="3" spans="1:34" x14ac:dyDescent="0.4">
      <c r="A3">
        <v>2002</v>
      </c>
      <c r="B3" s="1">
        <v>118.9</v>
      </c>
      <c r="C3" s="1">
        <v>97.3</v>
      </c>
      <c r="D3" s="1">
        <v>110.00000000000001</v>
      </c>
      <c r="E3" s="1">
        <v>114.9</v>
      </c>
      <c r="F3" s="1">
        <v>94.3</v>
      </c>
      <c r="G3" s="1">
        <v>104.60000000000001</v>
      </c>
      <c r="H3" s="1">
        <v>93.100000000000009</v>
      </c>
      <c r="I3" s="1">
        <v>113.6</v>
      </c>
      <c r="J3" s="1">
        <v>92.300000000000011</v>
      </c>
      <c r="K3" s="1">
        <v>98.5</v>
      </c>
      <c r="L3" s="1">
        <v>98.3</v>
      </c>
      <c r="M3" s="1">
        <v>84.2</v>
      </c>
      <c r="N3" s="1">
        <v>95</v>
      </c>
      <c r="O3" s="1">
        <f t="shared" ref="O3:O22" si="0">SUM(B3:N3)</f>
        <v>1315</v>
      </c>
      <c r="P3" s="1">
        <f t="shared" ref="P3:P22" si="1">O3/13</f>
        <v>101.15384615384616</v>
      </c>
      <c r="Q3" s="1">
        <f t="shared" ref="Q3:Q22" si="2">COUNTIF(B3:N3,"&gt;103")</f>
        <v>5</v>
      </c>
      <c r="R3" s="1">
        <f t="shared" ref="R3:R22" si="3">COUNTIF(B3:N3,"&lt;=100")</f>
        <v>8</v>
      </c>
      <c r="S3">
        <v>2002</v>
      </c>
    </row>
    <row r="4" spans="1:34" x14ac:dyDescent="0.4">
      <c r="A4">
        <v>2003</v>
      </c>
      <c r="B4" s="1">
        <v>104.5</v>
      </c>
      <c r="C4" s="1">
        <v>129.6</v>
      </c>
      <c r="D4" s="1">
        <v>87.3</v>
      </c>
      <c r="E4" s="1">
        <v>101.1</v>
      </c>
      <c r="F4" s="1">
        <v>102.89999999999999</v>
      </c>
      <c r="G4" s="1">
        <v>128.1</v>
      </c>
      <c r="H4" s="1">
        <v>102.8</v>
      </c>
      <c r="I4" s="1">
        <v>89.8</v>
      </c>
      <c r="J4" s="1">
        <v>102.3</v>
      </c>
      <c r="K4" s="1">
        <v>105.4</v>
      </c>
      <c r="L4" s="1">
        <v>115.39999999999999</v>
      </c>
      <c r="M4" s="1">
        <v>99.1</v>
      </c>
      <c r="N4" s="1">
        <v>132.9</v>
      </c>
      <c r="O4" s="1">
        <f t="shared" si="0"/>
        <v>1401.2</v>
      </c>
      <c r="P4" s="1">
        <f t="shared" si="1"/>
        <v>107.78461538461539</v>
      </c>
      <c r="Q4" s="1">
        <f t="shared" si="2"/>
        <v>6</v>
      </c>
      <c r="R4" s="1">
        <f t="shared" si="3"/>
        <v>3</v>
      </c>
      <c r="S4">
        <v>2003</v>
      </c>
      <c r="T4" t="s">
        <v>5</v>
      </c>
    </row>
    <row r="5" spans="1:34" x14ac:dyDescent="0.4">
      <c r="A5">
        <v>2004</v>
      </c>
      <c r="B5" s="1">
        <v>84.1</v>
      </c>
      <c r="C5" s="1">
        <v>100.8</v>
      </c>
      <c r="D5" s="1">
        <v>104.89999999999999</v>
      </c>
      <c r="E5" s="1">
        <v>94.1</v>
      </c>
      <c r="F5" s="1">
        <v>128.80000000000001</v>
      </c>
      <c r="G5" s="1">
        <v>106.2</v>
      </c>
      <c r="H5" s="1">
        <v>105.80000000000001</v>
      </c>
      <c r="I5" s="1">
        <v>102.49999999999999</v>
      </c>
      <c r="J5" s="1">
        <v>98.9</v>
      </c>
      <c r="K5" s="1">
        <v>89.1</v>
      </c>
      <c r="L5" s="1">
        <v>91.5</v>
      </c>
      <c r="M5" s="1">
        <v>116.5</v>
      </c>
      <c r="N5" s="1">
        <v>105.60000000000001</v>
      </c>
      <c r="O5" s="1">
        <f t="shared" si="0"/>
        <v>1328.8</v>
      </c>
      <c r="P5" s="1">
        <f t="shared" si="1"/>
        <v>102.21538461538461</v>
      </c>
      <c r="Q5" s="1">
        <f t="shared" si="2"/>
        <v>6</v>
      </c>
      <c r="R5" s="1">
        <f t="shared" si="3"/>
        <v>5</v>
      </c>
      <c r="S5">
        <v>2004</v>
      </c>
    </row>
    <row r="6" spans="1:34" x14ac:dyDescent="0.4">
      <c r="A6">
        <v>2005</v>
      </c>
      <c r="B6" s="1">
        <v>122.6</v>
      </c>
      <c r="C6" s="1">
        <v>95.4</v>
      </c>
      <c r="D6" s="1">
        <v>79.400000000000006</v>
      </c>
      <c r="E6" s="1">
        <v>113.6</v>
      </c>
      <c r="F6" s="1">
        <v>96.399999999999991</v>
      </c>
      <c r="G6" s="1">
        <v>116.7</v>
      </c>
      <c r="H6" s="1">
        <v>86.5</v>
      </c>
      <c r="I6" s="1">
        <v>94.399999999999991</v>
      </c>
      <c r="J6" s="1">
        <v>102.1</v>
      </c>
      <c r="K6" s="1">
        <v>92.7</v>
      </c>
      <c r="L6" s="1">
        <v>90.4</v>
      </c>
      <c r="M6" s="1">
        <v>90.3</v>
      </c>
      <c r="N6" s="1">
        <v>98.4</v>
      </c>
      <c r="O6" s="1">
        <f t="shared" si="0"/>
        <v>1278.9000000000001</v>
      </c>
      <c r="P6" s="1">
        <f t="shared" si="1"/>
        <v>98.376923076923077</v>
      </c>
      <c r="Q6" s="1">
        <f t="shared" si="2"/>
        <v>3</v>
      </c>
      <c r="R6" s="1">
        <f t="shared" si="3"/>
        <v>9</v>
      </c>
      <c r="S6">
        <v>2005</v>
      </c>
      <c r="T6" t="s">
        <v>7</v>
      </c>
    </row>
    <row r="7" spans="1:34" x14ac:dyDescent="0.4">
      <c r="A7">
        <v>2006</v>
      </c>
      <c r="B7" s="1">
        <v>82.4</v>
      </c>
      <c r="C7" s="1">
        <v>93.5</v>
      </c>
      <c r="D7" s="1">
        <v>113.7</v>
      </c>
      <c r="E7" s="1">
        <v>89.600000000000009</v>
      </c>
      <c r="F7" s="1">
        <v>126.1</v>
      </c>
      <c r="G7" s="1">
        <v>81.399999999999991</v>
      </c>
      <c r="H7" s="1">
        <v>125.1</v>
      </c>
      <c r="I7" s="1">
        <v>137.5</v>
      </c>
      <c r="J7" s="1">
        <v>100</v>
      </c>
      <c r="K7" s="1">
        <v>102.1</v>
      </c>
      <c r="L7" s="1">
        <v>108.5</v>
      </c>
      <c r="M7" s="1">
        <v>99.2</v>
      </c>
      <c r="N7" s="1">
        <v>112.79999999999998</v>
      </c>
      <c r="O7" s="1">
        <f t="shared" si="0"/>
        <v>1371.9</v>
      </c>
      <c r="P7" s="1">
        <f t="shared" si="1"/>
        <v>105.53076923076924</v>
      </c>
      <c r="Q7" s="1">
        <f t="shared" si="2"/>
        <v>6</v>
      </c>
      <c r="R7" s="1">
        <f t="shared" si="3"/>
        <v>6</v>
      </c>
      <c r="S7">
        <v>2006</v>
      </c>
      <c r="T7" t="s">
        <v>5</v>
      </c>
    </row>
    <row r="8" spans="1:34" x14ac:dyDescent="0.4">
      <c r="A8">
        <v>2007</v>
      </c>
      <c r="B8" s="1">
        <v>95.2</v>
      </c>
      <c r="C8" s="1">
        <v>86.4</v>
      </c>
      <c r="D8" s="1">
        <v>116.8</v>
      </c>
      <c r="E8" s="1">
        <v>87.6</v>
      </c>
      <c r="F8" s="1">
        <v>91.4</v>
      </c>
      <c r="G8" s="1">
        <v>106.2</v>
      </c>
      <c r="H8" s="1">
        <v>102.89999999999999</v>
      </c>
      <c r="I8" s="1">
        <v>90.9</v>
      </c>
      <c r="J8" s="1">
        <v>101.89999999999999</v>
      </c>
      <c r="K8" s="1">
        <v>106.80000000000001</v>
      </c>
      <c r="L8" s="1">
        <v>102.4</v>
      </c>
      <c r="M8" s="1">
        <v>93.5</v>
      </c>
      <c r="N8" s="1">
        <v>109.00000000000001</v>
      </c>
      <c r="O8" s="1">
        <f t="shared" si="0"/>
        <v>1291</v>
      </c>
      <c r="P8" s="1">
        <f t="shared" si="1"/>
        <v>99.307692307692307</v>
      </c>
      <c r="Q8" s="1">
        <f t="shared" si="2"/>
        <v>4</v>
      </c>
      <c r="R8" s="1">
        <f t="shared" si="3"/>
        <v>6</v>
      </c>
      <c r="S8">
        <v>2007</v>
      </c>
    </row>
    <row r="9" spans="1:34" x14ac:dyDescent="0.4">
      <c r="A9">
        <v>2008</v>
      </c>
      <c r="B9" s="1">
        <v>99.6</v>
      </c>
      <c r="C9" s="1">
        <v>105.3</v>
      </c>
      <c r="D9" s="1">
        <v>97.1</v>
      </c>
      <c r="E9" s="1">
        <v>87.1</v>
      </c>
      <c r="F9" s="1">
        <v>118.9</v>
      </c>
      <c r="G9" s="1">
        <v>116.7</v>
      </c>
      <c r="H9" s="1">
        <v>119.7</v>
      </c>
      <c r="I9" s="1">
        <v>99</v>
      </c>
      <c r="J9" s="1">
        <v>99</v>
      </c>
      <c r="K9" s="1">
        <v>92.100000000000009</v>
      </c>
      <c r="L9" s="1">
        <v>108.7</v>
      </c>
      <c r="M9" s="1">
        <v>139.6</v>
      </c>
      <c r="N9" s="1">
        <v>92.4</v>
      </c>
      <c r="O9" s="1">
        <f t="shared" si="0"/>
        <v>1375.2</v>
      </c>
      <c r="P9" s="1">
        <f t="shared" si="1"/>
        <v>105.78461538461539</v>
      </c>
      <c r="Q9" s="1">
        <f t="shared" si="2"/>
        <v>6</v>
      </c>
      <c r="R9" s="1">
        <f t="shared" si="3"/>
        <v>7</v>
      </c>
      <c r="S9">
        <v>2008</v>
      </c>
    </row>
    <row r="10" spans="1:34" x14ac:dyDescent="0.4">
      <c r="A10">
        <v>2009</v>
      </c>
      <c r="B10" s="1">
        <v>96.2</v>
      </c>
      <c r="C10" s="1">
        <v>95</v>
      </c>
      <c r="D10" s="1">
        <v>110.5</v>
      </c>
      <c r="E10" s="1">
        <v>106</v>
      </c>
      <c r="F10" s="1">
        <v>83.7</v>
      </c>
      <c r="G10" s="1">
        <v>102.69999999999999</v>
      </c>
      <c r="H10" s="1">
        <v>92.4</v>
      </c>
      <c r="I10" s="1">
        <v>86.8</v>
      </c>
      <c r="J10" s="1">
        <v>83.3</v>
      </c>
      <c r="K10" s="1">
        <v>119.8</v>
      </c>
      <c r="L10" s="1">
        <v>83.3</v>
      </c>
      <c r="M10" s="1">
        <v>89.9</v>
      </c>
      <c r="N10" s="1">
        <v>100</v>
      </c>
      <c r="O10" s="1">
        <f t="shared" si="0"/>
        <v>1249.5999999999999</v>
      </c>
      <c r="P10" s="1">
        <f t="shared" si="1"/>
        <v>96.123076923076923</v>
      </c>
      <c r="Q10" s="1">
        <f t="shared" si="2"/>
        <v>3</v>
      </c>
      <c r="R10" s="1">
        <f t="shared" si="3"/>
        <v>9</v>
      </c>
      <c r="S10">
        <v>2009</v>
      </c>
      <c r="T10" t="s">
        <v>7</v>
      </c>
    </row>
    <row r="11" spans="1:34" x14ac:dyDescent="0.4">
      <c r="A11">
        <v>2010</v>
      </c>
      <c r="B11" s="1">
        <v>89.7</v>
      </c>
      <c r="C11" s="1">
        <v>117.2</v>
      </c>
      <c r="D11" s="1">
        <v>100</v>
      </c>
      <c r="E11" s="1">
        <v>106.89999999999999</v>
      </c>
      <c r="F11" s="1">
        <v>100.49999999999999</v>
      </c>
      <c r="G11" s="1">
        <v>116.8</v>
      </c>
      <c r="H11" s="1">
        <v>82.5</v>
      </c>
      <c r="I11" s="1">
        <v>96.7</v>
      </c>
      <c r="J11" s="1">
        <v>105.1</v>
      </c>
      <c r="K11" s="1">
        <v>122.30000000000001</v>
      </c>
      <c r="L11" s="1">
        <v>112.20000000000002</v>
      </c>
      <c r="M11" s="1">
        <v>87.1</v>
      </c>
      <c r="N11" s="1">
        <v>124.70000000000002</v>
      </c>
      <c r="O11" s="1">
        <f t="shared" si="0"/>
        <v>1361.7</v>
      </c>
      <c r="P11" s="1">
        <f t="shared" si="1"/>
        <v>104.74615384615385</v>
      </c>
      <c r="Q11" s="1">
        <f t="shared" si="2"/>
        <v>7</v>
      </c>
      <c r="R11" s="1">
        <f t="shared" si="3"/>
        <v>5</v>
      </c>
      <c r="S11">
        <v>2010</v>
      </c>
    </row>
    <row r="12" spans="1:34" x14ac:dyDescent="0.4">
      <c r="A12">
        <v>2011</v>
      </c>
      <c r="B12" s="1">
        <v>96.7</v>
      </c>
      <c r="C12" s="1">
        <v>98.1</v>
      </c>
      <c r="D12" s="1">
        <v>109.3</v>
      </c>
      <c r="E12" s="1">
        <v>91.5</v>
      </c>
      <c r="F12" s="1">
        <v>81</v>
      </c>
      <c r="G12" s="1">
        <v>101.89999999999999</v>
      </c>
      <c r="H12" s="1">
        <v>127.89999999999999</v>
      </c>
      <c r="I12" s="1">
        <v>87.5</v>
      </c>
      <c r="J12" s="1">
        <v>88</v>
      </c>
      <c r="K12" s="1">
        <v>100.49999999999999</v>
      </c>
      <c r="L12" s="1">
        <v>104.60000000000001</v>
      </c>
      <c r="M12" s="1">
        <v>117.39999999999999</v>
      </c>
      <c r="N12" s="1">
        <v>115.8</v>
      </c>
      <c r="O12" s="1">
        <f t="shared" si="0"/>
        <v>1320.2</v>
      </c>
      <c r="P12" s="1">
        <f t="shared" si="1"/>
        <v>101.55384615384615</v>
      </c>
      <c r="Q12" s="1">
        <f t="shared" si="2"/>
        <v>5</v>
      </c>
      <c r="R12" s="1">
        <f t="shared" si="3"/>
        <v>6</v>
      </c>
      <c r="S12">
        <v>2011</v>
      </c>
    </row>
    <row r="13" spans="1:34" x14ac:dyDescent="0.4">
      <c r="A13">
        <v>2012</v>
      </c>
      <c r="B13" s="1">
        <v>94.5</v>
      </c>
      <c r="C13" s="1">
        <v>108.1</v>
      </c>
      <c r="D13" s="1">
        <v>136.9</v>
      </c>
      <c r="E13" s="1">
        <v>104.2</v>
      </c>
      <c r="F13" s="1">
        <v>101</v>
      </c>
      <c r="G13" s="1">
        <v>94.1</v>
      </c>
      <c r="H13" s="1">
        <v>96.899999999999991</v>
      </c>
      <c r="I13" s="1">
        <v>101</v>
      </c>
      <c r="J13" s="1">
        <v>101.69999999999999</v>
      </c>
      <c r="K13" s="1">
        <v>101.4</v>
      </c>
      <c r="L13" s="1">
        <v>88.7</v>
      </c>
      <c r="M13" s="1">
        <v>106.69999999999999</v>
      </c>
      <c r="N13" s="1">
        <v>100.6</v>
      </c>
      <c r="O13" s="1">
        <f t="shared" si="0"/>
        <v>1335.8000000000002</v>
      </c>
      <c r="P13" s="1">
        <f t="shared" si="1"/>
        <v>102.75384615384617</v>
      </c>
      <c r="Q13" s="1">
        <f t="shared" si="2"/>
        <v>4</v>
      </c>
      <c r="R13" s="1">
        <f t="shared" si="3"/>
        <v>4</v>
      </c>
      <c r="S13">
        <v>2012</v>
      </c>
    </row>
    <row r="14" spans="1:34" x14ac:dyDescent="0.4">
      <c r="A14">
        <v>2192</v>
      </c>
      <c r="B14" s="1">
        <v>97.7</v>
      </c>
      <c r="C14" s="1">
        <v>98.3</v>
      </c>
      <c r="D14" s="1">
        <v>97.8</v>
      </c>
      <c r="E14" s="1">
        <v>100.8</v>
      </c>
      <c r="F14" s="1">
        <v>102.89999999999999</v>
      </c>
      <c r="G14" s="1">
        <v>97.6</v>
      </c>
      <c r="H14" s="1">
        <v>98.8</v>
      </c>
      <c r="I14" s="1">
        <v>134.1</v>
      </c>
      <c r="J14" s="1">
        <v>98</v>
      </c>
      <c r="K14" s="1">
        <v>97.6</v>
      </c>
      <c r="L14" s="1">
        <v>92</v>
      </c>
      <c r="M14" s="1">
        <v>100.49999999999999</v>
      </c>
      <c r="N14" s="1">
        <v>76.8</v>
      </c>
      <c r="O14" s="1">
        <f t="shared" si="0"/>
        <v>1292.8999999999999</v>
      </c>
      <c r="P14" s="1">
        <f t="shared" si="1"/>
        <v>99.453846153846143</v>
      </c>
      <c r="Q14" s="1">
        <f t="shared" si="2"/>
        <v>1</v>
      </c>
      <c r="R14" s="1">
        <f t="shared" si="3"/>
        <v>9</v>
      </c>
      <c r="S14">
        <v>2192</v>
      </c>
      <c r="T14" t="s">
        <v>7</v>
      </c>
    </row>
    <row r="15" spans="1:34" x14ac:dyDescent="0.4">
      <c r="A15">
        <v>2193</v>
      </c>
      <c r="B15" s="1">
        <v>98.7</v>
      </c>
      <c r="C15" s="1">
        <v>97</v>
      </c>
      <c r="D15" s="1">
        <v>104.3</v>
      </c>
      <c r="E15" s="1">
        <v>102.60000000000001</v>
      </c>
      <c r="F15" s="1">
        <v>87.7</v>
      </c>
      <c r="G15" s="1">
        <v>92.800000000000011</v>
      </c>
      <c r="H15" s="1">
        <v>90.2</v>
      </c>
      <c r="I15" s="1">
        <v>111.5</v>
      </c>
      <c r="J15" s="1">
        <v>88.2</v>
      </c>
      <c r="K15" s="1">
        <v>101.6</v>
      </c>
      <c r="L15" s="1">
        <v>105.89999999999999</v>
      </c>
      <c r="M15" s="1">
        <v>90.5</v>
      </c>
      <c r="N15" s="1">
        <v>132.1</v>
      </c>
      <c r="O15" s="1">
        <f t="shared" si="0"/>
        <v>1303.1000000000001</v>
      </c>
      <c r="P15" s="1">
        <f t="shared" si="1"/>
        <v>100.23846153846155</v>
      </c>
      <c r="Q15" s="1">
        <f t="shared" si="2"/>
        <v>4</v>
      </c>
      <c r="R15" s="1">
        <f t="shared" si="3"/>
        <v>7</v>
      </c>
      <c r="S15">
        <v>2193</v>
      </c>
    </row>
    <row r="16" spans="1:34" x14ac:dyDescent="0.4">
      <c r="A16">
        <v>2194</v>
      </c>
      <c r="B16" s="1">
        <v>94.8</v>
      </c>
      <c r="C16" s="1">
        <v>89.1</v>
      </c>
      <c r="D16" s="1">
        <v>88.2</v>
      </c>
      <c r="E16" s="1">
        <v>90.600000000000009</v>
      </c>
      <c r="F16" s="1">
        <v>92.7</v>
      </c>
      <c r="G16" s="1">
        <v>105.1</v>
      </c>
      <c r="H16" s="1">
        <v>103.69999999999999</v>
      </c>
      <c r="I16" s="1">
        <v>97.7</v>
      </c>
      <c r="J16" s="1">
        <v>118.7</v>
      </c>
      <c r="K16" s="1">
        <v>99</v>
      </c>
      <c r="L16" s="1">
        <v>118.7</v>
      </c>
      <c r="M16" s="1">
        <v>109.3</v>
      </c>
      <c r="N16" s="1">
        <v>98.3</v>
      </c>
      <c r="O16" s="1">
        <f t="shared" si="0"/>
        <v>1305.9000000000001</v>
      </c>
      <c r="P16" s="1">
        <f t="shared" si="1"/>
        <v>100.45384615384616</v>
      </c>
      <c r="Q16" s="1">
        <f t="shared" si="2"/>
        <v>5</v>
      </c>
      <c r="R16" s="1">
        <f t="shared" si="3"/>
        <v>8</v>
      </c>
      <c r="S16">
        <v>2194</v>
      </c>
    </row>
    <row r="17" spans="1:24" x14ac:dyDescent="0.4">
      <c r="A17">
        <v>2195</v>
      </c>
      <c r="B17" s="1">
        <v>106.3</v>
      </c>
      <c r="C17" s="1">
        <v>98.2</v>
      </c>
      <c r="D17" s="1">
        <v>97</v>
      </c>
      <c r="E17" s="1">
        <v>95.1</v>
      </c>
      <c r="F17" s="1">
        <v>100.6</v>
      </c>
      <c r="G17" s="1">
        <v>108.2</v>
      </c>
      <c r="H17" s="1">
        <v>121.9</v>
      </c>
      <c r="I17" s="1">
        <v>85.399999999999991</v>
      </c>
      <c r="J17" s="1">
        <v>124.2</v>
      </c>
      <c r="K17" s="1">
        <v>129.6</v>
      </c>
      <c r="L17" s="1">
        <v>110.60000000000001</v>
      </c>
      <c r="M17" s="1">
        <v>73.900000000000006</v>
      </c>
      <c r="N17" s="1">
        <v>159.80000000000001</v>
      </c>
      <c r="O17" s="1">
        <f t="shared" si="0"/>
        <v>1410.8</v>
      </c>
      <c r="P17" s="1">
        <f t="shared" si="1"/>
        <v>108.52307692307691</v>
      </c>
      <c r="Q17" s="1">
        <f t="shared" si="2"/>
        <v>7</v>
      </c>
      <c r="R17" s="1">
        <f t="shared" si="3"/>
        <v>5</v>
      </c>
      <c r="S17">
        <v>2195</v>
      </c>
    </row>
    <row r="18" spans="1:24" x14ac:dyDescent="0.4">
      <c r="A18">
        <v>2196</v>
      </c>
      <c r="B18" s="1">
        <v>114</v>
      </c>
      <c r="C18" s="1">
        <v>87.9</v>
      </c>
      <c r="D18" s="1">
        <v>101</v>
      </c>
      <c r="E18" s="1">
        <v>114.9</v>
      </c>
      <c r="F18" s="1">
        <v>94.6</v>
      </c>
      <c r="G18" s="1">
        <v>101.1</v>
      </c>
      <c r="H18" s="1">
        <v>82</v>
      </c>
      <c r="I18" s="1">
        <v>110.1</v>
      </c>
      <c r="J18" s="1">
        <v>114.6</v>
      </c>
      <c r="K18" s="1">
        <v>107.3</v>
      </c>
      <c r="L18" s="1">
        <v>93</v>
      </c>
      <c r="M18" s="1">
        <v>80.5</v>
      </c>
      <c r="N18" s="1">
        <v>110.9</v>
      </c>
      <c r="O18" s="1">
        <f t="shared" si="0"/>
        <v>1311.9</v>
      </c>
      <c r="P18" s="1">
        <f t="shared" si="1"/>
        <v>100.91538461538462</v>
      </c>
      <c r="Q18" s="1">
        <f t="shared" si="2"/>
        <v>6</v>
      </c>
      <c r="R18" s="1">
        <f t="shared" si="3"/>
        <v>5</v>
      </c>
      <c r="S18">
        <v>2196</v>
      </c>
      <c r="T18" t="s">
        <v>5</v>
      </c>
    </row>
    <row r="19" spans="1:24" x14ac:dyDescent="0.4">
      <c r="A19">
        <v>2197</v>
      </c>
      <c r="B19" s="1">
        <v>103.6</v>
      </c>
      <c r="C19" s="1">
        <v>105.5</v>
      </c>
      <c r="D19" s="1">
        <v>113.9</v>
      </c>
      <c r="E19" s="1">
        <v>95.6</v>
      </c>
      <c r="F19" s="1">
        <v>93</v>
      </c>
      <c r="G19" s="1">
        <v>98.9</v>
      </c>
      <c r="H19" s="1">
        <v>117.8</v>
      </c>
      <c r="I19" s="1">
        <v>91.7</v>
      </c>
      <c r="J19" s="1">
        <v>104.69999999999999</v>
      </c>
      <c r="K19" s="1">
        <v>109.1</v>
      </c>
      <c r="L19" s="1">
        <v>88.5</v>
      </c>
      <c r="M19" s="1">
        <v>104.89999999999999</v>
      </c>
      <c r="N19" s="1">
        <v>107.5</v>
      </c>
      <c r="O19" s="1">
        <f t="shared" si="0"/>
        <v>1334.7</v>
      </c>
      <c r="P19" s="1">
        <f t="shared" si="1"/>
        <v>102.66923076923078</v>
      </c>
      <c r="Q19" s="1">
        <f t="shared" si="2"/>
        <v>8</v>
      </c>
      <c r="R19" s="1">
        <f t="shared" si="3"/>
        <v>5</v>
      </c>
      <c r="S19">
        <v>2197</v>
      </c>
      <c r="T19" t="s">
        <v>5</v>
      </c>
    </row>
    <row r="20" spans="1:24" x14ac:dyDescent="0.4">
      <c r="A20">
        <v>2198</v>
      </c>
      <c r="B20" s="1">
        <v>105.3</v>
      </c>
      <c r="C20" s="1">
        <v>108.3</v>
      </c>
      <c r="D20" s="1">
        <v>81.699999999999989</v>
      </c>
      <c r="E20" s="1">
        <v>93.2</v>
      </c>
      <c r="F20" s="1">
        <v>83.8</v>
      </c>
      <c r="G20" s="1">
        <v>107.1</v>
      </c>
      <c r="H20" s="1">
        <v>115.9</v>
      </c>
      <c r="I20" s="1">
        <v>80.800000000000011</v>
      </c>
      <c r="J20" s="1">
        <v>97.399999999999991</v>
      </c>
      <c r="K20" s="1">
        <v>100</v>
      </c>
      <c r="L20" s="1">
        <v>85.1</v>
      </c>
      <c r="M20" s="1">
        <v>92.800000000000011</v>
      </c>
      <c r="N20" s="1">
        <v>101.89999999999999</v>
      </c>
      <c r="O20" s="1">
        <f t="shared" si="0"/>
        <v>1253.3</v>
      </c>
      <c r="P20" s="1">
        <f t="shared" si="1"/>
        <v>96.407692307692301</v>
      </c>
      <c r="Q20" s="1">
        <f t="shared" si="2"/>
        <v>4</v>
      </c>
      <c r="R20" s="1">
        <f t="shared" si="3"/>
        <v>8</v>
      </c>
      <c r="S20">
        <v>2198</v>
      </c>
    </row>
    <row r="21" spans="1:24" x14ac:dyDescent="0.4">
      <c r="A21">
        <v>2199</v>
      </c>
      <c r="B21" s="1">
        <v>90.8</v>
      </c>
      <c r="C21" s="1">
        <v>103.6</v>
      </c>
      <c r="D21" s="1">
        <v>110.1</v>
      </c>
      <c r="E21" s="1">
        <v>100.6</v>
      </c>
      <c r="F21" s="1">
        <v>110.9</v>
      </c>
      <c r="G21" s="1">
        <v>117</v>
      </c>
      <c r="H21" s="1">
        <v>105.5</v>
      </c>
      <c r="I21" s="1">
        <v>114.1</v>
      </c>
      <c r="J21" s="1">
        <v>152</v>
      </c>
      <c r="K21" s="1">
        <v>98.7</v>
      </c>
      <c r="L21" s="1">
        <v>116.10000000000001</v>
      </c>
      <c r="M21" s="1">
        <v>98.6</v>
      </c>
      <c r="N21" s="1">
        <v>101.6</v>
      </c>
      <c r="O21" s="1">
        <f t="shared" si="0"/>
        <v>1419.5999999999997</v>
      </c>
      <c r="P21" s="1">
        <f t="shared" si="1"/>
        <v>109.19999999999997</v>
      </c>
      <c r="Q21" s="1">
        <f t="shared" si="2"/>
        <v>8</v>
      </c>
      <c r="R21" s="1">
        <f t="shared" si="3"/>
        <v>3</v>
      </c>
      <c r="S21">
        <v>2199</v>
      </c>
      <c r="T21" t="s">
        <v>5</v>
      </c>
    </row>
    <row r="22" spans="1:24" x14ac:dyDescent="0.4">
      <c r="A22">
        <v>2200</v>
      </c>
      <c r="B22" s="1">
        <v>103.1</v>
      </c>
      <c r="C22" s="1">
        <v>96.8</v>
      </c>
      <c r="D22" s="1">
        <v>106.1</v>
      </c>
      <c r="E22" s="1">
        <v>92.600000000000009</v>
      </c>
      <c r="F22" s="1">
        <v>97</v>
      </c>
      <c r="G22" s="1">
        <v>108.60000000000001</v>
      </c>
      <c r="H22" s="1">
        <v>111.3</v>
      </c>
      <c r="I22" s="1">
        <v>112.9</v>
      </c>
      <c r="J22" s="1">
        <v>105.60000000000001</v>
      </c>
      <c r="K22" s="1">
        <v>97.8</v>
      </c>
      <c r="L22" s="1">
        <v>100.6</v>
      </c>
      <c r="M22" s="1">
        <v>99</v>
      </c>
      <c r="N22" s="1">
        <v>92.300000000000011</v>
      </c>
      <c r="O22" s="1">
        <f t="shared" si="0"/>
        <v>1323.6999999999998</v>
      </c>
      <c r="P22" s="1">
        <f t="shared" si="1"/>
        <v>101.82307692307691</v>
      </c>
      <c r="Q22" s="1">
        <f t="shared" si="2"/>
        <v>6</v>
      </c>
      <c r="R22" s="1">
        <f t="shared" si="3"/>
        <v>6</v>
      </c>
      <c r="S22">
        <v>2200</v>
      </c>
      <c r="T22" t="s">
        <v>5</v>
      </c>
    </row>
    <row r="23" spans="1:24" x14ac:dyDescent="0.4">
      <c r="B23" s="2">
        <f>AVERAGE(B2:B22)</f>
        <v>99.895238095238099</v>
      </c>
      <c r="C23" s="2">
        <f t="shared" ref="C23:N23" si="4">AVERAGE(C2:C22)</f>
        <v>101.23809523809521</v>
      </c>
      <c r="D23" s="2">
        <f t="shared" si="4"/>
        <v>102.42857142857143</v>
      </c>
      <c r="E23" s="2">
        <f t="shared" si="4"/>
        <v>98.938095238095229</v>
      </c>
      <c r="F23" s="2">
        <f t="shared" si="4"/>
        <v>99.576190476190476</v>
      </c>
      <c r="G23" s="2">
        <f t="shared" si="4"/>
        <v>105.39047619047616</v>
      </c>
      <c r="H23" s="2">
        <f t="shared" si="4"/>
        <v>103.65714285714287</v>
      </c>
      <c r="I23" s="2">
        <f t="shared" si="4"/>
        <v>101.1</v>
      </c>
      <c r="J23" s="2">
        <f t="shared" si="4"/>
        <v>104.03809523809525</v>
      </c>
      <c r="K23" s="2">
        <f t="shared" si="4"/>
        <v>103.1142857142857</v>
      </c>
      <c r="L23" s="2">
        <f t="shared" si="4"/>
        <v>99.857142857142861</v>
      </c>
      <c r="M23" s="2">
        <f t="shared" si="4"/>
        <v>99.471428571428575</v>
      </c>
      <c r="N23" s="2">
        <f t="shared" si="4"/>
        <v>107.88095238095237</v>
      </c>
      <c r="O23" s="1"/>
      <c r="P23" s="1">
        <f>AVERAGE(P2:P22)</f>
        <v>102.04505494505494</v>
      </c>
    </row>
    <row r="24" spans="1:24" x14ac:dyDescent="0.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24" x14ac:dyDescent="0.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W25" s="1"/>
      <c r="X25" s="3"/>
    </row>
    <row r="26" spans="1:24" x14ac:dyDescent="0.4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V26" s="1"/>
      <c r="W26" s="1"/>
      <c r="X26" s="3"/>
    </row>
    <row r="27" spans="1:24" x14ac:dyDescent="0.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V27" s="1"/>
      <c r="W27" s="1"/>
      <c r="X27" s="3"/>
    </row>
    <row r="28" spans="1:24" x14ac:dyDescent="0.4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V28" s="1"/>
      <c r="W28" s="1"/>
      <c r="X28" s="3"/>
    </row>
    <row r="29" spans="1:24" x14ac:dyDescent="0.4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V29" s="1"/>
      <c r="W29" s="1"/>
      <c r="X29" s="3"/>
    </row>
    <row r="30" spans="1:24" x14ac:dyDescent="0.4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V30" s="1"/>
      <c r="W30" s="1"/>
      <c r="X30" s="3"/>
    </row>
    <row r="31" spans="1:24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W31" s="1"/>
      <c r="X31" s="3"/>
    </row>
    <row r="32" spans="1:24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W32" s="1"/>
      <c r="X32" s="3"/>
    </row>
    <row r="33" spans="2:24" x14ac:dyDescent="0.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W33" s="1"/>
      <c r="X33" s="3"/>
    </row>
    <row r="34" spans="2:24" x14ac:dyDescent="0.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V34" s="1"/>
      <c r="W34" s="1"/>
      <c r="X34" s="3"/>
    </row>
    <row r="35" spans="2:24" x14ac:dyDescent="0.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W35" s="1"/>
      <c r="X35" s="3"/>
    </row>
    <row r="36" spans="2:24" x14ac:dyDescent="0.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V36" s="1"/>
      <c r="W36" s="1"/>
      <c r="X36" s="3"/>
    </row>
    <row r="37" spans="2:24" x14ac:dyDescent="0.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W37" s="1"/>
      <c r="X37" s="3"/>
    </row>
    <row r="38" spans="2:24" x14ac:dyDescent="0.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W38" s="1"/>
      <c r="X38" s="3"/>
    </row>
    <row r="39" spans="2:24" x14ac:dyDescent="0.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W39" s="1"/>
      <c r="X39" s="3"/>
    </row>
    <row r="40" spans="2:24" x14ac:dyDescent="0.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24" x14ac:dyDescent="0.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V41" s="1"/>
      <c r="W41" s="1"/>
      <c r="X41" s="3"/>
    </row>
    <row r="42" spans="2:24" x14ac:dyDescent="0.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V42" s="1"/>
      <c r="W42" s="1"/>
      <c r="X42" s="2"/>
    </row>
    <row r="43" spans="2:24" x14ac:dyDescent="0.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W43" s="1"/>
      <c r="X43" s="3"/>
    </row>
    <row r="44" spans="2:24" x14ac:dyDescent="0.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V44" s="1"/>
      <c r="W44" s="1"/>
      <c r="X44" s="3"/>
    </row>
    <row r="45" spans="2:24" x14ac:dyDescent="0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V45" s="1"/>
      <c r="W45" s="1"/>
      <c r="X45" s="3"/>
    </row>
    <row r="46" spans="2:24" x14ac:dyDescent="0.4">
      <c r="W46" s="1"/>
      <c r="X46" s="3"/>
    </row>
  </sheetData>
  <phoneticPr fontId="1"/>
  <conditionalFormatting sqref="B25:C45 B2:C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N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9363-7548-4C90-9284-B13F2DCC1EE6}">
  <dimension ref="A1:V10"/>
  <sheetViews>
    <sheetView workbookViewId="0">
      <selection activeCell="X10" sqref="X10"/>
    </sheetView>
  </sheetViews>
  <sheetFormatPr defaultRowHeight="18.75" x14ac:dyDescent="0.4"/>
  <sheetData>
    <row r="1" spans="1:22" x14ac:dyDescent="0.4">
      <c r="B1" s="4">
        <v>45529</v>
      </c>
      <c r="C1" s="4">
        <v>45522</v>
      </c>
      <c r="D1" s="4">
        <v>45515</v>
      </c>
      <c r="E1" s="4">
        <v>45508</v>
      </c>
      <c r="F1" s="4">
        <v>45501</v>
      </c>
      <c r="G1" s="4">
        <v>45494</v>
      </c>
      <c r="H1" s="4">
        <v>45487</v>
      </c>
      <c r="I1" s="4">
        <v>45480</v>
      </c>
      <c r="J1" s="4">
        <v>45473</v>
      </c>
      <c r="K1" s="4">
        <v>45466</v>
      </c>
      <c r="L1" s="4">
        <v>45452</v>
      </c>
      <c r="M1" s="4">
        <v>45445</v>
      </c>
      <c r="N1" s="4">
        <v>45438</v>
      </c>
      <c r="O1" s="4">
        <v>45431</v>
      </c>
      <c r="P1" s="4">
        <v>45424</v>
      </c>
      <c r="Q1" s="4">
        <v>45417</v>
      </c>
      <c r="R1" s="4">
        <v>45410</v>
      </c>
      <c r="T1" t="s">
        <v>16</v>
      </c>
      <c r="U1" t="s">
        <v>17</v>
      </c>
      <c r="V1" t="s">
        <v>18</v>
      </c>
    </row>
    <row r="2" spans="1:22" x14ac:dyDescent="0.4">
      <c r="A2">
        <v>2144</v>
      </c>
      <c r="B2" s="1">
        <v>94.399999999999991</v>
      </c>
      <c r="C2" s="1">
        <v>99.2</v>
      </c>
      <c r="D2" s="1">
        <v>98.4</v>
      </c>
      <c r="E2" s="1">
        <v>110.4</v>
      </c>
      <c r="F2" s="1">
        <v>100.8</v>
      </c>
      <c r="G2" s="1">
        <v>103.89999999999999</v>
      </c>
      <c r="H2" s="1">
        <v>108</v>
      </c>
      <c r="I2" s="1">
        <v>98.7</v>
      </c>
      <c r="J2" s="1">
        <v>116.6</v>
      </c>
      <c r="K2" s="1">
        <v>95.8</v>
      </c>
      <c r="L2" s="1">
        <v>104.4</v>
      </c>
      <c r="M2" s="1">
        <v>96.899999999999991</v>
      </c>
      <c r="N2" s="1">
        <v>103.8</v>
      </c>
      <c r="O2" s="1">
        <v>114.1</v>
      </c>
      <c r="P2" s="1">
        <v>101.8</v>
      </c>
      <c r="Q2" s="1">
        <v>107.2</v>
      </c>
      <c r="R2" s="1">
        <v>98.4</v>
      </c>
      <c r="S2" s="1"/>
      <c r="T2" s="1">
        <f>AVERAGE(B2:R2)</f>
        <v>103.10588235294119</v>
      </c>
      <c r="U2" s="1">
        <f>COUNTIF(B2:R2,"&gt;103")</f>
        <v>8</v>
      </c>
      <c r="V2">
        <f>COUNTIF(B2:R2,"&lt;100")</f>
        <v>7</v>
      </c>
    </row>
    <row r="3" spans="1:22" x14ac:dyDescent="0.4">
      <c r="A3">
        <v>2145</v>
      </c>
      <c r="B3" s="1">
        <v>97.7</v>
      </c>
      <c r="C3" s="1">
        <v>103.89999999999999</v>
      </c>
      <c r="D3" s="1">
        <v>99.2</v>
      </c>
      <c r="E3" s="1">
        <v>97.7</v>
      </c>
      <c r="F3" s="1">
        <v>112.79999999999998</v>
      </c>
      <c r="G3" s="1">
        <v>100</v>
      </c>
      <c r="H3" s="1">
        <v>101</v>
      </c>
      <c r="I3" s="1">
        <v>89.1</v>
      </c>
      <c r="J3" s="1">
        <v>97.1</v>
      </c>
      <c r="K3" s="1">
        <v>99.2</v>
      </c>
      <c r="L3" s="1">
        <v>101.29999999999998</v>
      </c>
      <c r="M3" s="1">
        <v>103.2</v>
      </c>
      <c r="N3" s="1">
        <v>107.5</v>
      </c>
      <c r="O3" s="1">
        <v>96.2</v>
      </c>
      <c r="P3" s="1">
        <v>95</v>
      </c>
      <c r="Q3" s="1">
        <v>99.2</v>
      </c>
      <c r="R3" s="1">
        <v>95.899999999999991</v>
      </c>
      <c r="S3" s="1"/>
      <c r="T3" s="1">
        <f t="shared" ref="T3:T10" si="0">AVERAGE(B3:R3)</f>
        <v>99.764705882352956</v>
      </c>
      <c r="U3" s="1">
        <f t="shared" ref="U3:U10" si="1">COUNTIF(B3:R3,"&gt;103")</f>
        <v>4</v>
      </c>
      <c r="V3">
        <f t="shared" ref="V3:V10" si="2">COUNTIF(B3:R3,"&lt;100")</f>
        <v>10</v>
      </c>
    </row>
    <row r="4" spans="1:22" x14ac:dyDescent="0.4">
      <c r="A4">
        <v>2146</v>
      </c>
      <c r="B4" s="1">
        <v>102.4</v>
      </c>
      <c r="C4" s="1">
        <v>102.89999999999999</v>
      </c>
      <c r="D4" s="1">
        <v>105.69999999999999</v>
      </c>
      <c r="E4" s="1">
        <v>108.1</v>
      </c>
      <c r="F4" s="1">
        <v>102.49999999999999</v>
      </c>
      <c r="G4" s="1">
        <v>105.80000000000001</v>
      </c>
      <c r="H4" s="1">
        <v>96</v>
      </c>
      <c r="I4" s="1">
        <v>98.2</v>
      </c>
      <c r="J4" s="1">
        <v>102.2</v>
      </c>
      <c r="K4" s="1">
        <v>106.1</v>
      </c>
      <c r="L4" s="1">
        <v>111.3</v>
      </c>
      <c r="M4" s="1">
        <v>98.1</v>
      </c>
      <c r="N4" s="1">
        <v>105.2</v>
      </c>
      <c r="O4" s="1">
        <v>107.60000000000001</v>
      </c>
      <c r="P4" s="1">
        <v>96.399999999999991</v>
      </c>
      <c r="Q4" s="1">
        <v>99.6</v>
      </c>
      <c r="R4" s="1">
        <v>101.6</v>
      </c>
      <c r="S4" s="1"/>
      <c r="T4" s="1">
        <f t="shared" si="0"/>
        <v>102.92352941176469</v>
      </c>
      <c r="U4" s="1">
        <f t="shared" si="1"/>
        <v>7</v>
      </c>
      <c r="V4">
        <f t="shared" si="2"/>
        <v>5</v>
      </c>
    </row>
    <row r="5" spans="1:22" x14ac:dyDescent="0.4">
      <c r="A5">
        <v>2147</v>
      </c>
      <c r="B5" s="1">
        <v>101.29999999999998</v>
      </c>
      <c r="C5" s="1">
        <v>101.1</v>
      </c>
      <c r="D5" s="1">
        <v>98.5</v>
      </c>
      <c r="E5" s="1">
        <v>101</v>
      </c>
      <c r="F5" s="1">
        <v>90.7</v>
      </c>
      <c r="G5" s="1">
        <v>98</v>
      </c>
      <c r="H5" s="1">
        <v>106.5</v>
      </c>
      <c r="I5" s="1">
        <v>103.60000000000001</v>
      </c>
      <c r="J5" s="1">
        <v>108.80000000000001</v>
      </c>
      <c r="K5" s="1">
        <v>100</v>
      </c>
      <c r="L5" s="1">
        <v>86.9</v>
      </c>
      <c r="M5" s="1">
        <v>99.6</v>
      </c>
      <c r="N5" s="1">
        <v>111.80000000000001</v>
      </c>
      <c r="O5" s="1">
        <v>91.100000000000009</v>
      </c>
      <c r="P5" s="1">
        <v>103.4</v>
      </c>
      <c r="Q5" s="1">
        <v>106.1</v>
      </c>
      <c r="R5" s="1">
        <v>109.89999999999999</v>
      </c>
      <c r="S5" s="1"/>
      <c r="T5" s="1">
        <f t="shared" si="0"/>
        <v>101.0764705882353</v>
      </c>
      <c r="U5" s="1">
        <f t="shared" si="1"/>
        <v>7</v>
      </c>
      <c r="V5">
        <f t="shared" si="2"/>
        <v>6</v>
      </c>
    </row>
    <row r="6" spans="1:22" x14ac:dyDescent="0.4">
      <c r="A6">
        <v>2148</v>
      </c>
      <c r="B6" s="1">
        <v>108.80000000000001</v>
      </c>
      <c r="C6" s="1">
        <v>99.6</v>
      </c>
      <c r="D6" s="1">
        <v>104.3</v>
      </c>
      <c r="E6" s="1">
        <v>101.49999999999999</v>
      </c>
      <c r="F6" s="1">
        <v>91.5</v>
      </c>
      <c r="G6" s="1">
        <v>98.3</v>
      </c>
      <c r="H6" s="1">
        <v>104.80000000000001</v>
      </c>
      <c r="I6" s="1">
        <v>104</v>
      </c>
      <c r="J6" s="1">
        <v>98.1</v>
      </c>
      <c r="K6" s="1">
        <v>86.2</v>
      </c>
      <c r="L6" s="1">
        <v>106.4</v>
      </c>
      <c r="M6" s="1">
        <v>106.2</v>
      </c>
      <c r="N6" s="1">
        <v>110.00000000000001</v>
      </c>
      <c r="O6" s="1">
        <v>110.2</v>
      </c>
      <c r="P6" s="1">
        <v>98.8</v>
      </c>
      <c r="Q6" s="1">
        <v>113.7</v>
      </c>
      <c r="R6" s="1">
        <v>95.1</v>
      </c>
      <c r="S6" s="1"/>
      <c r="T6" s="1">
        <f t="shared" si="0"/>
        <v>102.20588235294117</v>
      </c>
      <c r="U6" s="1">
        <f t="shared" si="1"/>
        <v>9</v>
      </c>
      <c r="V6">
        <f t="shared" si="2"/>
        <v>7</v>
      </c>
    </row>
    <row r="7" spans="1:22" x14ac:dyDescent="0.4">
      <c r="A7">
        <v>2149</v>
      </c>
      <c r="B7" s="1">
        <v>96.8</v>
      </c>
      <c r="C7" s="1">
        <v>99.6</v>
      </c>
      <c r="D7" s="1">
        <v>112.3</v>
      </c>
      <c r="E7" s="1">
        <v>101.49999999999999</v>
      </c>
      <c r="F7" s="1">
        <v>100</v>
      </c>
      <c r="G7" s="1">
        <v>101.89999999999999</v>
      </c>
      <c r="H7" s="1">
        <v>97.899999999999991</v>
      </c>
      <c r="I7" s="1">
        <v>108.4</v>
      </c>
      <c r="J7" s="1">
        <v>96.1</v>
      </c>
      <c r="K7" s="1">
        <v>107.80000000000001</v>
      </c>
      <c r="L7" s="1">
        <v>101.2</v>
      </c>
      <c r="M7" s="1">
        <v>108.7</v>
      </c>
      <c r="N7" s="1">
        <v>101.1</v>
      </c>
      <c r="O7" s="1">
        <v>92.2</v>
      </c>
      <c r="P7" s="1">
        <v>96.6</v>
      </c>
      <c r="Q7" s="1">
        <v>98.4</v>
      </c>
      <c r="R7" s="1">
        <v>106.4</v>
      </c>
      <c r="S7" s="1"/>
      <c r="T7" s="1">
        <f t="shared" si="0"/>
        <v>101.58235294117648</v>
      </c>
      <c r="U7" s="1">
        <f t="shared" si="1"/>
        <v>5</v>
      </c>
      <c r="V7">
        <f t="shared" si="2"/>
        <v>7</v>
      </c>
    </row>
    <row r="8" spans="1:22" x14ac:dyDescent="0.4">
      <c r="A8">
        <v>2150</v>
      </c>
      <c r="B8" s="1">
        <v>103.1</v>
      </c>
      <c r="C8" s="1">
        <v>104.80000000000001</v>
      </c>
      <c r="D8" s="1">
        <v>101.29999999999998</v>
      </c>
      <c r="E8" s="1">
        <v>105.1</v>
      </c>
      <c r="F8" s="1">
        <v>106.89999999999999</v>
      </c>
      <c r="G8" s="1">
        <v>101.2</v>
      </c>
      <c r="H8" s="1">
        <v>96.399999999999991</v>
      </c>
      <c r="I8" s="1">
        <v>110.3</v>
      </c>
      <c r="J8" s="1">
        <v>102.3</v>
      </c>
      <c r="K8" s="1">
        <v>114.5</v>
      </c>
      <c r="L8" s="1">
        <v>94.5</v>
      </c>
      <c r="M8" s="1">
        <v>95.899999999999991</v>
      </c>
      <c r="N8" s="1">
        <v>125.1</v>
      </c>
      <c r="O8" s="1">
        <v>100.69999999999999</v>
      </c>
      <c r="P8" s="1">
        <v>105.3</v>
      </c>
      <c r="Q8" s="1">
        <v>99.2</v>
      </c>
      <c r="R8" s="1">
        <v>85.5</v>
      </c>
      <c r="S8" s="1"/>
      <c r="T8" s="1">
        <f t="shared" si="0"/>
        <v>103.06470588235294</v>
      </c>
      <c r="U8" s="1">
        <f t="shared" si="1"/>
        <v>8</v>
      </c>
      <c r="V8">
        <f t="shared" si="2"/>
        <v>5</v>
      </c>
    </row>
    <row r="9" spans="1:22" x14ac:dyDescent="0.4">
      <c r="A9">
        <v>2151</v>
      </c>
      <c r="B9" s="1">
        <v>98.7</v>
      </c>
      <c r="C9" s="1">
        <v>87.5</v>
      </c>
      <c r="D9" s="1">
        <v>111.60000000000001</v>
      </c>
      <c r="E9" s="1">
        <v>102.2</v>
      </c>
      <c r="F9" s="1">
        <v>81.8</v>
      </c>
      <c r="G9" s="1">
        <v>86.7</v>
      </c>
      <c r="H9" s="1">
        <v>105.89999999999999</v>
      </c>
      <c r="I9" s="1">
        <v>98.1</v>
      </c>
      <c r="J9" s="1">
        <v>99.1</v>
      </c>
      <c r="K9" s="1">
        <v>112.1</v>
      </c>
      <c r="L9" s="1">
        <v>98.2</v>
      </c>
      <c r="M9" s="1">
        <v>103.1</v>
      </c>
      <c r="N9" s="1">
        <v>100</v>
      </c>
      <c r="O9" s="1">
        <v>102.8</v>
      </c>
      <c r="P9" s="1">
        <v>100</v>
      </c>
      <c r="Q9" s="1">
        <v>96.1</v>
      </c>
      <c r="R9" s="1">
        <v>95.5</v>
      </c>
      <c r="S9" s="1"/>
      <c r="T9" s="1">
        <f t="shared" si="0"/>
        <v>98.788235294117641</v>
      </c>
      <c r="U9" s="1">
        <f t="shared" si="1"/>
        <v>4</v>
      </c>
      <c r="V9">
        <f t="shared" si="2"/>
        <v>9</v>
      </c>
    </row>
    <row r="10" spans="1:22" x14ac:dyDescent="0.4">
      <c r="A10">
        <v>2152</v>
      </c>
      <c r="B10" s="1">
        <v>102.3</v>
      </c>
      <c r="C10" s="1">
        <v>98.2</v>
      </c>
      <c r="D10" s="1">
        <v>101.2</v>
      </c>
      <c r="E10" s="1">
        <v>111.5</v>
      </c>
      <c r="F10" s="1">
        <v>98.3</v>
      </c>
      <c r="G10" s="1">
        <v>102.2</v>
      </c>
      <c r="H10" s="1">
        <v>113.39999999999999</v>
      </c>
      <c r="I10" s="1">
        <v>101.8</v>
      </c>
      <c r="J10" s="1">
        <v>90.4</v>
      </c>
      <c r="K10" s="1">
        <v>103.2</v>
      </c>
      <c r="L10" s="1">
        <v>93.2</v>
      </c>
      <c r="M10" s="1">
        <v>108.3</v>
      </c>
      <c r="N10" s="1">
        <v>105.4</v>
      </c>
      <c r="O10" s="1">
        <v>110.7</v>
      </c>
      <c r="P10" s="1">
        <v>86.5</v>
      </c>
      <c r="Q10" s="1">
        <v>110.3</v>
      </c>
      <c r="R10" s="1">
        <v>98.3</v>
      </c>
      <c r="S10" s="1"/>
      <c r="T10" s="1">
        <f t="shared" si="0"/>
        <v>102.07058823529412</v>
      </c>
      <c r="U10" s="1">
        <f t="shared" si="1"/>
        <v>7</v>
      </c>
      <c r="V10">
        <f t="shared" si="2"/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07E0-9C51-4E4B-B79B-40C20DC96D14}">
  <dimension ref="A1:AF35"/>
  <sheetViews>
    <sheetView zoomScale="75" zoomScaleNormal="75" workbookViewId="0">
      <selection activeCell="AB19" sqref="AB19"/>
    </sheetView>
  </sheetViews>
  <sheetFormatPr defaultRowHeight="18.75" x14ac:dyDescent="0.4"/>
  <sheetData>
    <row r="1" spans="1:32" x14ac:dyDescent="0.4">
      <c r="C1" s="4">
        <v>45494</v>
      </c>
      <c r="D1" s="4">
        <v>45487</v>
      </c>
      <c r="E1" s="4">
        <v>45480</v>
      </c>
      <c r="F1" s="4">
        <v>45473</v>
      </c>
      <c r="G1" s="4">
        <v>45466</v>
      </c>
      <c r="H1" s="4">
        <v>45459</v>
      </c>
      <c r="I1" s="4">
        <v>45452</v>
      </c>
      <c r="J1" s="4">
        <v>45445</v>
      </c>
      <c r="K1" s="4">
        <v>45438</v>
      </c>
      <c r="L1" s="4">
        <v>45431</v>
      </c>
      <c r="M1" s="4">
        <v>45424</v>
      </c>
      <c r="N1" s="4">
        <v>45417</v>
      </c>
      <c r="O1" s="4">
        <v>45410</v>
      </c>
      <c r="P1" s="4">
        <v>45403</v>
      </c>
      <c r="Q1" s="4">
        <v>45396</v>
      </c>
      <c r="R1" s="4">
        <v>45389</v>
      </c>
      <c r="S1" s="4">
        <v>45382</v>
      </c>
      <c r="T1" s="4">
        <v>45375</v>
      </c>
      <c r="U1" s="4">
        <v>45368</v>
      </c>
      <c r="V1" s="4">
        <v>45361</v>
      </c>
      <c r="W1" s="4">
        <v>45354</v>
      </c>
      <c r="X1" s="4">
        <v>45347</v>
      </c>
      <c r="Y1" s="4">
        <v>45340</v>
      </c>
      <c r="Z1" s="4">
        <v>45333</v>
      </c>
      <c r="AA1" s="4" t="s">
        <v>0</v>
      </c>
      <c r="AB1" s="4" t="s">
        <v>2</v>
      </c>
      <c r="AC1" s="4" t="s">
        <v>3</v>
      </c>
      <c r="AD1" s="4" t="s">
        <v>4</v>
      </c>
    </row>
    <row r="2" spans="1:32" x14ac:dyDescent="0.4">
      <c r="B2">
        <v>3092</v>
      </c>
      <c r="E2" s="1">
        <v>86.5</v>
      </c>
      <c r="F2" s="1">
        <v>85.9</v>
      </c>
      <c r="G2" s="1">
        <v>109.00000000000001</v>
      </c>
      <c r="H2" s="1">
        <v>113.99999999999999</v>
      </c>
      <c r="I2" s="1">
        <v>107.2</v>
      </c>
      <c r="J2" s="1">
        <v>95.3</v>
      </c>
      <c r="K2" s="1">
        <v>114.5</v>
      </c>
      <c r="L2" s="1">
        <v>89.4</v>
      </c>
      <c r="M2" s="1">
        <v>94.899999999999991</v>
      </c>
      <c r="N2" s="1">
        <v>113.99999999999999</v>
      </c>
      <c r="O2" s="1">
        <v>89.2</v>
      </c>
      <c r="P2" s="1">
        <v>115.8</v>
      </c>
      <c r="Q2" s="1">
        <v>121.39999999999999</v>
      </c>
      <c r="R2" s="1">
        <v>123.30000000000001</v>
      </c>
      <c r="S2" s="1">
        <v>106.69999999999999</v>
      </c>
      <c r="T2" s="1">
        <v>92.9</v>
      </c>
      <c r="U2" s="1">
        <v>112.3</v>
      </c>
      <c r="V2" s="1">
        <v>75.599999999999994</v>
      </c>
      <c r="W2" s="1">
        <v>86</v>
      </c>
      <c r="X2" s="1">
        <v>82.399999999999991</v>
      </c>
      <c r="Y2" s="1">
        <v>107.69999999999999</v>
      </c>
      <c r="Z2" s="1">
        <v>146.19999999999999</v>
      </c>
      <c r="AA2" s="1">
        <f>SUM(E2:Z2)</f>
        <v>2270.1999999999998</v>
      </c>
      <c r="AB2" s="1">
        <f>AA2/22</f>
        <v>103.19090909090909</v>
      </c>
      <c r="AC2" s="1">
        <f>COUNTIF(E2:Z2,"&gt;103")</f>
        <v>12</v>
      </c>
      <c r="AD2" s="1">
        <f>COUNTIF(E2:Z2,"&lt;=100")</f>
        <v>10</v>
      </c>
      <c r="AE2">
        <v>3092</v>
      </c>
    </row>
    <row r="3" spans="1:32" x14ac:dyDescent="0.4">
      <c r="B3">
        <v>3093</v>
      </c>
      <c r="E3" s="1">
        <v>102.4</v>
      </c>
      <c r="F3" s="1">
        <v>95.8</v>
      </c>
      <c r="G3" s="1">
        <v>110.5</v>
      </c>
      <c r="H3" s="1">
        <v>112.3</v>
      </c>
      <c r="I3" s="1">
        <v>83.5</v>
      </c>
      <c r="J3" s="1">
        <v>93.7</v>
      </c>
      <c r="K3" s="1">
        <v>131.20000000000002</v>
      </c>
      <c r="L3" s="1">
        <v>78.8</v>
      </c>
      <c r="M3" s="1">
        <v>99</v>
      </c>
      <c r="N3" s="1">
        <v>79.600000000000009</v>
      </c>
      <c r="O3" s="1">
        <v>133.20000000000002</v>
      </c>
      <c r="P3" s="1">
        <v>112.3</v>
      </c>
      <c r="Q3" s="1">
        <v>103.89999999999999</v>
      </c>
      <c r="R3" s="1">
        <v>96.3</v>
      </c>
      <c r="S3" s="1">
        <v>100.69999999999999</v>
      </c>
      <c r="T3" s="1">
        <v>109.4</v>
      </c>
      <c r="U3" s="1">
        <v>130.80000000000001</v>
      </c>
      <c r="V3" s="1">
        <v>101.2</v>
      </c>
      <c r="W3" s="1">
        <v>145.70000000000002</v>
      </c>
      <c r="X3" s="1">
        <v>97.399999999999991</v>
      </c>
      <c r="Y3" s="1">
        <v>119.6</v>
      </c>
      <c r="Z3" s="1">
        <v>106.60000000000001</v>
      </c>
      <c r="AA3" s="1">
        <f t="shared" ref="AA3:AA4" si="0">SUM(E3:Z3)</f>
        <v>2343.9</v>
      </c>
      <c r="AB3" s="1">
        <f t="shared" ref="AB3:AB4" si="1">AA3/22</f>
        <v>106.5409090909091</v>
      </c>
      <c r="AC3" s="1">
        <f t="shared" ref="AC3:AC17" si="2">COUNTIF(E3:Z3,"&gt;103")</f>
        <v>11</v>
      </c>
      <c r="AD3" s="1">
        <f t="shared" ref="AD3:AD17" si="3">COUNTIF(E3:Z3,"&lt;=100")</f>
        <v>8</v>
      </c>
      <c r="AE3">
        <v>3093</v>
      </c>
    </row>
    <row r="4" spans="1:32" x14ac:dyDescent="0.4">
      <c r="B4">
        <v>3094</v>
      </c>
      <c r="E4" s="1">
        <v>87</v>
      </c>
      <c r="F4" s="1">
        <v>86.4</v>
      </c>
      <c r="G4" s="1">
        <v>98.2</v>
      </c>
      <c r="H4" s="1">
        <v>100.6</v>
      </c>
      <c r="I4" s="1">
        <v>113.1</v>
      </c>
      <c r="J4" s="1">
        <v>104.60000000000001</v>
      </c>
      <c r="K4" s="1">
        <v>120</v>
      </c>
      <c r="L4" s="1">
        <v>102.1</v>
      </c>
      <c r="M4" s="1">
        <v>104.5</v>
      </c>
      <c r="N4" s="1">
        <v>92.9</v>
      </c>
      <c r="O4" s="1">
        <v>82.899999999999991</v>
      </c>
      <c r="P4" s="1">
        <v>120.7</v>
      </c>
      <c r="Q4" s="1">
        <v>111.9</v>
      </c>
      <c r="R4" s="1">
        <v>80.300000000000011</v>
      </c>
      <c r="S4" s="1">
        <v>93.600000000000009</v>
      </c>
      <c r="T4" s="1">
        <v>105.60000000000001</v>
      </c>
      <c r="U4" s="1">
        <v>112.7</v>
      </c>
      <c r="V4" s="1">
        <v>102.60000000000001</v>
      </c>
      <c r="W4" s="1">
        <v>114.6</v>
      </c>
      <c r="X4" s="1">
        <v>107</v>
      </c>
      <c r="Y4" s="1">
        <v>114.7</v>
      </c>
      <c r="Z4" s="1">
        <v>100.89999999999999</v>
      </c>
      <c r="AA4" s="1">
        <f t="shared" si="0"/>
        <v>2256.9</v>
      </c>
      <c r="AB4" s="1">
        <f t="shared" si="1"/>
        <v>102.58636363636364</v>
      </c>
      <c r="AC4" s="1">
        <f t="shared" si="2"/>
        <v>11</v>
      </c>
      <c r="AD4" s="1">
        <f t="shared" si="3"/>
        <v>7</v>
      </c>
      <c r="AE4">
        <v>3094</v>
      </c>
    </row>
    <row r="5" spans="1:32" x14ac:dyDescent="0.4">
      <c r="A5" t="s">
        <v>7</v>
      </c>
      <c r="B5">
        <v>3095</v>
      </c>
      <c r="C5">
        <v>119.3</v>
      </c>
      <c r="D5">
        <v>105.8</v>
      </c>
      <c r="E5" s="1">
        <v>82.899999999999991</v>
      </c>
      <c r="F5" s="1">
        <v>83.899999999999991</v>
      </c>
      <c r="G5" s="1">
        <v>93.7</v>
      </c>
      <c r="H5" s="1">
        <v>102.8</v>
      </c>
      <c r="I5" s="1">
        <v>89.5</v>
      </c>
      <c r="J5" s="1">
        <v>99.6</v>
      </c>
      <c r="K5" s="1">
        <v>96.2</v>
      </c>
      <c r="L5" s="1">
        <v>91.5</v>
      </c>
      <c r="M5" s="1">
        <v>101.8</v>
      </c>
      <c r="N5" s="1">
        <v>78.7</v>
      </c>
      <c r="O5" s="1">
        <v>93.4</v>
      </c>
      <c r="P5" s="1">
        <v>89.8</v>
      </c>
      <c r="Q5" s="1">
        <v>122</v>
      </c>
      <c r="R5" s="1">
        <v>94.199999999999989</v>
      </c>
      <c r="S5" s="1">
        <v>107.1</v>
      </c>
      <c r="T5" s="1">
        <v>97.399999999999991</v>
      </c>
      <c r="U5" s="1">
        <v>107.89999999999999</v>
      </c>
      <c r="V5" s="1">
        <v>119.9</v>
      </c>
      <c r="W5" s="1">
        <v>102.1</v>
      </c>
      <c r="X5" s="1">
        <v>84</v>
      </c>
      <c r="Y5" s="1">
        <v>104.2</v>
      </c>
      <c r="Z5" s="1">
        <v>118.10000000000001</v>
      </c>
      <c r="AA5" s="1">
        <f>SUM(C5:Z5)</f>
        <v>2385.8000000000002</v>
      </c>
      <c r="AB5" s="1">
        <f>AA5/24</f>
        <v>99.408333333333346</v>
      </c>
      <c r="AC5" s="1">
        <f t="shared" si="2"/>
        <v>6</v>
      </c>
      <c r="AD5" s="1">
        <f t="shared" si="3"/>
        <v>13</v>
      </c>
      <c r="AE5">
        <v>3095</v>
      </c>
      <c r="AF5" t="s">
        <v>11</v>
      </c>
    </row>
    <row r="6" spans="1:32" x14ac:dyDescent="0.4">
      <c r="A6" t="s">
        <v>5</v>
      </c>
      <c r="B6">
        <v>3096</v>
      </c>
      <c r="C6">
        <v>118.6</v>
      </c>
      <c r="D6">
        <v>108.5</v>
      </c>
      <c r="E6" s="1">
        <v>100.8</v>
      </c>
      <c r="F6" s="1">
        <v>100</v>
      </c>
      <c r="G6" s="1">
        <v>115.7</v>
      </c>
      <c r="H6" s="1">
        <v>109.5</v>
      </c>
      <c r="I6" s="1">
        <v>100</v>
      </c>
      <c r="J6" s="1">
        <v>116.8</v>
      </c>
      <c r="K6" s="1">
        <v>105.69999999999999</v>
      </c>
      <c r="L6" s="1">
        <v>83.2</v>
      </c>
      <c r="M6" s="1">
        <v>120.5</v>
      </c>
      <c r="N6" s="1">
        <v>118.19999999999999</v>
      </c>
      <c r="O6" s="1">
        <v>113.99999999999999</v>
      </c>
      <c r="P6" s="1">
        <v>93.4</v>
      </c>
      <c r="Q6" s="1">
        <v>112.7</v>
      </c>
      <c r="R6" s="1">
        <v>101.6</v>
      </c>
      <c r="S6" s="1">
        <v>113.39999999999999</v>
      </c>
      <c r="T6" s="1">
        <v>113.3</v>
      </c>
      <c r="U6" s="1">
        <v>112.20000000000002</v>
      </c>
      <c r="V6" s="1">
        <v>93.2</v>
      </c>
      <c r="W6" s="1">
        <v>89.3</v>
      </c>
      <c r="X6" s="1">
        <v>85.7</v>
      </c>
      <c r="Y6" s="1">
        <v>120.5</v>
      </c>
      <c r="Z6" s="1">
        <v>109.2</v>
      </c>
      <c r="AA6" s="1">
        <f t="shared" ref="AA6:AA17" si="4">SUM(C6:Z6)</f>
        <v>2555.9999999999995</v>
      </c>
      <c r="AB6" s="1">
        <f t="shared" ref="AB6:AB17" si="5">AA6/24</f>
        <v>106.49999999999999</v>
      </c>
      <c r="AC6" s="1">
        <f t="shared" si="2"/>
        <v>13</v>
      </c>
      <c r="AD6" s="1">
        <f t="shared" si="3"/>
        <v>7</v>
      </c>
      <c r="AE6">
        <v>3096</v>
      </c>
      <c r="AF6" t="s">
        <v>8</v>
      </c>
    </row>
    <row r="7" spans="1:32" x14ac:dyDescent="0.4">
      <c r="A7" t="s">
        <v>7</v>
      </c>
      <c r="B7">
        <v>3097</v>
      </c>
      <c r="C7">
        <v>96</v>
      </c>
      <c r="D7">
        <v>97.2</v>
      </c>
      <c r="E7" s="1">
        <v>91.2</v>
      </c>
      <c r="F7" s="1">
        <v>106.1</v>
      </c>
      <c r="G7" s="1">
        <v>97.7</v>
      </c>
      <c r="H7" s="1">
        <v>100</v>
      </c>
      <c r="I7" s="1">
        <v>79.3</v>
      </c>
      <c r="J7" s="1">
        <v>117.9</v>
      </c>
      <c r="K7" s="1">
        <v>91.4</v>
      </c>
      <c r="L7" s="1">
        <v>106.60000000000001</v>
      </c>
      <c r="M7" s="1">
        <v>112.5</v>
      </c>
      <c r="N7" s="1">
        <v>103.69999999999999</v>
      </c>
      <c r="O7" s="1">
        <v>88.7</v>
      </c>
      <c r="P7" s="1">
        <v>89.4</v>
      </c>
      <c r="Q7" s="1">
        <v>94.399999999999991</v>
      </c>
      <c r="R7" s="1">
        <v>77</v>
      </c>
      <c r="S7" s="1">
        <v>95</v>
      </c>
      <c r="T7" s="1">
        <v>80</v>
      </c>
      <c r="U7" s="1">
        <v>126.6</v>
      </c>
      <c r="V7" s="1">
        <v>86.4</v>
      </c>
      <c r="W7" s="1">
        <v>98.9</v>
      </c>
      <c r="X7" s="1">
        <v>94</v>
      </c>
      <c r="Y7" s="1">
        <v>73.900000000000006</v>
      </c>
      <c r="Z7" s="1">
        <v>96.5</v>
      </c>
      <c r="AA7" s="1">
        <f t="shared" si="4"/>
        <v>2300.4000000000005</v>
      </c>
      <c r="AB7" s="1">
        <f t="shared" si="5"/>
        <v>95.850000000000023</v>
      </c>
      <c r="AC7" s="1">
        <f t="shared" si="2"/>
        <v>6</v>
      </c>
      <c r="AD7" s="1">
        <f t="shared" si="3"/>
        <v>16</v>
      </c>
      <c r="AE7">
        <v>3097</v>
      </c>
      <c r="AF7" t="s">
        <v>11</v>
      </c>
    </row>
    <row r="8" spans="1:32" x14ac:dyDescent="0.4">
      <c r="A8" t="s">
        <v>7</v>
      </c>
      <c r="B8">
        <v>3098</v>
      </c>
      <c r="C8">
        <v>126.2</v>
      </c>
      <c r="D8">
        <v>99.5</v>
      </c>
      <c r="E8" s="1">
        <v>87.4</v>
      </c>
      <c r="F8" s="1">
        <v>115.7</v>
      </c>
      <c r="G8" s="1">
        <v>106.69999999999999</v>
      </c>
      <c r="H8" s="1">
        <v>126.4</v>
      </c>
      <c r="I8" s="1">
        <v>120.30000000000001</v>
      </c>
      <c r="J8" s="1">
        <v>80.800000000000011</v>
      </c>
      <c r="K8" s="1">
        <v>103.2</v>
      </c>
      <c r="L8" s="1">
        <v>89.5</v>
      </c>
      <c r="M8" s="1">
        <v>96.899999999999991</v>
      </c>
      <c r="N8" s="1">
        <v>83.6</v>
      </c>
      <c r="O8" s="1">
        <v>104.80000000000001</v>
      </c>
      <c r="P8" s="1">
        <v>86.8</v>
      </c>
      <c r="Q8" s="1">
        <v>97.1</v>
      </c>
      <c r="R8" s="1">
        <v>76.3</v>
      </c>
      <c r="S8" s="1">
        <v>87.6</v>
      </c>
      <c r="T8" s="1">
        <v>100</v>
      </c>
      <c r="U8" s="1">
        <v>121.39999999999999</v>
      </c>
      <c r="V8" s="1">
        <v>92.600000000000009</v>
      </c>
      <c r="W8" s="1">
        <v>84.5</v>
      </c>
      <c r="X8" s="1">
        <v>105.80000000000001</v>
      </c>
      <c r="Y8" s="1">
        <v>119.10000000000001</v>
      </c>
      <c r="Z8" s="1">
        <v>104.69999999999999</v>
      </c>
      <c r="AA8" s="1">
        <f t="shared" si="4"/>
        <v>2416.8999999999996</v>
      </c>
      <c r="AB8" s="1">
        <f t="shared" si="5"/>
        <v>100.70416666666665</v>
      </c>
      <c r="AC8" s="1">
        <f t="shared" si="2"/>
        <v>10</v>
      </c>
      <c r="AD8" s="1">
        <f t="shared" si="3"/>
        <v>12</v>
      </c>
      <c r="AE8">
        <v>3098</v>
      </c>
      <c r="AF8" t="s">
        <v>11</v>
      </c>
    </row>
    <row r="9" spans="1:32" x14ac:dyDescent="0.4">
      <c r="B9">
        <v>3099</v>
      </c>
      <c r="C9">
        <v>113.9</v>
      </c>
      <c r="D9">
        <v>107.9</v>
      </c>
      <c r="E9" s="1">
        <v>117.7</v>
      </c>
      <c r="F9" s="1">
        <v>127.8</v>
      </c>
      <c r="G9" s="1">
        <v>107.4</v>
      </c>
      <c r="H9" s="1">
        <v>97.899999999999991</v>
      </c>
      <c r="I9" s="1">
        <v>121.8</v>
      </c>
      <c r="J9" s="1">
        <v>93.7</v>
      </c>
      <c r="K9" s="1">
        <v>110.3</v>
      </c>
      <c r="L9" s="1">
        <v>120.9</v>
      </c>
      <c r="M9" s="1">
        <v>111.00000000000001</v>
      </c>
      <c r="N9" s="1">
        <v>92.4</v>
      </c>
      <c r="O9" s="1">
        <v>74.5</v>
      </c>
      <c r="P9" s="1">
        <v>103.8</v>
      </c>
      <c r="Q9" s="1">
        <v>71.899999999999991</v>
      </c>
      <c r="R9" s="1">
        <v>112.7</v>
      </c>
      <c r="S9" s="1">
        <v>94.1</v>
      </c>
      <c r="T9" s="1">
        <v>103.1</v>
      </c>
      <c r="U9" s="1">
        <v>97.7</v>
      </c>
      <c r="V9" s="1">
        <v>110.00000000000001</v>
      </c>
      <c r="W9" s="1">
        <v>118.9</v>
      </c>
      <c r="X9" s="1">
        <v>109.1</v>
      </c>
      <c r="Y9" s="1">
        <v>80.900000000000006</v>
      </c>
      <c r="Z9" s="1">
        <v>103.60000000000001</v>
      </c>
      <c r="AA9" s="1">
        <f t="shared" si="4"/>
        <v>2503</v>
      </c>
      <c r="AB9" s="1">
        <f t="shared" si="5"/>
        <v>104.29166666666667</v>
      </c>
      <c r="AC9" s="1">
        <f t="shared" si="2"/>
        <v>14</v>
      </c>
      <c r="AD9" s="1">
        <f t="shared" si="3"/>
        <v>8</v>
      </c>
      <c r="AE9">
        <v>3099</v>
      </c>
    </row>
    <row r="10" spans="1:32" x14ac:dyDescent="0.4">
      <c r="A10" t="s">
        <v>5</v>
      </c>
      <c r="B10">
        <v>3100</v>
      </c>
      <c r="C10">
        <v>90.4</v>
      </c>
      <c r="D10">
        <v>116.3</v>
      </c>
      <c r="E10" s="1">
        <v>110.1</v>
      </c>
      <c r="F10" s="1">
        <v>111.00000000000001</v>
      </c>
      <c r="G10" s="1">
        <v>110.4</v>
      </c>
      <c r="H10" s="1">
        <v>83</v>
      </c>
      <c r="I10" s="1">
        <v>125.8</v>
      </c>
      <c r="J10" s="1">
        <v>112.6</v>
      </c>
      <c r="K10" s="1">
        <v>100</v>
      </c>
      <c r="L10" s="1">
        <v>108.2</v>
      </c>
      <c r="M10" s="1">
        <v>87.5</v>
      </c>
      <c r="N10" s="1">
        <v>101</v>
      </c>
      <c r="O10" s="1">
        <v>80.7</v>
      </c>
      <c r="P10" s="1">
        <v>89.1</v>
      </c>
      <c r="Q10" s="1">
        <v>108.1</v>
      </c>
      <c r="R10" s="1">
        <v>103.2</v>
      </c>
      <c r="S10" s="1">
        <v>116.9</v>
      </c>
      <c r="T10" s="1">
        <v>124.9</v>
      </c>
      <c r="U10" s="1">
        <v>106.2</v>
      </c>
      <c r="V10" s="1">
        <v>112.5</v>
      </c>
      <c r="W10" s="1">
        <v>93.5</v>
      </c>
      <c r="X10" s="1">
        <v>129.1</v>
      </c>
      <c r="Y10" s="1">
        <v>102</v>
      </c>
      <c r="Z10" s="1">
        <v>116.6</v>
      </c>
      <c r="AA10" s="1">
        <f t="shared" si="4"/>
        <v>2539.1</v>
      </c>
      <c r="AB10" s="1">
        <f t="shared" si="5"/>
        <v>105.79583333333333</v>
      </c>
      <c r="AC10" s="1">
        <f t="shared" si="2"/>
        <v>14</v>
      </c>
      <c r="AD10" s="1">
        <f t="shared" si="3"/>
        <v>6</v>
      </c>
      <c r="AE10">
        <v>3100</v>
      </c>
      <c r="AF10" t="s">
        <v>8</v>
      </c>
    </row>
    <row r="11" spans="1:32" x14ac:dyDescent="0.4">
      <c r="B11">
        <v>3101</v>
      </c>
      <c r="C11">
        <v>98.7</v>
      </c>
      <c r="D11">
        <v>110.8</v>
      </c>
      <c r="E11" s="1">
        <v>108.1</v>
      </c>
      <c r="F11" s="1">
        <v>103.2</v>
      </c>
      <c r="G11" s="1">
        <v>114.9</v>
      </c>
      <c r="H11" s="1">
        <v>80</v>
      </c>
      <c r="I11" s="1">
        <v>85.399999999999991</v>
      </c>
      <c r="J11" s="1">
        <v>98.6</v>
      </c>
      <c r="K11" s="1">
        <v>86.7</v>
      </c>
      <c r="L11" s="1">
        <v>114.5</v>
      </c>
      <c r="M11" s="1">
        <v>121.6</v>
      </c>
      <c r="N11" s="1">
        <v>87.1</v>
      </c>
      <c r="O11" s="1">
        <v>111.5</v>
      </c>
      <c r="P11" s="1">
        <v>76.5</v>
      </c>
      <c r="Q11" s="1">
        <v>101.69999999999999</v>
      </c>
      <c r="R11" s="1">
        <v>98.6</v>
      </c>
      <c r="S11" s="1">
        <v>108.2</v>
      </c>
      <c r="T11" s="1">
        <v>108.4</v>
      </c>
      <c r="U11" s="1">
        <v>101</v>
      </c>
      <c r="V11" s="1">
        <v>125.1</v>
      </c>
      <c r="W11" s="1">
        <v>98.4</v>
      </c>
      <c r="X11" s="1">
        <v>101</v>
      </c>
      <c r="Y11" s="1">
        <v>101.4</v>
      </c>
      <c r="Z11" s="1">
        <v>111.7</v>
      </c>
      <c r="AA11" s="1">
        <f t="shared" si="4"/>
        <v>2453.1</v>
      </c>
      <c r="AB11" s="1">
        <f t="shared" si="5"/>
        <v>102.21249999999999</v>
      </c>
      <c r="AC11" s="1">
        <f t="shared" si="2"/>
        <v>10</v>
      </c>
      <c r="AD11" s="1">
        <f t="shared" si="3"/>
        <v>8</v>
      </c>
      <c r="AE11">
        <v>3101</v>
      </c>
    </row>
    <row r="12" spans="1:32" x14ac:dyDescent="0.4">
      <c r="B12">
        <v>3102</v>
      </c>
      <c r="C12">
        <v>101.5</v>
      </c>
      <c r="D12">
        <v>86.5</v>
      </c>
      <c r="E12" s="1">
        <v>98.2</v>
      </c>
      <c r="F12" s="1">
        <v>120.8</v>
      </c>
      <c r="G12" s="1">
        <v>91.100000000000009</v>
      </c>
      <c r="H12" s="1">
        <v>105.2</v>
      </c>
      <c r="I12" s="1">
        <v>134.4</v>
      </c>
      <c r="J12" s="1">
        <v>87.2</v>
      </c>
      <c r="K12" s="1">
        <v>97.2</v>
      </c>
      <c r="L12" s="1">
        <v>110.3</v>
      </c>
      <c r="M12" s="1">
        <v>97.5</v>
      </c>
      <c r="N12" s="1">
        <v>95.3</v>
      </c>
      <c r="O12" s="1">
        <v>89.7</v>
      </c>
      <c r="P12" s="1">
        <v>96</v>
      </c>
      <c r="Q12" s="1">
        <v>108.3</v>
      </c>
      <c r="R12" s="1">
        <v>105</v>
      </c>
      <c r="S12" s="1">
        <v>104</v>
      </c>
      <c r="T12" s="1">
        <v>113.19999999999999</v>
      </c>
      <c r="U12" s="1">
        <v>112.99999999999999</v>
      </c>
      <c r="V12" s="1">
        <v>110.4</v>
      </c>
      <c r="W12" s="1">
        <v>88.6</v>
      </c>
      <c r="X12" s="1">
        <v>100</v>
      </c>
      <c r="Y12" s="1">
        <v>94.3</v>
      </c>
      <c r="Z12" s="1">
        <v>102.69999999999999</v>
      </c>
      <c r="AA12" s="1">
        <f t="shared" si="4"/>
        <v>2450.4</v>
      </c>
      <c r="AB12" s="1">
        <f t="shared" si="5"/>
        <v>102.10000000000001</v>
      </c>
      <c r="AC12" s="1">
        <f t="shared" si="2"/>
        <v>10</v>
      </c>
      <c r="AD12" s="1">
        <f t="shared" si="3"/>
        <v>11</v>
      </c>
      <c r="AE12">
        <v>3102</v>
      </c>
    </row>
    <row r="13" spans="1:32" x14ac:dyDescent="0.4">
      <c r="B13">
        <v>3103</v>
      </c>
      <c r="C13">
        <v>89.7</v>
      </c>
      <c r="D13">
        <v>104.3</v>
      </c>
      <c r="E13" s="1">
        <v>97.1</v>
      </c>
      <c r="F13" s="1">
        <v>77.600000000000009</v>
      </c>
      <c r="G13" s="1">
        <v>110.80000000000001</v>
      </c>
      <c r="H13" s="1">
        <v>80.7</v>
      </c>
      <c r="I13" s="1">
        <v>100.8</v>
      </c>
      <c r="J13" s="1">
        <v>101.6</v>
      </c>
      <c r="K13" s="1">
        <v>113.39999999999999</v>
      </c>
      <c r="L13" s="1">
        <v>109.4</v>
      </c>
      <c r="M13" s="1">
        <v>87.2</v>
      </c>
      <c r="N13" s="1">
        <v>124.50000000000001</v>
      </c>
      <c r="O13" s="1">
        <v>92.800000000000011</v>
      </c>
      <c r="P13" s="1">
        <v>79.400000000000006</v>
      </c>
      <c r="Q13" s="1">
        <v>115.39999999999999</v>
      </c>
      <c r="R13" s="1">
        <v>130.4</v>
      </c>
      <c r="S13" s="1">
        <v>104.1</v>
      </c>
      <c r="T13" s="1">
        <v>110.7</v>
      </c>
      <c r="U13" s="1">
        <v>113.99999999999999</v>
      </c>
      <c r="V13" s="1">
        <v>88.2</v>
      </c>
      <c r="W13" s="1">
        <v>105.69999999999999</v>
      </c>
      <c r="X13" s="1">
        <v>87.3</v>
      </c>
      <c r="Y13" s="1">
        <v>94.1</v>
      </c>
      <c r="Z13" s="1">
        <v>103.4</v>
      </c>
      <c r="AA13" s="1">
        <f t="shared" si="4"/>
        <v>2422.6000000000004</v>
      </c>
      <c r="AB13" s="1">
        <f t="shared" si="5"/>
        <v>100.94166666666668</v>
      </c>
      <c r="AC13" s="1">
        <f t="shared" si="2"/>
        <v>11</v>
      </c>
      <c r="AD13" s="1">
        <f t="shared" si="3"/>
        <v>9</v>
      </c>
      <c r="AE13">
        <v>3103</v>
      </c>
    </row>
    <row r="14" spans="1:32" x14ac:dyDescent="0.4">
      <c r="B14">
        <v>3104</v>
      </c>
      <c r="C14">
        <v>92.9</v>
      </c>
      <c r="D14">
        <v>121.5</v>
      </c>
      <c r="E14" s="1">
        <v>77.100000000000009</v>
      </c>
      <c r="F14" s="1">
        <v>98.1</v>
      </c>
      <c r="G14" s="1">
        <v>101.6</v>
      </c>
      <c r="H14" s="1">
        <v>95.199999999999989</v>
      </c>
      <c r="I14" s="1">
        <v>102.8</v>
      </c>
      <c r="J14" s="1">
        <v>94.6</v>
      </c>
      <c r="K14" s="1">
        <v>93.899999999999991</v>
      </c>
      <c r="L14" s="1">
        <v>89</v>
      </c>
      <c r="M14" s="1">
        <v>110.60000000000001</v>
      </c>
      <c r="N14" s="1">
        <v>89.4</v>
      </c>
      <c r="O14" s="1">
        <v>114.39999999999999</v>
      </c>
      <c r="P14" s="1">
        <v>107</v>
      </c>
      <c r="Q14" s="1">
        <v>110.60000000000001</v>
      </c>
      <c r="R14" s="1">
        <v>89</v>
      </c>
      <c r="S14" s="1">
        <v>89</v>
      </c>
      <c r="T14" s="1">
        <v>75.8</v>
      </c>
      <c r="U14" s="1">
        <v>90.600000000000009</v>
      </c>
      <c r="V14" s="1">
        <v>105.4</v>
      </c>
      <c r="W14" s="1">
        <v>107.89999999999999</v>
      </c>
      <c r="X14" s="1">
        <v>98.6</v>
      </c>
      <c r="Y14" s="1">
        <v>120.30000000000001</v>
      </c>
      <c r="Z14" s="1">
        <v>110.2</v>
      </c>
      <c r="AA14" s="1">
        <f t="shared" si="4"/>
        <v>2385.5</v>
      </c>
      <c r="AB14" s="1">
        <f t="shared" si="5"/>
        <v>99.395833333333329</v>
      </c>
      <c r="AC14" s="1">
        <f t="shared" si="2"/>
        <v>8</v>
      </c>
      <c r="AD14" s="1">
        <f t="shared" si="3"/>
        <v>12</v>
      </c>
      <c r="AE14">
        <v>3104</v>
      </c>
    </row>
    <row r="15" spans="1:32" x14ac:dyDescent="0.4">
      <c r="B15">
        <v>3105</v>
      </c>
      <c r="C15">
        <v>96.1</v>
      </c>
      <c r="D15">
        <v>100</v>
      </c>
      <c r="E15" s="1">
        <v>116.19999999999999</v>
      </c>
      <c r="F15" s="1">
        <v>90.3</v>
      </c>
      <c r="G15" s="1">
        <v>95.399999999999991</v>
      </c>
      <c r="H15" s="1">
        <v>94.1</v>
      </c>
      <c r="I15" s="1">
        <v>94.399999999999991</v>
      </c>
      <c r="J15" s="1">
        <v>105.69999999999999</v>
      </c>
      <c r="K15" s="1">
        <v>106.89999999999999</v>
      </c>
      <c r="L15" s="1">
        <v>97.899999999999991</v>
      </c>
      <c r="M15" s="1">
        <v>88</v>
      </c>
      <c r="N15" s="1">
        <v>80.400000000000006</v>
      </c>
      <c r="O15" s="1">
        <v>86.5</v>
      </c>
      <c r="P15" s="1">
        <v>117.9</v>
      </c>
      <c r="Q15" s="1">
        <v>94.3</v>
      </c>
      <c r="R15" s="1">
        <v>112.99999999999999</v>
      </c>
      <c r="S15" s="1">
        <v>106.80000000000001</v>
      </c>
      <c r="T15" s="1">
        <v>87</v>
      </c>
      <c r="U15" s="1">
        <v>124.50000000000001</v>
      </c>
      <c r="V15" s="1">
        <v>109.2</v>
      </c>
      <c r="W15" s="1">
        <v>109.7</v>
      </c>
      <c r="X15" s="1">
        <v>112.3</v>
      </c>
      <c r="Y15" s="1">
        <v>108.80000000000001</v>
      </c>
      <c r="Z15" s="1">
        <v>114.19999999999999</v>
      </c>
      <c r="AA15" s="1">
        <f t="shared" si="4"/>
        <v>2449.6</v>
      </c>
      <c r="AB15" s="1">
        <f t="shared" si="5"/>
        <v>102.06666666666666</v>
      </c>
      <c r="AC15" s="1">
        <f t="shared" si="2"/>
        <v>12</v>
      </c>
      <c r="AD15" s="1">
        <f t="shared" si="3"/>
        <v>10</v>
      </c>
      <c r="AE15">
        <v>3105</v>
      </c>
    </row>
    <row r="16" spans="1:32" x14ac:dyDescent="0.4">
      <c r="B16">
        <v>3106</v>
      </c>
      <c r="C16">
        <v>112.8</v>
      </c>
      <c r="D16">
        <v>83.9</v>
      </c>
      <c r="E16" s="1">
        <v>97</v>
      </c>
      <c r="F16" s="1">
        <v>92</v>
      </c>
      <c r="G16" s="1">
        <v>97.7</v>
      </c>
      <c r="H16" s="1">
        <v>102</v>
      </c>
      <c r="I16" s="1">
        <v>124</v>
      </c>
      <c r="J16" s="1">
        <v>90.7</v>
      </c>
      <c r="K16" s="1">
        <v>124.10000000000001</v>
      </c>
      <c r="L16" s="1">
        <v>108</v>
      </c>
      <c r="M16" s="1">
        <v>91</v>
      </c>
      <c r="N16" s="1">
        <v>84.1</v>
      </c>
      <c r="O16" s="1">
        <v>102.2</v>
      </c>
      <c r="P16" s="1">
        <v>94</v>
      </c>
      <c r="Q16" s="1">
        <v>119.6</v>
      </c>
      <c r="R16" s="1">
        <v>94.399999999999991</v>
      </c>
      <c r="S16" s="1">
        <v>87.2</v>
      </c>
      <c r="T16" s="1">
        <v>119.39999999999999</v>
      </c>
      <c r="U16" s="1">
        <v>82.199999999999989</v>
      </c>
      <c r="V16" s="1">
        <v>106</v>
      </c>
      <c r="W16" s="1">
        <v>120.10000000000001</v>
      </c>
      <c r="X16" s="1">
        <v>85.2</v>
      </c>
      <c r="Y16" s="1">
        <v>116.9</v>
      </c>
      <c r="Z16" s="1">
        <v>104.89999999999999</v>
      </c>
      <c r="AA16" s="1">
        <f t="shared" si="4"/>
        <v>2439.4</v>
      </c>
      <c r="AB16" s="1">
        <f t="shared" si="5"/>
        <v>101.64166666666667</v>
      </c>
      <c r="AC16" s="1">
        <f t="shared" si="2"/>
        <v>9</v>
      </c>
      <c r="AD16" s="1">
        <f t="shared" si="3"/>
        <v>11</v>
      </c>
      <c r="AE16">
        <v>3106</v>
      </c>
    </row>
    <row r="17" spans="2:31" x14ac:dyDescent="0.4">
      <c r="B17">
        <v>3107</v>
      </c>
      <c r="C17">
        <v>77.900000000000006</v>
      </c>
      <c r="D17">
        <v>109.1</v>
      </c>
      <c r="E17" s="1">
        <v>100</v>
      </c>
      <c r="F17" s="1">
        <v>126</v>
      </c>
      <c r="G17" s="1">
        <v>80.900000000000006</v>
      </c>
      <c r="H17" s="1">
        <v>112.6</v>
      </c>
      <c r="I17" s="1">
        <v>102.1</v>
      </c>
      <c r="J17" s="1">
        <v>109.1</v>
      </c>
      <c r="K17" s="1">
        <v>111.4</v>
      </c>
      <c r="L17" s="1">
        <v>110.2</v>
      </c>
      <c r="M17" s="1">
        <v>97.399999999999991</v>
      </c>
      <c r="N17" s="1">
        <v>93.600000000000009</v>
      </c>
      <c r="O17" s="1">
        <v>106.4</v>
      </c>
      <c r="P17" s="1">
        <v>109.60000000000001</v>
      </c>
      <c r="Q17" s="1">
        <v>90.100000000000009</v>
      </c>
      <c r="R17" s="1">
        <v>122.8</v>
      </c>
      <c r="S17" s="1">
        <v>102</v>
      </c>
      <c r="T17" s="1">
        <v>88.7</v>
      </c>
      <c r="U17" s="1">
        <v>105.2</v>
      </c>
      <c r="V17" s="1">
        <v>84</v>
      </c>
      <c r="W17" s="1">
        <v>99.3</v>
      </c>
      <c r="X17" s="1">
        <v>92.600000000000009</v>
      </c>
      <c r="Y17" s="1">
        <v>120.10000000000001</v>
      </c>
      <c r="Z17" s="1">
        <v>91.9</v>
      </c>
      <c r="AA17" s="1">
        <f t="shared" si="4"/>
        <v>2443</v>
      </c>
      <c r="AB17" s="1">
        <f t="shared" si="5"/>
        <v>101.79166666666667</v>
      </c>
      <c r="AC17" s="1">
        <f t="shared" si="2"/>
        <v>10</v>
      </c>
      <c r="AD17" s="1">
        <f t="shared" si="3"/>
        <v>10</v>
      </c>
      <c r="AE17">
        <v>3107</v>
      </c>
    </row>
    <row r="18" spans="2:31" x14ac:dyDescent="0.4">
      <c r="C18">
        <f>AVERAGE(C5:C17)</f>
        <v>102.61538461538461</v>
      </c>
      <c r="D18">
        <f>AVERAGE(D5:D17)</f>
        <v>103.94615384615382</v>
      </c>
      <c r="E18" s="1">
        <f>AVERAGE(E2:E17)</f>
        <v>97.481249999999989</v>
      </c>
      <c r="F18" s="1">
        <f t="shared" ref="F18:Z18" si="6">AVERAGE(F2:F17)</f>
        <v>101.28749999999999</v>
      </c>
      <c r="G18" s="1">
        <f t="shared" si="6"/>
        <v>102.60625</v>
      </c>
      <c r="H18" s="1">
        <f t="shared" si="6"/>
        <v>101.01875</v>
      </c>
      <c r="I18" s="1">
        <f t="shared" si="6"/>
        <v>105.27499999999999</v>
      </c>
      <c r="J18" s="1">
        <f t="shared" si="6"/>
        <v>100.15625</v>
      </c>
      <c r="K18" s="1">
        <f t="shared" si="6"/>
        <v>106.63125000000002</v>
      </c>
      <c r="L18" s="1">
        <f t="shared" si="6"/>
        <v>100.59375000000001</v>
      </c>
      <c r="M18" s="1">
        <f t="shared" si="6"/>
        <v>101.36875000000001</v>
      </c>
      <c r="N18" s="1">
        <f t="shared" si="6"/>
        <v>94.90625</v>
      </c>
      <c r="O18" s="1">
        <f t="shared" si="6"/>
        <v>97.80625000000002</v>
      </c>
      <c r="P18" s="1">
        <f>AVERAGE(P2:P17)</f>
        <v>98.84375</v>
      </c>
      <c r="Q18" s="1">
        <f t="shared" si="6"/>
        <v>105.21249999999998</v>
      </c>
      <c r="R18" s="1">
        <f t="shared" si="6"/>
        <v>101.13125000000001</v>
      </c>
      <c r="S18" s="1">
        <f t="shared" si="6"/>
        <v>101.02500000000001</v>
      </c>
      <c r="T18" s="1">
        <f t="shared" si="6"/>
        <v>101.86250000000001</v>
      </c>
      <c r="U18" s="1">
        <f t="shared" si="6"/>
        <v>109.89375</v>
      </c>
      <c r="V18" s="1">
        <f t="shared" si="6"/>
        <v>101.39375000000003</v>
      </c>
      <c r="W18" s="1">
        <f t="shared" si="6"/>
        <v>103.94999999999999</v>
      </c>
      <c r="X18" s="1">
        <f t="shared" si="6"/>
        <v>98.218749999999986</v>
      </c>
      <c r="Y18" s="1">
        <f t="shared" si="6"/>
        <v>106.15624999999999</v>
      </c>
      <c r="Z18" s="1">
        <f t="shared" si="6"/>
        <v>108.83750000000003</v>
      </c>
      <c r="AA18" s="1"/>
      <c r="AB18" s="1">
        <f>AVERAGE(C18:Z18)</f>
        <v>102.17574118589744</v>
      </c>
    </row>
    <row r="19" spans="2:31" x14ac:dyDescent="0.4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3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31" x14ac:dyDescent="0.4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31" x14ac:dyDescent="0.4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31" x14ac:dyDescent="0.4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31" x14ac:dyDescent="0.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31" x14ac:dyDescent="0.4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31" x14ac:dyDescent="0.4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31" x14ac:dyDescent="0.4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31" x14ac:dyDescent="0.4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31" x14ac:dyDescent="0.4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31" x14ac:dyDescent="0.4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31" x14ac:dyDescent="0.4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31" x14ac:dyDescent="0.4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4:29" x14ac:dyDescent="0.4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4:29" x14ac:dyDescent="0.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4:29" x14ac:dyDescent="0.4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</sheetData>
  <phoneticPr fontId="1"/>
  <conditionalFormatting sqref="B23:C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7128"/>
        <color theme="9" tint="0.79998168889431442"/>
      </colorScale>
    </cfRule>
    <cfRule type="colorScale" priority="7">
      <colorScale>
        <cfvo type="min"/>
        <cfvo type="max"/>
        <color rgb="FFFF7128"/>
        <color theme="9" tint="0.39997558519241921"/>
      </colorScale>
    </cfRule>
  </conditionalFormatting>
  <conditionalFormatting sqref="C5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theme="9" tint="0.79998168889431442"/>
      </colorScale>
    </cfRule>
    <cfRule type="colorScale" priority="3">
      <colorScale>
        <cfvo type="min"/>
        <cfvo type="max"/>
        <color rgb="FFFF7128"/>
        <color theme="9" tint="0.39997558519241921"/>
      </colorScale>
    </cfRule>
  </conditionalFormatting>
  <conditionalFormatting sqref="D20:Y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Z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2D4F-A00E-4BC9-9C45-5B8A643AA16A}">
  <dimension ref="A1:AF24"/>
  <sheetViews>
    <sheetView zoomScale="68" zoomScaleNormal="68" workbookViewId="0">
      <selection activeCell="AF8" sqref="AF8"/>
    </sheetView>
  </sheetViews>
  <sheetFormatPr defaultRowHeight="18.75" x14ac:dyDescent="0.4"/>
  <sheetData>
    <row r="1" spans="1:32" x14ac:dyDescent="0.4">
      <c r="B1" s="4">
        <v>45501</v>
      </c>
      <c r="C1" s="4">
        <v>45494</v>
      </c>
      <c r="D1" s="4">
        <v>45487</v>
      </c>
      <c r="E1" s="4">
        <v>45480</v>
      </c>
      <c r="F1" s="4">
        <v>45473</v>
      </c>
      <c r="G1" s="4">
        <v>45466</v>
      </c>
      <c r="H1" s="4">
        <v>45459</v>
      </c>
      <c r="I1" s="4">
        <v>45452</v>
      </c>
      <c r="J1" s="4">
        <v>45445</v>
      </c>
      <c r="K1" s="4">
        <v>45438</v>
      </c>
      <c r="L1" s="4">
        <v>45431</v>
      </c>
      <c r="M1" s="4">
        <v>45424</v>
      </c>
      <c r="N1" s="4">
        <v>45417</v>
      </c>
      <c r="O1" s="4">
        <v>45410</v>
      </c>
      <c r="P1" s="4">
        <v>45403</v>
      </c>
      <c r="Q1" s="4">
        <v>45396</v>
      </c>
      <c r="R1" s="4">
        <v>45389</v>
      </c>
      <c r="S1" s="4">
        <v>45382</v>
      </c>
      <c r="T1" s="4">
        <v>45375</v>
      </c>
      <c r="U1" s="4">
        <v>45368</v>
      </c>
      <c r="V1" s="4">
        <v>45361</v>
      </c>
      <c r="W1" s="4">
        <v>45354</v>
      </c>
      <c r="X1" s="4">
        <v>45347</v>
      </c>
      <c r="Y1" s="4">
        <v>45340</v>
      </c>
      <c r="Z1" s="4">
        <v>45333</v>
      </c>
      <c r="AA1" s="4">
        <v>45326</v>
      </c>
      <c r="AB1" s="4" t="s">
        <v>2</v>
      </c>
      <c r="AC1" t="s">
        <v>3</v>
      </c>
      <c r="AD1" t="s">
        <v>4</v>
      </c>
    </row>
    <row r="2" spans="1:32" x14ac:dyDescent="0.4">
      <c r="A2">
        <v>2134</v>
      </c>
      <c r="B2">
        <v>102</v>
      </c>
      <c r="C2">
        <v>105</v>
      </c>
      <c r="D2">
        <v>106.1</v>
      </c>
      <c r="E2">
        <v>100.4</v>
      </c>
      <c r="F2">
        <v>108.60000000000001</v>
      </c>
      <c r="G2">
        <v>104.69999999999999</v>
      </c>
      <c r="H2">
        <v>98.1</v>
      </c>
      <c r="I2">
        <v>105.80000000000001</v>
      </c>
      <c r="J2">
        <v>91.7</v>
      </c>
      <c r="K2">
        <v>97.8</v>
      </c>
      <c r="L2">
        <v>99.5</v>
      </c>
      <c r="M2">
        <v>92.300000000000011</v>
      </c>
      <c r="N2">
        <v>103.8</v>
      </c>
      <c r="O2">
        <v>106.3</v>
      </c>
      <c r="P2">
        <v>114.19999999999999</v>
      </c>
      <c r="Q2">
        <v>101.89999999999999</v>
      </c>
      <c r="R2">
        <v>106.89999999999999</v>
      </c>
      <c r="S2">
        <v>102.3</v>
      </c>
      <c r="T2">
        <v>95.399999999999991</v>
      </c>
      <c r="U2">
        <v>105.1</v>
      </c>
      <c r="V2">
        <v>108</v>
      </c>
      <c r="W2">
        <v>109.1</v>
      </c>
      <c r="X2">
        <v>99.3</v>
      </c>
      <c r="Y2">
        <v>93</v>
      </c>
      <c r="Z2">
        <v>104.89999999999999</v>
      </c>
      <c r="AA2">
        <v>97.1</v>
      </c>
      <c r="AB2">
        <f>AVERAGE(B2:AA2)</f>
        <v>102.28076923076924</v>
      </c>
      <c r="AC2" s="1">
        <f>COUNTIF(C2:AA2,"&gt;103")</f>
        <v>13</v>
      </c>
      <c r="AD2" s="1">
        <f>COUNTIF(C2:AA2,"&lt;100")</f>
        <v>9</v>
      </c>
      <c r="AE2">
        <v>2134</v>
      </c>
      <c r="AF2" s="1"/>
    </row>
    <row r="3" spans="1:32" x14ac:dyDescent="0.4">
      <c r="A3">
        <v>2135</v>
      </c>
      <c r="B3">
        <v>94.8</v>
      </c>
      <c r="C3">
        <v>109.5</v>
      </c>
      <c r="D3">
        <v>94.1</v>
      </c>
      <c r="E3">
        <v>97.399999999999991</v>
      </c>
      <c r="F3">
        <v>99.6</v>
      </c>
      <c r="G3">
        <v>104.89999999999999</v>
      </c>
      <c r="H3">
        <v>96.3</v>
      </c>
      <c r="I3">
        <v>104</v>
      </c>
      <c r="J3">
        <v>93.7</v>
      </c>
      <c r="K3">
        <v>107.4</v>
      </c>
      <c r="L3">
        <v>96.5</v>
      </c>
      <c r="M3">
        <v>100.4</v>
      </c>
      <c r="N3">
        <v>106</v>
      </c>
      <c r="O3">
        <v>101.1</v>
      </c>
      <c r="P3">
        <v>114.7</v>
      </c>
      <c r="Q3">
        <v>92.300000000000011</v>
      </c>
      <c r="R3">
        <v>96.2</v>
      </c>
      <c r="S3">
        <v>104.69999999999999</v>
      </c>
      <c r="T3">
        <v>98.7</v>
      </c>
      <c r="U3">
        <v>107</v>
      </c>
      <c r="V3">
        <v>102.1</v>
      </c>
      <c r="W3">
        <v>98.7</v>
      </c>
      <c r="X3">
        <v>104.1</v>
      </c>
      <c r="Y3">
        <v>98.2</v>
      </c>
      <c r="Z3">
        <v>95.8</v>
      </c>
      <c r="AA3">
        <v>118.9</v>
      </c>
      <c r="AB3">
        <f t="shared" ref="AB3:AB11" si="0">AVERAGE(B3:AA3)</f>
        <v>101.42692307692307</v>
      </c>
      <c r="AC3" s="1">
        <f t="shared" ref="AC3:AC11" si="1">COUNTIF(C3:AA3,"&gt;103")</f>
        <v>10</v>
      </c>
      <c r="AD3" s="1">
        <f t="shared" ref="AD3:AD11" si="2">COUNTIF(C3:AA3,"&lt;100")</f>
        <v>12</v>
      </c>
      <c r="AE3">
        <v>2135</v>
      </c>
      <c r="AF3" s="1"/>
    </row>
    <row r="4" spans="1:32" x14ac:dyDescent="0.4">
      <c r="A4">
        <v>2136</v>
      </c>
      <c r="B4">
        <v>116.5</v>
      </c>
      <c r="C4">
        <v>107.89999999999999</v>
      </c>
      <c r="D4">
        <v>96.899999999999991</v>
      </c>
      <c r="E4">
        <v>95.7</v>
      </c>
      <c r="F4">
        <v>101.49999999999999</v>
      </c>
      <c r="G4">
        <v>96.8</v>
      </c>
      <c r="H4">
        <v>101.69999999999999</v>
      </c>
      <c r="I4">
        <v>113.7</v>
      </c>
      <c r="J4">
        <v>108.5</v>
      </c>
      <c r="K4">
        <v>115.6</v>
      </c>
      <c r="L4">
        <v>101.69999999999999</v>
      </c>
      <c r="M4">
        <v>94.8</v>
      </c>
      <c r="N4">
        <v>103.4</v>
      </c>
      <c r="O4">
        <v>90.8</v>
      </c>
      <c r="P4">
        <v>106.4</v>
      </c>
      <c r="Q4">
        <v>108.1</v>
      </c>
      <c r="R4">
        <v>100</v>
      </c>
      <c r="S4">
        <v>117.8</v>
      </c>
      <c r="T4">
        <v>106.3</v>
      </c>
      <c r="U4">
        <v>115.6</v>
      </c>
      <c r="V4">
        <v>109.60000000000001</v>
      </c>
      <c r="W4">
        <v>112.7</v>
      </c>
      <c r="X4">
        <v>91.2</v>
      </c>
      <c r="Y4">
        <v>98.1</v>
      </c>
      <c r="Z4">
        <v>104.89999999999999</v>
      </c>
      <c r="AA4">
        <v>104.80000000000001</v>
      </c>
      <c r="AB4">
        <f t="shared" si="0"/>
        <v>104.65384615384613</v>
      </c>
      <c r="AC4" s="1">
        <f t="shared" si="1"/>
        <v>14</v>
      </c>
      <c r="AD4" s="1">
        <f t="shared" si="2"/>
        <v>7</v>
      </c>
      <c r="AE4">
        <v>2136</v>
      </c>
      <c r="AF4" s="1" t="s">
        <v>5</v>
      </c>
    </row>
    <row r="5" spans="1:32" x14ac:dyDescent="0.4">
      <c r="A5">
        <v>2137</v>
      </c>
      <c r="B5">
        <v>112.9</v>
      </c>
      <c r="C5">
        <v>110.00000000000001</v>
      </c>
      <c r="D5">
        <v>103.69999999999999</v>
      </c>
      <c r="E5">
        <v>78.100000000000009</v>
      </c>
      <c r="F5">
        <v>99.2</v>
      </c>
      <c r="G5">
        <v>101.69999999999999</v>
      </c>
      <c r="H5">
        <v>90.5</v>
      </c>
      <c r="I5">
        <v>89.2</v>
      </c>
      <c r="J5">
        <v>103</v>
      </c>
      <c r="K5">
        <v>108.4</v>
      </c>
      <c r="L5">
        <v>104.1</v>
      </c>
      <c r="M5">
        <v>96.8</v>
      </c>
      <c r="N5">
        <v>102.1</v>
      </c>
      <c r="O5">
        <v>106.80000000000001</v>
      </c>
      <c r="P5">
        <v>106.60000000000001</v>
      </c>
      <c r="Q5">
        <v>97.5</v>
      </c>
      <c r="R5">
        <v>101.6</v>
      </c>
      <c r="S5">
        <v>93.7</v>
      </c>
      <c r="T5">
        <v>114.7</v>
      </c>
      <c r="U5">
        <v>99.5</v>
      </c>
      <c r="V5">
        <v>92.600000000000009</v>
      </c>
      <c r="W5">
        <v>104.60000000000001</v>
      </c>
      <c r="X5">
        <v>111.20000000000002</v>
      </c>
      <c r="Y5">
        <v>109.2</v>
      </c>
      <c r="Z5">
        <v>112.3</v>
      </c>
      <c r="AA5">
        <v>96.3</v>
      </c>
      <c r="AB5">
        <f t="shared" si="0"/>
        <v>101.78076923076922</v>
      </c>
      <c r="AC5" s="1">
        <f t="shared" si="1"/>
        <v>11</v>
      </c>
      <c r="AD5" s="1">
        <f t="shared" si="2"/>
        <v>10</v>
      </c>
      <c r="AE5">
        <v>2137</v>
      </c>
      <c r="AF5" s="1"/>
    </row>
    <row r="6" spans="1:32" x14ac:dyDescent="0.4">
      <c r="A6">
        <v>2138</v>
      </c>
      <c r="B6">
        <v>109.3</v>
      </c>
      <c r="C6">
        <v>115.5</v>
      </c>
      <c r="D6">
        <v>102.4</v>
      </c>
      <c r="E6">
        <v>94.8</v>
      </c>
      <c r="F6">
        <v>110.9</v>
      </c>
      <c r="G6">
        <v>90.100000000000009</v>
      </c>
      <c r="H6">
        <v>86.9</v>
      </c>
      <c r="I6">
        <v>98.7</v>
      </c>
      <c r="J6">
        <v>94.399999999999991</v>
      </c>
      <c r="K6">
        <v>116.10000000000001</v>
      </c>
      <c r="L6">
        <v>103.3</v>
      </c>
      <c r="M6">
        <v>93</v>
      </c>
      <c r="N6">
        <v>103.2</v>
      </c>
      <c r="O6">
        <v>105.89999999999999</v>
      </c>
      <c r="P6">
        <v>103.60000000000001</v>
      </c>
      <c r="Q6">
        <v>94</v>
      </c>
      <c r="R6">
        <v>106.80000000000001</v>
      </c>
      <c r="S6">
        <v>105.69999999999999</v>
      </c>
      <c r="T6">
        <v>100.49999999999999</v>
      </c>
      <c r="U6">
        <v>104.60000000000001</v>
      </c>
      <c r="V6">
        <v>92.300000000000011</v>
      </c>
      <c r="W6">
        <v>94.399999999999991</v>
      </c>
      <c r="X6">
        <v>111.3</v>
      </c>
      <c r="Y6">
        <v>97.5</v>
      </c>
      <c r="Z6">
        <v>102.2</v>
      </c>
      <c r="AA6">
        <v>98.3</v>
      </c>
      <c r="AB6">
        <f t="shared" si="0"/>
        <v>101.37307692307694</v>
      </c>
      <c r="AC6" s="1">
        <f t="shared" si="1"/>
        <v>11</v>
      </c>
      <c r="AD6" s="1">
        <f t="shared" si="2"/>
        <v>11</v>
      </c>
      <c r="AE6">
        <v>2138</v>
      </c>
      <c r="AF6" s="1"/>
    </row>
    <row r="7" spans="1:32" x14ac:dyDescent="0.4">
      <c r="A7">
        <v>2139</v>
      </c>
      <c r="B7">
        <v>91.600000000000009</v>
      </c>
      <c r="C7">
        <v>110.9</v>
      </c>
      <c r="D7">
        <v>104</v>
      </c>
      <c r="E7">
        <v>107.80000000000001</v>
      </c>
      <c r="F7">
        <v>101</v>
      </c>
      <c r="G7">
        <v>104.69999999999999</v>
      </c>
      <c r="H7">
        <v>100.89999999999999</v>
      </c>
      <c r="I7">
        <v>100</v>
      </c>
      <c r="J7">
        <v>103.2</v>
      </c>
      <c r="K7">
        <v>95</v>
      </c>
      <c r="L7">
        <v>115.3</v>
      </c>
      <c r="M7">
        <v>105.80000000000001</v>
      </c>
      <c r="N7">
        <v>100.49999999999999</v>
      </c>
      <c r="O7">
        <v>113.99999999999999</v>
      </c>
      <c r="P7">
        <v>106.80000000000001</v>
      </c>
      <c r="Q7">
        <v>106.69999999999999</v>
      </c>
      <c r="R7">
        <v>106.80000000000001</v>
      </c>
      <c r="S7">
        <v>88</v>
      </c>
      <c r="T7">
        <v>108.80000000000001</v>
      </c>
      <c r="U7">
        <v>113.5</v>
      </c>
      <c r="V7">
        <v>79.7</v>
      </c>
      <c r="W7">
        <v>95</v>
      </c>
      <c r="X7">
        <v>114.8</v>
      </c>
      <c r="Y7">
        <v>105.4</v>
      </c>
      <c r="Z7">
        <v>103.1</v>
      </c>
      <c r="AA7">
        <v>108.2</v>
      </c>
      <c r="AB7">
        <f t="shared" si="0"/>
        <v>103.51923076923077</v>
      </c>
      <c r="AC7" s="1">
        <f t="shared" si="1"/>
        <v>17</v>
      </c>
      <c r="AD7" s="1">
        <f t="shared" si="2"/>
        <v>4</v>
      </c>
      <c r="AE7">
        <v>2139</v>
      </c>
      <c r="AF7" s="1" t="s">
        <v>10</v>
      </c>
    </row>
    <row r="8" spans="1:32" x14ac:dyDescent="0.4">
      <c r="A8">
        <v>2140</v>
      </c>
      <c r="B8">
        <v>98.4</v>
      </c>
      <c r="C8">
        <v>109.89999999999999</v>
      </c>
      <c r="D8">
        <v>112.00000000000001</v>
      </c>
      <c r="E8">
        <v>94.3</v>
      </c>
      <c r="F8">
        <v>101.2</v>
      </c>
      <c r="G8">
        <v>98.4</v>
      </c>
      <c r="H8">
        <v>104.5</v>
      </c>
      <c r="I8">
        <v>108.4</v>
      </c>
      <c r="J8">
        <v>112.5</v>
      </c>
      <c r="K8">
        <v>98.7</v>
      </c>
      <c r="L8">
        <v>95.7</v>
      </c>
      <c r="M8">
        <v>110.7</v>
      </c>
      <c r="N8">
        <v>100</v>
      </c>
      <c r="O8">
        <v>107.89999999999999</v>
      </c>
      <c r="P8">
        <v>92.7</v>
      </c>
      <c r="Q8">
        <v>107.69999999999999</v>
      </c>
      <c r="R8">
        <v>97.3</v>
      </c>
      <c r="S8">
        <v>104.2</v>
      </c>
      <c r="T8">
        <v>109.2</v>
      </c>
      <c r="U8">
        <v>94.5</v>
      </c>
      <c r="V8">
        <v>94</v>
      </c>
      <c r="W8">
        <v>112.00000000000001</v>
      </c>
      <c r="X8">
        <v>101.69999999999999</v>
      </c>
      <c r="Y8">
        <v>108.4</v>
      </c>
      <c r="Z8">
        <v>95.199999999999989</v>
      </c>
      <c r="AA8">
        <v>102.60000000000001</v>
      </c>
      <c r="AB8">
        <f t="shared" si="0"/>
        <v>102.77307692307691</v>
      </c>
      <c r="AC8" s="1">
        <f t="shared" si="1"/>
        <v>12</v>
      </c>
      <c r="AD8" s="1">
        <f t="shared" si="2"/>
        <v>9</v>
      </c>
      <c r="AE8">
        <v>2140</v>
      </c>
      <c r="AF8" s="1" t="s">
        <v>5</v>
      </c>
    </row>
    <row r="9" spans="1:32" x14ac:dyDescent="0.4">
      <c r="A9">
        <v>2141</v>
      </c>
      <c r="B9">
        <v>103.2</v>
      </c>
      <c r="C9">
        <v>104.1</v>
      </c>
      <c r="D9">
        <v>94.1</v>
      </c>
      <c r="E9">
        <v>101.8</v>
      </c>
      <c r="F9">
        <v>102.60000000000001</v>
      </c>
      <c r="G9">
        <v>106.2</v>
      </c>
      <c r="H9">
        <v>86.9</v>
      </c>
      <c r="I9">
        <v>105.1</v>
      </c>
      <c r="J9">
        <v>119.7</v>
      </c>
      <c r="K9">
        <v>95.5</v>
      </c>
      <c r="L9">
        <v>105.89999999999999</v>
      </c>
      <c r="M9">
        <v>112.00000000000001</v>
      </c>
      <c r="N9">
        <v>86.1</v>
      </c>
      <c r="O9">
        <v>112.1</v>
      </c>
      <c r="P9">
        <v>107.5</v>
      </c>
      <c r="Q9">
        <v>92.4</v>
      </c>
      <c r="R9">
        <v>93.300000000000011</v>
      </c>
      <c r="S9">
        <v>108.5</v>
      </c>
      <c r="T9">
        <v>103.4</v>
      </c>
      <c r="U9">
        <v>112.00000000000001</v>
      </c>
      <c r="V9">
        <v>104.3</v>
      </c>
      <c r="W9">
        <v>112.5</v>
      </c>
      <c r="X9">
        <v>96.899999999999991</v>
      </c>
      <c r="Y9">
        <v>100</v>
      </c>
      <c r="Z9">
        <v>106.80000000000001</v>
      </c>
      <c r="AA9">
        <v>110.80000000000001</v>
      </c>
      <c r="AB9">
        <f t="shared" si="0"/>
        <v>103.21923076923079</v>
      </c>
      <c r="AC9" s="1">
        <f t="shared" si="1"/>
        <v>15</v>
      </c>
      <c r="AD9" s="1">
        <f t="shared" si="2"/>
        <v>7</v>
      </c>
      <c r="AE9">
        <v>2141</v>
      </c>
      <c r="AF9" s="1" t="s">
        <v>5</v>
      </c>
    </row>
    <row r="10" spans="1:32" x14ac:dyDescent="0.4">
      <c r="A10">
        <v>2142</v>
      </c>
      <c r="B10">
        <v>101.49999999999999</v>
      </c>
      <c r="C10">
        <v>90.7</v>
      </c>
      <c r="D10">
        <v>95.5</v>
      </c>
      <c r="E10">
        <v>103.89999999999999</v>
      </c>
      <c r="F10">
        <v>105.89999999999999</v>
      </c>
      <c r="G10">
        <v>100.69999999999999</v>
      </c>
      <c r="H10">
        <v>107.2</v>
      </c>
      <c r="I10">
        <v>95</v>
      </c>
      <c r="J10">
        <v>85.1</v>
      </c>
      <c r="K10">
        <v>112.9</v>
      </c>
      <c r="L10">
        <v>95.5</v>
      </c>
      <c r="M10">
        <v>97.8</v>
      </c>
      <c r="N10">
        <v>95.7</v>
      </c>
      <c r="O10">
        <v>97.2</v>
      </c>
      <c r="P10">
        <v>112.00000000000001</v>
      </c>
      <c r="Q10">
        <v>92.300000000000011</v>
      </c>
      <c r="R10">
        <v>104</v>
      </c>
      <c r="S10">
        <v>101.69999999999999</v>
      </c>
      <c r="T10">
        <v>95.7</v>
      </c>
      <c r="U10">
        <v>100.89999999999999</v>
      </c>
      <c r="V10">
        <v>110.2</v>
      </c>
      <c r="W10">
        <v>102.1</v>
      </c>
      <c r="X10">
        <v>123.2</v>
      </c>
      <c r="Y10">
        <v>108.7</v>
      </c>
      <c r="Z10">
        <v>111.9</v>
      </c>
      <c r="AA10">
        <v>96.899999999999991</v>
      </c>
      <c r="AB10">
        <f t="shared" si="0"/>
        <v>101.69999999999999</v>
      </c>
      <c r="AC10" s="1">
        <f t="shared" si="1"/>
        <v>10</v>
      </c>
      <c r="AD10" s="1">
        <f t="shared" si="2"/>
        <v>11</v>
      </c>
      <c r="AE10">
        <v>2142</v>
      </c>
      <c r="AF10" s="1" t="s">
        <v>9</v>
      </c>
    </row>
    <row r="11" spans="1:32" x14ac:dyDescent="0.4">
      <c r="A11">
        <v>2143</v>
      </c>
      <c r="B11">
        <v>95.399999999999991</v>
      </c>
      <c r="C11">
        <v>98</v>
      </c>
      <c r="D11">
        <v>106</v>
      </c>
      <c r="E11">
        <v>100</v>
      </c>
      <c r="F11">
        <v>89.5</v>
      </c>
      <c r="G11">
        <v>93.7</v>
      </c>
      <c r="H11">
        <v>96.899999999999991</v>
      </c>
      <c r="I11">
        <v>100.89999999999999</v>
      </c>
      <c r="J11">
        <v>98.2</v>
      </c>
      <c r="K11">
        <v>105.2</v>
      </c>
      <c r="L11">
        <v>99.5</v>
      </c>
      <c r="M11">
        <v>96.3</v>
      </c>
      <c r="N11">
        <v>109.00000000000001</v>
      </c>
      <c r="O11">
        <v>102.2</v>
      </c>
      <c r="P11">
        <v>103.4</v>
      </c>
      <c r="Q11">
        <v>99.2</v>
      </c>
      <c r="R11">
        <v>99.6</v>
      </c>
      <c r="S11">
        <v>116.10000000000001</v>
      </c>
      <c r="T11">
        <v>103.60000000000001</v>
      </c>
      <c r="U11">
        <v>100</v>
      </c>
      <c r="V11">
        <v>107.5</v>
      </c>
      <c r="W11">
        <v>99.5</v>
      </c>
      <c r="X11">
        <v>98.5</v>
      </c>
      <c r="Y11">
        <v>89.8</v>
      </c>
      <c r="Z11">
        <v>104.60000000000001</v>
      </c>
      <c r="AA11">
        <v>96.6</v>
      </c>
      <c r="AB11">
        <f t="shared" si="0"/>
        <v>100.35384615384615</v>
      </c>
      <c r="AC11" s="1">
        <f t="shared" si="1"/>
        <v>8</v>
      </c>
      <c r="AD11" s="1">
        <f t="shared" si="2"/>
        <v>13</v>
      </c>
      <c r="AE11">
        <v>2143</v>
      </c>
    </row>
    <row r="12" spans="1:32" x14ac:dyDescent="0.4">
      <c r="C12">
        <f>AVERAGE(C2:C11)</f>
        <v>106.15</v>
      </c>
      <c r="D12">
        <f t="shared" ref="D12:AA12" si="3">AVERAGE(D2:D11)</f>
        <v>101.47999999999999</v>
      </c>
      <c r="E12">
        <f t="shared" si="3"/>
        <v>97.419999999999987</v>
      </c>
      <c r="F12">
        <f t="shared" si="3"/>
        <v>102</v>
      </c>
      <c r="G12">
        <f t="shared" si="3"/>
        <v>100.19000000000001</v>
      </c>
      <c r="H12">
        <f t="shared" si="3"/>
        <v>96.99</v>
      </c>
      <c r="I12">
        <f t="shared" si="3"/>
        <v>102.08</v>
      </c>
      <c r="J12">
        <f t="shared" si="3"/>
        <v>101.00000000000001</v>
      </c>
      <c r="K12">
        <f t="shared" si="3"/>
        <v>105.25999999999999</v>
      </c>
      <c r="L12">
        <f t="shared" si="3"/>
        <v>101.7</v>
      </c>
      <c r="M12">
        <f t="shared" si="3"/>
        <v>99.99</v>
      </c>
      <c r="N12">
        <f t="shared" si="3"/>
        <v>100.98000000000002</v>
      </c>
      <c r="O12">
        <f t="shared" si="3"/>
        <v>104.42999999999999</v>
      </c>
      <c r="P12">
        <f t="shared" si="3"/>
        <v>106.79</v>
      </c>
      <c r="Q12">
        <f t="shared" si="3"/>
        <v>99.210000000000008</v>
      </c>
      <c r="R12">
        <f t="shared" si="3"/>
        <v>101.25000000000001</v>
      </c>
      <c r="S12">
        <f t="shared" si="3"/>
        <v>104.27000000000001</v>
      </c>
      <c r="T12">
        <f t="shared" si="3"/>
        <v>103.63</v>
      </c>
      <c r="U12">
        <f t="shared" si="3"/>
        <v>105.26999999999998</v>
      </c>
      <c r="V12">
        <f t="shared" si="3"/>
        <v>100.03</v>
      </c>
      <c r="W12">
        <f t="shared" si="3"/>
        <v>104.05999999999999</v>
      </c>
      <c r="X12">
        <f t="shared" si="3"/>
        <v>105.21999999999998</v>
      </c>
      <c r="Y12">
        <f t="shared" si="3"/>
        <v>100.83</v>
      </c>
      <c r="Z12">
        <f t="shared" si="3"/>
        <v>104.17</v>
      </c>
      <c r="AA12">
        <f t="shared" si="3"/>
        <v>103.05</v>
      </c>
      <c r="AB12">
        <f>AVERAGE(C12:AA12)</f>
        <v>102.29800000000002</v>
      </c>
    </row>
    <row r="15" spans="1:32" x14ac:dyDescent="0.4">
      <c r="F15" s="1"/>
    </row>
    <row r="16" spans="1:32" x14ac:dyDescent="0.4">
      <c r="F16" s="1"/>
    </row>
    <row r="17" spans="5:6" x14ac:dyDescent="0.4">
      <c r="E17" s="1"/>
      <c r="F17" s="1"/>
    </row>
    <row r="18" spans="5:6" x14ac:dyDescent="0.4">
      <c r="E18" s="1"/>
      <c r="F18" s="1"/>
    </row>
    <row r="19" spans="5:6" x14ac:dyDescent="0.4">
      <c r="E19" s="1"/>
      <c r="F19" s="1"/>
    </row>
    <row r="20" spans="5:6" x14ac:dyDescent="0.4">
      <c r="E20" s="1"/>
      <c r="F20" s="1"/>
    </row>
    <row r="21" spans="5:6" x14ac:dyDescent="0.4">
      <c r="F21" s="1"/>
    </row>
    <row r="22" spans="5:6" x14ac:dyDescent="0.4">
      <c r="F22" s="1"/>
    </row>
    <row r="23" spans="5:6" x14ac:dyDescent="0.4">
      <c r="F23" s="1"/>
    </row>
    <row r="24" spans="5:6" x14ac:dyDescent="0.4">
      <c r="F24" s="1"/>
    </row>
  </sheetData>
  <phoneticPr fontId="1"/>
  <conditionalFormatting sqref="C2:A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D5F1-B629-4228-992D-51250792F933}">
  <dimension ref="A1:AC57"/>
  <sheetViews>
    <sheetView zoomScale="77" zoomScaleNormal="77" workbookViewId="0">
      <selection activeCell="Z3" sqref="Z3"/>
    </sheetView>
  </sheetViews>
  <sheetFormatPr defaultRowHeight="18.75" x14ac:dyDescent="0.4"/>
  <sheetData>
    <row r="1" spans="1:29" x14ac:dyDescent="0.4">
      <c r="B1" s="4">
        <v>45501</v>
      </c>
      <c r="C1" s="4">
        <v>45494</v>
      </c>
      <c r="D1" s="4">
        <v>45487</v>
      </c>
      <c r="E1" s="4">
        <v>45480</v>
      </c>
      <c r="F1" s="4">
        <v>45473</v>
      </c>
      <c r="G1" s="4">
        <v>45466</v>
      </c>
      <c r="H1" s="4">
        <v>45459</v>
      </c>
      <c r="I1" s="4">
        <v>45452</v>
      </c>
      <c r="J1" s="4">
        <v>45445</v>
      </c>
      <c r="K1" s="4">
        <v>45438</v>
      </c>
      <c r="L1" s="4">
        <v>45431</v>
      </c>
      <c r="M1" s="4">
        <v>45424</v>
      </c>
      <c r="N1" s="4">
        <v>45417</v>
      </c>
      <c r="O1" s="4">
        <v>45410</v>
      </c>
      <c r="P1" s="4">
        <v>45403</v>
      </c>
      <c r="Q1" s="4">
        <v>45396</v>
      </c>
      <c r="R1" s="4">
        <v>45389</v>
      </c>
      <c r="S1" s="4">
        <v>45382</v>
      </c>
      <c r="T1" s="4">
        <v>45375</v>
      </c>
      <c r="U1" s="4">
        <v>45368</v>
      </c>
      <c r="V1" s="4">
        <v>45361</v>
      </c>
      <c r="W1" s="4">
        <v>45354</v>
      </c>
      <c r="X1" s="4">
        <v>45347</v>
      </c>
      <c r="Z1" t="s">
        <v>3</v>
      </c>
      <c r="AA1" t="s">
        <v>4</v>
      </c>
    </row>
    <row r="2" spans="1:29" x14ac:dyDescent="0.4">
      <c r="A2">
        <v>2109</v>
      </c>
      <c r="B2">
        <v>103.89999999999999</v>
      </c>
      <c r="C2">
        <v>106.3</v>
      </c>
      <c r="D2">
        <v>102.69999999999999</v>
      </c>
      <c r="E2">
        <v>103.2</v>
      </c>
      <c r="F2">
        <v>87.2</v>
      </c>
      <c r="G2">
        <v>108.7</v>
      </c>
      <c r="H2">
        <v>100.49999999999999</v>
      </c>
      <c r="I2">
        <v>120.6</v>
      </c>
      <c r="J2">
        <v>105</v>
      </c>
      <c r="K2">
        <v>92.5</v>
      </c>
      <c r="L2">
        <v>108</v>
      </c>
      <c r="M2">
        <v>90.4</v>
      </c>
      <c r="N2">
        <v>109.1</v>
      </c>
      <c r="O2">
        <v>107.2</v>
      </c>
      <c r="P2">
        <v>112.3</v>
      </c>
      <c r="Q2">
        <v>94.199999999999989</v>
      </c>
      <c r="R2">
        <v>103.60000000000001</v>
      </c>
      <c r="S2">
        <v>113.79999999999998</v>
      </c>
      <c r="T2">
        <v>98.3</v>
      </c>
      <c r="U2">
        <v>104</v>
      </c>
      <c r="V2">
        <v>109.60000000000001</v>
      </c>
      <c r="W2">
        <v>99.6</v>
      </c>
      <c r="X2">
        <v>95.5</v>
      </c>
      <c r="Y2" s="1">
        <f>AVERAGE(B2:X2)</f>
        <v>103.31304347826087</v>
      </c>
      <c r="Z2">
        <f>COUNTIF(C2:X2,"&gt;103")</f>
        <v>13</v>
      </c>
      <c r="AA2">
        <f>COUNTIF(C2:X2,"&lt;100")</f>
        <v>7</v>
      </c>
      <c r="AB2">
        <v>2109</v>
      </c>
      <c r="AC2" s="1"/>
    </row>
    <row r="3" spans="1:29" x14ac:dyDescent="0.4">
      <c r="A3">
        <v>2110</v>
      </c>
      <c r="B3">
        <v>110.80000000000001</v>
      </c>
      <c r="C3">
        <v>104.89999999999999</v>
      </c>
      <c r="D3">
        <v>111.60000000000001</v>
      </c>
      <c r="E3">
        <v>93.4</v>
      </c>
      <c r="F3">
        <v>104.3</v>
      </c>
      <c r="G3">
        <v>115.19999999999999</v>
      </c>
      <c r="H3">
        <v>107.3</v>
      </c>
      <c r="I3">
        <v>93.100000000000009</v>
      </c>
      <c r="J3">
        <v>104.4</v>
      </c>
      <c r="K3">
        <v>110.00000000000001</v>
      </c>
      <c r="L3">
        <v>106</v>
      </c>
      <c r="M3">
        <v>108.89999999999999</v>
      </c>
      <c r="N3">
        <v>92.2</v>
      </c>
      <c r="O3">
        <v>95</v>
      </c>
      <c r="P3">
        <v>98.7</v>
      </c>
      <c r="Q3">
        <v>101.29999999999998</v>
      </c>
      <c r="R3">
        <v>96.6</v>
      </c>
      <c r="S3">
        <v>98.6</v>
      </c>
      <c r="T3">
        <v>105.80000000000001</v>
      </c>
      <c r="U3">
        <v>85.7</v>
      </c>
      <c r="V3">
        <v>102.8</v>
      </c>
      <c r="W3">
        <v>107.1</v>
      </c>
      <c r="X3">
        <v>106</v>
      </c>
      <c r="Y3" s="1">
        <f t="shared" ref="Y3:Y27" si="0">AVERAGE(B3:X3)</f>
        <v>102.59565217391304</v>
      </c>
      <c r="Z3">
        <f t="shared" ref="Z3:Z27" si="1">COUNTIF(C3:X3,"&gt;103")</f>
        <v>12</v>
      </c>
      <c r="AA3">
        <f t="shared" ref="AA3:AA27" si="2">COUNTIF(C3:X3,"&lt;100")</f>
        <v>8</v>
      </c>
      <c r="AB3">
        <v>2110</v>
      </c>
      <c r="AC3" s="1"/>
    </row>
    <row r="4" spans="1:29" x14ac:dyDescent="0.4">
      <c r="A4">
        <v>2111</v>
      </c>
      <c r="B4">
        <v>93.100000000000009</v>
      </c>
      <c r="C4">
        <v>107.2</v>
      </c>
      <c r="D4">
        <v>96</v>
      </c>
      <c r="E4">
        <v>111.1</v>
      </c>
      <c r="F4">
        <v>109.1</v>
      </c>
      <c r="G4">
        <v>102.2</v>
      </c>
      <c r="H4">
        <v>101.49999999999999</v>
      </c>
      <c r="I4">
        <v>89</v>
      </c>
      <c r="J4">
        <v>102.8</v>
      </c>
      <c r="K4">
        <v>108.89999999999999</v>
      </c>
      <c r="L4">
        <v>89.600000000000009</v>
      </c>
      <c r="M4">
        <v>87.6</v>
      </c>
      <c r="N4">
        <v>99.2</v>
      </c>
      <c r="O4">
        <v>96.8</v>
      </c>
      <c r="P4">
        <v>91.3</v>
      </c>
      <c r="Q4">
        <v>118.39999999999999</v>
      </c>
      <c r="R4">
        <v>99</v>
      </c>
      <c r="S4">
        <v>107.69999999999999</v>
      </c>
      <c r="T4">
        <v>98.5</v>
      </c>
      <c r="U4">
        <v>108.1</v>
      </c>
      <c r="V4">
        <v>104</v>
      </c>
      <c r="W4">
        <v>99.5</v>
      </c>
      <c r="X4">
        <v>109.1</v>
      </c>
      <c r="Y4" s="1">
        <f t="shared" si="0"/>
        <v>101.29130434782608</v>
      </c>
      <c r="Z4">
        <f t="shared" si="1"/>
        <v>9</v>
      </c>
      <c r="AA4">
        <f t="shared" si="2"/>
        <v>10</v>
      </c>
      <c r="AB4">
        <v>2111</v>
      </c>
      <c r="AC4" s="1"/>
    </row>
    <row r="5" spans="1:29" x14ac:dyDescent="0.4">
      <c r="A5">
        <v>2112</v>
      </c>
      <c r="B5">
        <v>97.1</v>
      </c>
      <c r="C5">
        <v>94</v>
      </c>
      <c r="D5">
        <v>106.69999999999999</v>
      </c>
      <c r="E5">
        <v>94.3</v>
      </c>
      <c r="F5">
        <v>101.69999999999999</v>
      </c>
      <c r="G5">
        <v>99.5</v>
      </c>
      <c r="H5">
        <v>93.4</v>
      </c>
      <c r="I5">
        <v>122</v>
      </c>
      <c r="J5">
        <v>100</v>
      </c>
      <c r="K5">
        <v>87.8</v>
      </c>
      <c r="L5">
        <v>111.3</v>
      </c>
      <c r="M5">
        <v>86.8</v>
      </c>
      <c r="N5">
        <v>106.5</v>
      </c>
      <c r="O5">
        <v>111.00000000000001</v>
      </c>
      <c r="P5">
        <v>105.1</v>
      </c>
      <c r="Q5">
        <v>103.60000000000001</v>
      </c>
      <c r="R5">
        <v>110.80000000000001</v>
      </c>
      <c r="S5">
        <v>100</v>
      </c>
      <c r="T5">
        <v>105.2</v>
      </c>
      <c r="U5">
        <v>111.4</v>
      </c>
      <c r="V5">
        <v>105.3</v>
      </c>
      <c r="W5">
        <v>106.2</v>
      </c>
      <c r="X5">
        <v>110.4</v>
      </c>
      <c r="Y5" s="1">
        <f t="shared" si="0"/>
        <v>103.04782608695652</v>
      </c>
      <c r="Z5">
        <f t="shared" si="1"/>
        <v>13</v>
      </c>
      <c r="AA5">
        <f t="shared" si="2"/>
        <v>6</v>
      </c>
      <c r="AB5">
        <v>2112</v>
      </c>
      <c r="AC5" s="1" t="s">
        <v>5</v>
      </c>
    </row>
    <row r="6" spans="1:29" x14ac:dyDescent="0.4">
      <c r="A6">
        <v>2113</v>
      </c>
      <c r="B6">
        <v>103.8</v>
      </c>
      <c r="C6">
        <v>109.89999999999999</v>
      </c>
      <c r="D6">
        <v>100.6</v>
      </c>
      <c r="E6">
        <v>110.1</v>
      </c>
      <c r="F6">
        <v>111.9</v>
      </c>
      <c r="G6">
        <v>106</v>
      </c>
      <c r="H6">
        <v>96.6</v>
      </c>
      <c r="I6">
        <v>103.69999999999999</v>
      </c>
      <c r="J6">
        <v>108.1</v>
      </c>
      <c r="K6">
        <v>98.9</v>
      </c>
      <c r="L6">
        <v>94.399999999999991</v>
      </c>
      <c r="M6">
        <v>118.8</v>
      </c>
      <c r="N6">
        <v>96.399999999999991</v>
      </c>
      <c r="O6">
        <v>106.3</v>
      </c>
      <c r="P6">
        <v>110.7</v>
      </c>
      <c r="Q6">
        <v>98</v>
      </c>
      <c r="R6">
        <v>104.89999999999999</v>
      </c>
      <c r="S6">
        <v>114.3</v>
      </c>
      <c r="T6">
        <v>100</v>
      </c>
      <c r="U6">
        <v>91.8</v>
      </c>
      <c r="V6">
        <v>97.899999999999991</v>
      </c>
      <c r="W6">
        <v>94</v>
      </c>
      <c r="X6">
        <v>105.69999999999999</v>
      </c>
      <c r="Y6" s="1">
        <f t="shared" si="0"/>
        <v>103.60000000000001</v>
      </c>
      <c r="Z6">
        <f t="shared" si="1"/>
        <v>12</v>
      </c>
      <c r="AA6">
        <f t="shared" si="2"/>
        <v>8</v>
      </c>
      <c r="AB6">
        <v>2113</v>
      </c>
      <c r="AC6" s="1" t="s">
        <v>5</v>
      </c>
    </row>
    <row r="7" spans="1:29" x14ac:dyDescent="0.4">
      <c r="A7">
        <v>2114</v>
      </c>
      <c r="B7">
        <v>108.2</v>
      </c>
      <c r="C7">
        <v>101.49999999999999</v>
      </c>
      <c r="D7">
        <v>105.4</v>
      </c>
      <c r="E7">
        <v>102</v>
      </c>
      <c r="F7">
        <v>94.1</v>
      </c>
      <c r="G7">
        <v>98.5</v>
      </c>
      <c r="H7">
        <v>101.2</v>
      </c>
      <c r="I7">
        <v>107.3</v>
      </c>
      <c r="J7">
        <v>98.8</v>
      </c>
      <c r="K7">
        <v>103.69999999999999</v>
      </c>
      <c r="L7">
        <v>95.199999999999989</v>
      </c>
      <c r="M7">
        <v>98.6</v>
      </c>
      <c r="N7">
        <v>99.6</v>
      </c>
      <c r="O7">
        <v>109.2</v>
      </c>
      <c r="P7">
        <v>110.00000000000001</v>
      </c>
      <c r="Q7">
        <v>100</v>
      </c>
      <c r="R7">
        <v>104.5</v>
      </c>
      <c r="S7">
        <v>103.69999999999999</v>
      </c>
      <c r="T7">
        <v>88.4</v>
      </c>
      <c r="U7">
        <v>111.00000000000001</v>
      </c>
      <c r="V7">
        <v>96.1</v>
      </c>
      <c r="W7">
        <v>89.4</v>
      </c>
      <c r="X7">
        <v>100.49999999999999</v>
      </c>
      <c r="Y7" s="1">
        <f t="shared" si="0"/>
        <v>101.16956521739131</v>
      </c>
      <c r="Z7">
        <f t="shared" si="1"/>
        <v>8</v>
      </c>
      <c r="AA7">
        <f t="shared" si="2"/>
        <v>9</v>
      </c>
      <c r="AB7">
        <v>2114</v>
      </c>
      <c r="AC7" s="1"/>
    </row>
    <row r="8" spans="1:29" x14ac:dyDescent="0.4">
      <c r="A8">
        <v>2115</v>
      </c>
      <c r="B8">
        <v>102</v>
      </c>
      <c r="C8">
        <v>115.10000000000001</v>
      </c>
      <c r="D8">
        <v>106.5</v>
      </c>
      <c r="E8">
        <v>105.1</v>
      </c>
      <c r="F8">
        <v>95.8</v>
      </c>
      <c r="G8">
        <v>109.60000000000001</v>
      </c>
      <c r="H8">
        <v>105.60000000000001</v>
      </c>
      <c r="I8">
        <v>93.2</v>
      </c>
      <c r="J8">
        <v>107.1</v>
      </c>
      <c r="K8">
        <v>103.1</v>
      </c>
      <c r="L8">
        <v>110.4</v>
      </c>
      <c r="M8">
        <v>100</v>
      </c>
      <c r="N8">
        <v>101.89999999999999</v>
      </c>
      <c r="O8">
        <v>101.2</v>
      </c>
      <c r="P8">
        <v>112.1</v>
      </c>
      <c r="Q8">
        <v>108.5</v>
      </c>
      <c r="R8">
        <v>112.79999999999998</v>
      </c>
      <c r="S8">
        <v>111.9</v>
      </c>
      <c r="T8">
        <v>93.5</v>
      </c>
      <c r="U8">
        <v>106.89999999999999</v>
      </c>
      <c r="V8">
        <v>97</v>
      </c>
      <c r="W8">
        <v>101.29999999999998</v>
      </c>
      <c r="X8">
        <v>102</v>
      </c>
      <c r="Y8" s="1">
        <f t="shared" si="0"/>
        <v>104.46086956521741</v>
      </c>
      <c r="Z8">
        <f t="shared" si="1"/>
        <v>13</v>
      </c>
      <c r="AA8">
        <f t="shared" si="2"/>
        <v>4</v>
      </c>
      <c r="AB8">
        <v>2115</v>
      </c>
      <c r="AC8" s="1" t="s">
        <v>10</v>
      </c>
    </row>
    <row r="9" spans="1:29" x14ac:dyDescent="0.4">
      <c r="A9">
        <v>2116</v>
      </c>
      <c r="B9">
        <v>106.69999999999999</v>
      </c>
      <c r="C9">
        <v>94.1</v>
      </c>
      <c r="D9">
        <v>100.6</v>
      </c>
      <c r="E9">
        <v>84.3</v>
      </c>
      <c r="F9">
        <v>92.9</v>
      </c>
      <c r="G9">
        <v>96.5</v>
      </c>
      <c r="H9">
        <v>84.899999999999991</v>
      </c>
      <c r="I9">
        <v>100.4</v>
      </c>
      <c r="J9">
        <v>101.6</v>
      </c>
      <c r="K9">
        <v>94.5</v>
      </c>
      <c r="L9">
        <v>109.3</v>
      </c>
      <c r="M9">
        <v>98.4</v>
      </c>
      <c r="N9">
        <v>101.1</v>
      </c>
      <c r="O9">
        <v>81.2</v>
      </c>
      <c r="P9">
        <v>102.2</v>
      </c>
      <c r="Q9">
        <v>102.2</v>
      </c>
      <c r="R9">
        <v>119.6</v>
      </c>
      <c r="S9">
        <v>105.1</v>
      </c>
      <c r="T9">
        <v>98.4</v>
      </c>
      <c r="U9">
        <v>95.3</v>
      </c>
      <c r="V9">
        <v>96.3</v>
      </c>
      <c r="W9">
        <v>91.3</v>
      </c>
      <c r="X9">
        <v>111.9</v>
      </c>
      <c r="Y9" s="1">
        <f t="shared" si="0"/>
        <v>98.643478260869571</v>
      </c>
      <c r="Z9">
        <f t="shared" si="1"/>
        <v>4</v>
      </c>
      <c r="AA9">
        <f t="shared" si="2"/>
        <v>12</v>
      </c>
      <c r="AB9">
        <v>2116</v>
      </c>
      <c r="AC9" s="1"/>
    </row>
    <row r="10" spans="1:29" x14ac:dyDescent="0.4">
      <c r="A10">
        <v>2117</v>
      </c>
      <c r="B10">
        <v>100.6</v>
      </c>
      <c r="C10">
        <v>92.300000000000011</v>
      </c>
      <c r="D10">
        <v>108.5</v>
      </c>
      <c r="E10">
        <v>100.89999999999999</v>
      </c>
      <c r="F10">
        <v>96.399999999999991</v>
      </c>
      <c r="G10">
        <v>106.60000000000001</v>
      </c>
      <c r="H10">
        <v>100.89999999999999</v>
      </c>
      <c r="I10">
        <v>94.6</v>
      </c>
      <c r="J10">
        <v>110.00000000000001</v>
      </c>
      <c r="K10">
        <v>107.69999999999999</v>
      </c>
      <c r="L10">
        <v>101.4</v>
      </c>
      <c r="M10">
        <v>103.3</v>
      </c>
      <c r="N10">
        <v>115.7</v>
      </c>
      <c r="O10">
        <v>108.80000000000001</v>
      </c>
      <c r="P10">
        <v>104.60000000000001</v>
      </c>
      <c r="Q10">
        <v>100</v>
      </c>
      <c r="R10">
        <v>90.600000000000009</v>
      </c>
      <c r="S10">
        <v>103.8</v>
      </c>
      <c r="T10">
        <v>106.89999999999999</v>
      </c>
      <c r="U10">
        <v>113.99999999999999</v>
      </c>
      <c r="V10">
        <v>87.8</v>
      </c>
      <c r="W10">
        <v>111.5</v>
      </c>
      <c r="X10">
        <v>95.1</v>
      </c>
      <c r="Y10" s="1">
        <f t="shared" si="0"/>
        <v>102.69565217391305</v>
      </c>
      <c r="Z10">
        <f t="shared" si="1"/>
        <v>12</v>
      </c>
      <c r="AA10">
        <f t="shared" si="2"/>
        <v>6</v>
      </c>
      <c r="AB10">
        <v>2117</v>
      </c>
      <c r="AC10" s="1" t="s">
        <v>5</v>
      </c>
    </row>
    <row r="11" spans="1:29" x14ac:dyDescent="0.4">
      <c r="A11">
        <v>2118</v>
      </c>
      <c r="B11">
        <v>103.1</v>
      </c>
      <c r="C11">
        <v>93.5</v>
      </c>
      <c r="D11">
        <v>101.69999999999999</v>
      </c>
      <c r="E11">
        <v>111.4</v>
      </c>
      <c r="F11">
        <v>83.7</v>
      </c>
      <c r="G11">
        <v>96.5</v>
      </c>
      <c r="H11">
        <v>99.1</v>
      </c>
      <c r="I11">
        <v>100.6</v>
      </c>
      <c r="J11">
        <v>76</v>
      </c>
      <c r="K11">
        <v>93.4</v>
      </c>
      <c r="L11">
        <v>97.3</v>
      </c>
      <c r="M11">
        <v>99.3</v>
      </c>
      <c r="N11">
        <v>100.89999999999999</v>
      </c>
      <c r="O11">
        <v>103.49999999999999</v>
      </c>
      <c r="P11">
        <v>109.2</v>
      </c>
      <c r="Q11">
        <v>84.8</v>
      </c>
      <c r="R11">
        <v>91.5</v>
      </c>
      <c r="S11">
        <v>101.4</v>
      </c>
      <c r="T11">
        <v>98.3</v>
      </c>
      <c r="U11">
        <v>98.6</v>
      </c>
      <c r="V11">
        <v>103.2</v>
      </c>
      <c r="W11">
        <v>107.80000000000001</v>
      </c>
      <c r="X11">
        <v>91.100000000000009</v>
      </c>
      <c r="Y11" s="1">
        <f t="shared" si="0"/>
        <v>97.647826086956528</v>
      </c>
      <c r="Z11">
        <f t="shared" si="1"/>
        <v>5</v>
      </c>
      <c r="AA11">
        <f t="shared" si="2"/>
        <v>13</v>
      </c>
      <c r="AB11">
        <v>2118</v>
      </c>
      <c r="AC11" s="1"/>
    </row>
    <row r="12" spans="1:29" x14ac:dyDescent="0.4">
      <c r="A12">
        <v>2119</v>
      </c>
      <c r="B12">
        <v>110.1</v>
      </c>
      <c r="C12">
        <v>105.4</v>
      </c>
      <c r="D12">
        <v>103.1</v>
      </c>
      <c r="E12">
        <v>91.2</v>
      </c>
      <c r="F12">
        <v>106.89999999999999</v>
      </c>
      <c r="G12">
        <v>93.8</v>
      </c>
      <c r="H12">
        <v>104</v>
      </c>
      <c r="I12">
        <v>90.100000000000009</v>
      </c>
      <c r="J12">
        <v>107.2</v>
      </c>
      <c r="K12">
        <v>99.6</v>
      </c>
      <c r="L12">
        <v>98.1</v>
      </c>
      <c r="M12">
        <v>108.1</v>
      </c>
      <c r="N12">
        <v>105.89999999999999</v>
      </c>
      <c r="O12">
        <v>97.399999999999991</v>
      </c>
      <c r="P12">
        <v>100.6</v>
      </c>
      <c r="Q12">
        <v>86.7</v>
      </c>
      <c r="R12">
        <v>109.00000000000001</v>
      </c>
      <c r="S12">
        <v>106.4</v>
      </c>
      <c r="T12">
        <v>100</v>
      </c>
      <c r="U12">
        <v>105.69999999999999</v>
      </c>
      <c r="V12">
        <v>94.1</v>
      </c>
      <c r="W12">
        <v>102.49999999999999</v>
      </c>
      <c r="X12">
        <v>101</v>
      </c>
      <c r="Y12" s="1">
        <f t="shared" si="0"/>
        <v>101.16956521739131</v>
      </c>
      <c r="Z12">
        <f t="shared" si="1"/>
        <v>10</v>
      </c>
      <c r="AA12">
        <f t="shared" si="2"/>
        <v>8</v>
      </c>
      <c r="AB12">
        <v>2119</v>
      </c>
      <c r="AC12" s="1"/>
    </row>
    <row r="13" spans="1:29" x14ac:dyDescent="0.4">
      <c r="A13">
        <v>2120</v>
      </c>
      <c r="B13">
        <v>85.3</v>
      </c>
      <c r="C13">
        <v>102.1</v>
      </c>
      <c r="D13">
        <v>100</v>
      </c>
      <c r="E13">
        <v>100.49999999999999</v>
      </c>
      <c r="F13">
        <v>97.1</v>
      </c>
      <c r="G13">
        <v>103.60000000000001</v>
      </c>
      <c r="H13">
        <v>101.4</v>
      </c>
      <c r="I13">
        <v>105.4</v>
      </c>
      <c r="J13">
        <v>98.4</v>
      </c>
      <c r="K13">
        <v>94.3</v>
      </c>
      <c r="L13">
        <v>106.2</v>
      </c>
      <c r="M13">
        <v>101.49999999999999</v>
      </c>
      <c r="N13">
        <v>110.60000000000001</v>
      </c>
      <c r="O13">
        <v>104.60000000000001</v>
      </c>
      <c r="P13">
        <v>103.1</v>
      </c>
      <c r="Q13">
        <v>100.89999999999999</v>
      </c>
      <c r="R13">
        <v>96.1</v>
      </c>
      <c r="S13">
        <v>96.5</v>
      </c>
      <c r="T13">
        <v>104.3</v>
      </c>
      <c r="U13">
        <v>97.7</v>
      </c>
      <c r="V13">
        <v>97.1</v>
      </c>
      <c r="W13">
        <v>101.89999999999999</v>
      </c>
      <c r="X13">
        <v>105.4</v>
      </c>
      <c r="Y13" s="1">
        <f t="shared" si="0"/>
        <v>100.60869565217391</v>
      </c>
      <c r="Z13">
        <f t="shared" si="1"/>
        <v>8</v>
      </c>
      <c r="AA13">
        <f t="shared" si="2"/>
        <v>7</v>
      </c>
      <c r="AB13">
        <v>2120</v>
      </c>
      <c r="AC13" s="1"/>
    </row>
    <row r="14" spans="1:29" x14ac:dyDescent="0.4">
      <c r="A14">
        <v>2121</v>
      </c>
      <c r="B14">
        <v>100.49999999999999</v>
      </c>
      <c r="C14">
        <v>99.5</v>
      </c>
      <c r="D14">
        <v>106.4</v>
      </c>
      <c r="E14">
        <v>103.4</v>
      </c>
      <c r="F14">
        <v>91.2</v>
      </c>
      <c r="G14">
        <v>80</v>
      </c>
      <c r="H14">
        <v>97.8</v>
      </c>
      <c r="I14">
        <v>106.60000000000001</v>
      </c>
      <c r="J14">
        <v>96</v>
      </c>
      <c r="K14">
        <v>98.7</v>
      </c>
      <c r="L14">
        <v>101.2</v>
      </c>
      <c r="M14">
        <v>110.60000000000001</v>
      </c>
      <c r="N14">
        <v>94.8</v>
      </c>
      <c r="O14">
        <v>103.60000000000001</v>
      </c>
      <c r="P14">
        <v>94.8</v>
      </c>
      <c r="Q14">
        <v>89.3</v>
      </c>
      <c r="R14">
        <v>112.20000000000002</v>
      </c>
      <c r="S14">
        <v>101.69999999999999</v>
      </c>
      <c r="T14">
        <v>102.60000000000001</v>
      </c>
      <c r="U14">
        <v>105</v>
      </c>
      <c r="V14">
        <v>89.1</v>
      </c>
      <c r="W14">
        <v>103.89999999999999</v>
      </c>
      <c r="X14">
        <v>101.2</v>
      </c>
      <c r="Y14" s="1">
        <f t="shared" si="0"/>
        <v>99.569565217391286</v>
      </c>
      <c r="Z14">
        <f t="shared" si="1"/>
        <v>8</v>
      </c>
      <c r="AA14">
        <f t="shared" si="2"/>
        <v>10</v>
      </c>
      <c r="AB14">
        <v>2121</v>
      </c>
      <c r="AC14" s="1"/>
    </row>
    <row r="15" spans="1:29" x14ac:dyDescent="0.4">
      <c r="A15">
        <v>2122</v>
      </c>
      <c r="B15">
        <v>113.3</v>
      </c>
      <c r="C15">
        <v>97.5</v>
      </c>
      <c r="D15">
        <v>94.5</v>
      </c>
      <c r="E15">
        <v>94.6</v>
      </c>
      <c r="F15">
        <v>103</v>
      </c>
      <c r="G15">
        <v>103.1</v>
      </c>
      <c r="H15">
        <v>107.3</v>
      </c>
      <c r="I15">
        <v>91</v>
      </c>
      <c r="J15">
        <v>91.600000000000009</v>
      </c>
      <c r="K15">
        <v>94.699999999999989</v>
      </c>
      <c r="L15">
        <v>100.89999999999999</v>
      </c>
      <c r="M15">
        <v>102.2</v>
      </c>
      <c r="N15">
        <v>108.2</v>
      </c>
      <c r="O15">
        <v>97.899999999999991</v>
      </c>
      <c r="P15">
        <v>95</v>
      </c>
      <c r="Q15">
        <v>103.69999999999999</v>
      </c>
      <c r="R15">
        <v>109.80000000000001</v>
      </c>
      <c r="S15">
        <v>107.80000000000001</v>
      </c>
      <c r="T15">
        <v>99.1</v>
      </c>
      <c r="U15">
        <v>100.49999999999999</v>
      </c>
      <c r="V15">
        <v>93.100000000000009</v>
      </c>
      <c r="W15">
        <v>95.7</v>
      </c>
      <c r="X15">
        <v>99.5</v>
      </c>
      <c r="Y15" s="1">
        <f t="shared" si="0"/>
        <v>100.17391304347827</v>
      </c>
      <c r="Z15">
        <f t="shared" si="1"/>
        <v>6</v>
      </c>
      <c r="AA15">
        <f t="shared" si="2"/>
        <v>12</v>
      </c>
      <c r="AB15">
        <v>2122</v>
      </c>
      <c r="AC15" s="1"/>
    </row>
    <row r="16" spans="1:29" x14ac:dyDescent="0.4">
      <c r="A16">
        <v>2123</v>
      </c>
      <c r="B16">
        <v>91.5</v>
      </c>
      <c r="C16">
        <v>95</v>
      </c>
      <c r="D16">
        <v>104.5</v>
      </c>
      <c r="E16">
        <v>100.8</v>
      </c>
      <c r="F16">
        <v>111.00000000000001</v>
      </c>
      <c r="G16">
        <v>109.5</v>
      </c>
      <c r="H16">
        <v>100</v>
      </c>
      <c r="I16">
        <v>92.5</v>
      </c>
      <c r="J16">
        <v>104.80000000000001</v>
      </c>
      <c r="K16">
        <v>111.00000000000001</v>
      </c>
      <c r="L16">
        <v>96.3</v>
      </c>
      <c r="M16">
        <v>86.6</v>
      </c>
      <c r="N16">
        <v>98.6</v>
      </c>
      <c r="O16">
        <v>90.3</v>
      </c>
      <c r="P16">
        <v>101</v>
      </c>
      <c r="Q16">
        <v>90.8</v>
      </c>
      <c r="R16">
        <v>112.1</v>
      </c>
      <c r="S16">
        <v>98.2</v>
      </c>
      <c r="T16">
        <v>88.5</v>
      </c>
      <c r="U16">
        <v>110.9</v>
      </c>
      <c r="V16">
        <v>88.5</v>
      </c>
      <c r="W16">
        <v>105.1</v>
      </c>
      <c r="X16">
        <v>98.3</v>
      </c>
      <c r="Y16" s="1">
        <f t="shared" si="0"/>
        <v>99.382608695652166</v>
      </c>
      <c r="Z16">
        <f t="shared" si="1"/>
        <v>8</v>
      </c>
      <c r="AA16">
        <f t="shared" si="2"/>
        <v>11</v>
      </c>
      <c r="AB16">
        <v>2123</v>
      </c>
      <c r="AC16" s="1"/>
    </row>
    <row r="17" spans="1:29" x14ac:dyDescent="0.4">
      <c r="A17">
        <v>2124</v>
      </c>
      <c r="B17">
        <v>94.1</v>
      </c>
      <c r="C17">
        <v>105.4</v>
      </c>
      <c r="D17">
        <v>101.1</v>
      </c>
      <c r="E17">
        <v>95</v>
      </c>
      <c r="F17">
        <v>109.1</v>
      </c>
      <c r="G17">
        <v>82.1</v>
      </c>
      <c r="H17">
        <v>115.8</v>
      </c>
      <c r="I17">
        <v>117.8</v>
      </c>
      <c r="J17">
        <v>102.3</v>
      </c>
      <c r="K17">
        <v>109.7</v>
      </c>
      <c r="L17">
        <v>89.3</v>
      </c>
      <c r="M17">
        <v>108.89999999999999</v>
      </c>
      <c r="N17">
        <v>95.3</v>
      </c>
      <c r="O17">
        <v>106.3</v>
      </c>
      <c r="P17">
        <v>99.5</v>
      </c>
      <c r="Q17">
        <v>96.7</v>
      </c>
      <c r="R17">
        <v>106.89999999999999</v>
      </c>
      <c r="S17">
        <v>102.4</v>
      </c>
      <c r="T17">
        <v>103.69999999999999</v>
      </c>
      <c r="U17">
        <v>107</v>
      </c>
      <c r="V17">
        <v>95.899999999999991</v>
      </c>
      <c r="W17">
        <v>112.3</v>
      </c>
      <c r="X17">
        <v>99.2</v>
      </c>
      <c r="Y17" s="1">
        <f t="shared" si="0"/>
        <v>102.42608695652174</v>
      </c>
      <c r="Z17">
        <f t="shared" si="1"/>
        <v>11</v>
      </c>
      <c r="AA17">
        <f t="shared" si="2"/>
        <v>8</v>
      </c>
      <c r="AB17">
        <v>2124</v>
      </c>
      <c r="AC17" t="s">
        <v>5</v>
      </c>
    </row>
    <row r="18" spans="1:29" x14ac:dyDescent="0.4">
      <c r="A18">
        <v>2125</v>
      </c>
      <c r="B18">
        <v>106.2</v>
      </c>
      <c r="C18">
        <v>100</v>
      </c>
      <c r="D18">
        <v>107</v>
      </c>
      <c r="E18">
        <v>105.5</v>
      </c>
      <c r="F18">
        <v>110.2</v>
      </c>
      <c r="G18">
        <v>86.7</v>
      </c>
      <c r="H18">
        <v>98.4</v>
      </c>
      <c r="I18">
        <v>93.600000000000009</v>
      </c>
      <c r="J18">
        <v>102.3</v>
      </c>
      <c r="K18">
        <v>106.2</v>
      </c>
      <c r="L18">
        <v>113.19999999999999</v>
      </c>
      <c r="M18">
        <v>111.20000000000002</v>
      </c>
      <c r="N18">
        <v>107.80000000000001</v>
      </c>
      <c r="O18">
        <v>96.1</v>
      </c>
      <c r="P18">
        <v>105.5</v>
      </c>
      <c r="Q18">
        <v>103.2</v>
      </c>
      <c r="R18">
        <v>95.1</v>
      </c>
      <c r="S18">
        <v>102.2</v>
      </c>
      <c r="T18">
        <v>103.8</v>
      </c>
      <c r="U18">
        <v>96.399999999999991</v>
      </c>
      <c r="V18">
        <v>90.7</v>
      </c>
      <c r="W18">
        <v>103.60000000000001</v>
      </c>
      <c r="X18">
        <v>108.7</v>
      </c>
      <c r="Y18" s="1">
        <f t="shared" si="0"/>
        <v>102.33043478260868</v>
      </c>
      <c r="Z18">
        <f t="shared" si="1"/>
        <v>12</v>
      </c>
      <c r="AA18">
        <f t="shared" si="2"/>
        <v>7</v>
      </c>
      <c r="AB18">
        <v>2125</v>
      </c>
      <c r="AC18" s="1" t="s">
        <v>5</v>
      </c>
    </row>
    <row r="19" spans="1:29" x14ac:dyDescent="0.4">
      <c r="A19">
        <v>2126</v>
      </c>
      <c r="B19">
        <v>108.5</v>
      </c>
      <c r="C19">
        <v>103</v>
      </c>
      <c r="D19">
        <v>88.4</v>
      </c>
      <c r="E19">
        <v>104.89999999999999</v>
      </c>
      <c r="F19">
        <v>102.2</v>
      </c>
      <c r="G19">
        <v>102.49999999999999</v>
      </c>
      <c r="H19">
        <v>86.9</v>
      </c>
      <c r="I19">
        <v>91.7</v>
      </c>
      <c r="J19">
        <v>96.5</v>
      </c>
      <c r="K19">
        <v>107.69999999999999</v>
      </c>
      <c r="L19">
        <v>104.5</v>
      </c>
      <c r="M19">
        <v>88.4</v>
      </c>
      <c r="N19">
        <v>89.3</v>
      </c>
      <c r="O19">
        <v>103</v>
      </c>
      <c r="P19">
        <v>102</v>
      </c>
      <c r="Q19">
        <v>103.60000000000001</v>
      </c>
      <c r="R19">
        <v>108</v>
      </c>
      <c r="S19">
        <v>104.1</v>
      </c>
      <c r="T19">
        <v>112.9</v>
      </c>
      <c r="U19">
        <v>93</v>
      </c>
      <c r="V19">
        <v>107.3</v>
      </c>
      <c r="W19">
        <v>103.1</v>
      </c>
      <c r="X19">
        <v>108.4</v>
      </c>
      <c r="Y19" s="1">
        <f t="shared" si="0"/>
        <v>100.86521739130436</v>
      </c>
      <c r="Z19">
        <f t="shared" si="1"/>
        <v>10</v>
      </c>
      <c r="AA19">
        <f t="shared" si="2"/>
        <v>7</v>
      </c>
      <c r="AB19">
        <v>2126</v>
      </c>
      <c r="AC19" s="1" t="s">
        <v>5</v>
      </c>
    </row>
    <row r="20" spans="1:29" x14ac:dyDescent="0.4">
      <c r="A20">
        <v>2127</v>
      </c>
      <c r="B20">
        <v>103.49999999999999</v>
      </c>
      <c r="C20">
        <v>116.6</v>
      </c>
      <c r="D20">
        <v>94</v>
      </c>
      <c r="E20">
        <v>102.60000000000001</v>
      </c>
      <c r="F20">
        <v>108.2</v>
      </c>
      <c r="G20">
        <v>89</v>
      </c>
      <c r="H20">
        <v>105.89999999999999</v>
      </c>
      <c r="I20">
        <v>104.60000000000001</v>
      </c>
      <c r="J20">
        <v>91.600000000000009</v>
      </c>
      <c r="K20">
        <v>99.5</v>
      </c>
      <c r="L20">
        <v>90.5</v>
      </c>
      <c r="M20">
        <v>111.80000000000001</v>
      </c>
      <c r="N20">
        <v>98.1</v>
      </c>
      <c r="O20">
        <v>116.19999999999999</v>
      </c>
      <c r="P20">
        <v>110.7</v>
      </c>
      <c r="Q20">
        <v>106.60000000000001</v>
      </c>
      <c r="R20">
        <v>101.89999999999999</v>
      </c>
      <c r="S20">
        <v>98.9</v>
      </c>
      <c r="T20">
        <v>91.9</v>
      </c>
      <c r="U20">
        <v>105.3</v>
      </c>
      <c r="V20">
        <v>109.80000000000001</v>
      </c>
      <c r="W20">
        <v>96.2</v>
      </c>
      <c r="X20">
        <v>99.3</v>
      </c>
      <c r="Y20" s="1">
        <f t="shared" si="0"/>
        <v>102.2913043478261</v>
      </c>
      <c r="Z20">
        <f t="shared" si="1"/>
        <v>10</v>
      </c>
      <c r="AA20">
        <f t="shared" si="2"/>
        <v>10</v>
      </c>
      <c r="AB20">
        <v>2127</v>
      </c>
      <c r="AC20" s="1"/>
    </row>
    <row r="21" spans="1:29" x14ac:dyDescent="0.4">
      <c r="A21">
        <v>2128</v>
      </c>
      <c r="B21">
        <v>94.5</v>
      </c>
      <c r="C21">
        <v>92</v>
      </c>
      <c r="D21">
        <v>105.60000000000001</v>
      </c>
      <c r="E21">
        <v>100</v>
      </c>
      <c r="F21">
        <v>98.8</v>
      </c>
      <c r="G21">
        <v>98.4</v>
      </c>
      <c r="H21">
        <v>106.4</v>
      </c>
      <c r="I21">
        <v>104.69999999999999</v>
      </c>
      <c r="J21">
        <v>84.8</v>
      </c>
      <c r="K21">
        <v>97.3</v>
      </c>
      <c r="L21">
        <v>117.7</v>
      </c>
      <c r="M21">
        <v>103.3</v>
      </c>
      <c r="N21">
        <v>109.3</v>
      </c>
      <c r="O21">
        <v>104.4</v>
      </c>
      <c r="P21">
        <v>102.69999999999999</v>
      </c>
      <c r="Q21">
        <v>108</v>
      </c>
      <c r="R21">
        <v>103.1</v>
      </c>
      <c r="S21">
        <v>101.89999999999999</v>
      </c>
      <c r="T21">
        <v>98.2</v>
      </c>
      <c r="U21">
        <v>98.9</v>
      </c>
      <c r="V21">
        <v>93.4</v>
      </c>
      <c r="W21">
        <v>101.49999999999999</v>
      </c>
      <c r="X21">
        <v>93.5</v>
      </c>
      <c r="Y21" s="1">
        <f t="shared" si="0"/>
        <v>100.8</v>
      </c>
      <c r="Z21">
        <f t="shared" si="1"/>
        <v>9</v>
      </c>
      <c r="AA21">
        <f t="shared" si="2"/>
        <v>9</v>
      </c>
      <c r="AB21">
        <v>2128</v>
      </c>
      <c r="AC21" s="1"/>
    </row>
    <row r="22" spans="1:29" x14ac:dyDescent="0.4">
      <c r="A22">
        <v>2129</v>
      </c>
      <c r="B22">
        <v>107.60000000000001</v>
      </c>
      <c r="C22">
        <v>108.2</v>
      </c>
      <c r="D22">
        <v>110.3</v>
      </c>
      <c r="E22">
        <v>92.800000000000011</v>
      </c>
      <c r="F22">
        <v>94.199999999999989</v>
      </c>
      <c r="G22">
        <v>97</v>
      </c>
      <c r="H22">
        <v>102.49999999999999</v>
      </c>
      <c r="I22">
        <v>91</v>
      </c>
      <c r="J22">
        <v>102.69999999999999</v>
      </c>
      <c r="K22">
        <v>106.89999999999999</v>
      </c>
      <c r="L22">
        <v>91.600000000000009</v>
      </c>
      <c r="M22">
        <v>93.100000000000009</v>
      </c>
      <c r="N22">
        <v>91.8</v>
      </c>
      <c r="O22">
        <v>85.9</v>
      </c>
      <c r="P22">
        <v>95.8</v>
      </c>
      <c r="Q22">
        <v>98.5</v>
      </c>
      <c r="R22">
        <v>103.3</v>
      </c>
      <c r="S22">
        <v>98.9</v>
      </c>
      <c r="T22">
        <v>93.7</v>
      </c>
      <c r="U22">
        <v>99.4</v>
      </c>
      <c r="V22">
        <v>103.3</v>
      </c>
      <c r="W22">
        <v>94.5</v>
      </c>
      <c r="X22">
        <v>111.20000000000002</v>
      </c>
      <c r="Y22" s="1">
        <f t="shared" si="0"/>
        <v>98.87826086956521</v>
      </c>
      <c r="Z22">
        <f t="shared" si="1"/>
        <v>6</v>
      </c>
      <c r="AA22">
        <f t="shared" si="2"/>
        <v>14</v>
      </c>
      <c r="AB22">
        <v>2129</v>
      </c>
      <c r="AC22" s="1"/>
    </row>
    <row r="23" spans="1:29" x14ac:dyDescent="0.4">
      <c r="A23">
        <v>2130</v>
      </c>
      <c r="B23">
        <v>104.60000000000001</v>
      </c>
      <c r="C23">
        <v>109.00000000000001</v>
      </c>
      <c r="D23">
        <v>99.2</v>
      </c>
      <c r="E23">
        <v>107.5</v>
      </c>
      <c r="F23">
        <v>86.2</v>
      </c>
      <c r="G23">
        <v>104.80000000000001</v>
      </c>
      <c r="H23">
        <v>100</v>
      </c>
      <c r="I23">
        <v>96.1</v>
      </c>
      <c r="J23">
        <v>104.3</v>
      </c>
      <c r="K23">
        <v>108.89999999999999</v>
      </c>
      <c r="L23">
        <v>99.2</v>
      </c>
      <c r="M23">
        <v>95.8</v>
      </c>
      <c r="N23">
        <v>102.89999999999999</v>
      </c>
      <c r="O23">
        <v>98.2</v>
      </c>
      <c r="P23">
        <v>113.99999999999999</v>
      </c>
      <c r="Q23">
        <v>100</v>
      </c>
      <c r="R23">
        <v>107.5</v>
      </c>
      <c r="S23">
        <v>114.6</v>
      </c>
      <c r="T23">
        <v>90.7</v>
      </c>
      <c r="U23">
        <v>90.2</v>
      </c>
      <c r="V23">
        <v>105.2</v>
      </c>
      <c r="W23">
        <v>98.5</v>
      </c>
      <c r="X23">
        <v>117.30000000000001</v>
      </c>
      <c r="Y23" s="1">
        <f t="shared" si="0"/>
        <v>102.37826086956522</v>
      </c>
      <c r="Z23">
        <f t="shared" si="1"/>
        <v>10</v>
      </c>
      <c r="AA23">
        <f t="shared" si="2"/>
        <v>9</v>
      </c>
      <c r="AB23">
        <v>2130</v>
      </c>
      <c r="AC23" s="1"/>
    </row>
    <row r="24" spans="1:29" x14ac:dyDescent="0.4">
      <c r="A24">
        <v>2131</v>
      </c>
      <c r="B24">
        <v>102.8</v>
      </c>
      <c r="C24">
        <v>102.89999999999999</v>
      </c>
      <c r="D24">
        <v>97.5</v>
      </c>
      <c r="E24">
        <v>102.69999999999999</v>
      </c>
      <c r="F24">
        <v>110.2</v>
      </c>
      <c r="G24">
        <v>96.399999999999991</v>
      </c>
      <c r="H24">
        <v>96</v>
      </c>
      <c r="I24">
        <v>99.5</v>
      </c>
      <c r="J24">
        <v>103.4</v>
      </c>
      <c r="K24">
        <v>95.7</v>
      </c>
      <c r="L24">
        <v>95.8</v>
      </c>
      <c r="M24">
        <v>98.9</v>
      </c>
      <c r="N24">
        <v>102.60000000000001</v>
      </c>
      <c r="O24">
        <v>97.2</v>
      </c>
      <c r="P24">
        <v>95.1</v>
      </c>
      <c r="Q24">
        <v>93.7</v>
      </c>
      <c r="R24">
        <v>103.8</v>
      </c>
      <c r="S24">
        <v>106.60000000000001</v>
      </c>
      <c r="T24">
        <v>99</v>
      </c>
      <c r="U24">
        <v>108.60000000000001</v>
      </c>
      <c r="V24">
        <v>104.3</v>
      </c>
      <c r="W24">
        <v>103.3</v>
      </c>
      <c r="X24">
        <v>109.89999999999999</v>
      </c>
      <c r="Y24" s="1">
        <f t="shared" si="0"/>
        <v>101.12608695652175</v>
      </c>
      <c r="Z24">
        <f t="shared" si="1"/>
        <v>8</v>
      </c>
      <c r="AA24">
        <f t="shared" si="2"/>
        <v>11</v>
      </c>
      <c r="AB24">
        <v>2131</v>
      </c>
      <c r="AC24" s="1"/>
    </row>
    <row r="25" spans="1:29" x14ac:dyDescent="0.4">
      <c r="A25">
        <v>2132</v>
      </c>
      <c r="B25">
        <v>85.6</v>
      </c>
      <c r="C25">
        <v>96.2</v>
      </c>
      <c r="D25">
        <v>98.7</v>
      </c>
      <c r="E25">
        <v>107.69999999999999</v>
      </c>
      <c r="F25">
        <v>102</v>
      </c>
      <c r="G25">
        <v>91.600000000000009</v>
      </c>
      <c r="H25">
        <v>96</v>
      </c>
      <c r="I25">
        <v>105.2</v>
      </c>
      <c r="J25">
        <v>104.69999999999999</v>
      </c>
      <c r="K25">
        <v>109.80000000000001</v>
      </c>
      <c r="L25">
        <v>100</v>
      </c>
      <c r="M25">
        <v>106.69999999999999</v>
      </c>
      <c r="N25">
        <v>100</v>
      </c>
      <c r="O25">
        <v>91.9</v>
      </c>
      <c r="P25">
        <v>102.4</v>
      </c>
      <c r="Q25">
        <v>92</v>
      </c>
      <c r="R25">
        <v>89.9</v>
      </c>
      <c r="S25">
        <v>96.7</v>
      </c>
      <c r="T25">
        <v>89.8</v>
      </c>
      <c r="U25">
        <v>101.2</v>
      </c>
      <c r="V25">
        <v>94</v>
      </c>
      <c r="W25">
        <v>100.4</v>
      </c>
      <c r="X25">
        <v>109.5</v>
      </c>
      <c r="Y25" s="1">
        <f t="shared" si="0"/>
        <v>98.7826086956522</v>
      </c>
      <c r="Z25">
        <f t="shared" si="1"/>
        <v>6</v>
      </c>
      <c r="AA25">
        <f t="shared" si="2"/>
        <v>10</v>
      </c>
      <c r="AB25">
        <v>2132</v>
      </c>
      <c r="AC25" s="1"/>
    </row>
    <row r="26" spans="1:29" x14ac:dyDescent="0.4">
      <c r="A26">
        <v>2133</v>
      </c>
      <c r="B26">
        <v>105.60000000000001</v>
      </c>
      <c r="C26">
        <v>98.8</v>
      </c>
      <c r="D26">
        <v>95.899999999999991</v>
      </c>
      <c r="E26">
        <v>103.60000000000001</v>
      </c>
      <c r="F26">
        <v>96.6</v>
      </c>
      <c r="G26">
        <v>95.399999999999991</v>
      </c>
      <c r="H26">
        <v>109.3</v>
      </c>
      <c r="I26">
        <v>89.3</v>
      </c>
      <c r="J26">
        <v>102.3</v>
      </c>
      <c r="K26">
        <v>116.39999999999999</v>
      </c>
      <c r="L26">
        <v>109.3</v>
      </c>
      <c r="M26">
        <v>90.4</v>
      </c>
      <c r="N26">
        <v>98.2</v>
      </c>
      <c r="O26">
        <v>109.00000000000001</v>
      </c>
      <c r="P26">
        <v>118.8</v>
      </c>
      <c r="Q26">
        <v>119.9</v>
      </c>
      <c r="R26">
        <v>97.8</v>
      </c>
      <c r="S26">
        <v>106</v>
      </c>
      <c r="T26">
        <v>99.1</v>
      </c>
      <c r="U26">
        <v>94.6</v>
      </c>
      <c r="V26">
        <v>96.8</v>
      </c>
      <c r="W26">
        <v>84.899999999999991</v>
      </c>
      <c r="X26">
        <v>87.8</v>
      </c>
      <c r="Y26" s="1">
        <f t="shared" si="0"/>
        <v>101.12173913043479</v>
      </c>
      <c r="Z26">
        <f t="shared" si="1"/>
        <v>8</v>
      </c>
      <c r="AA26">
        <f t="shared" si="2"/>
        <v>13</v>
      </c>
      <c r="AB26">
        <v>2133</v>
      </c>
      <c r="AC26" s="1"/>
    </row>
    <row r="27" spans="1:29" x14ac:dyDescent="0.4">
      <c r="A27">
        <v>2187</v>
      </c>
      <c r="B27">
        <v>90.9</v>
      </c>
      <c r="C27">
        <v>98.8</v>
      </c>
      <c r="D27">
        <v>93.600000000000009</v>
      </c>
      <c r="E27">
        <v>101</v>
      </c>
      <c r="F27">
        <v>97.3</v>
      </c>
      <c r="G27">
        <v>111.3</v>
      </c>
      <c r="H27">
        <v>104.80000000000001</v>
      </c>
      <c r="I27">
        <v>92.5</v>
      </c>
      <c r="J27">
        <v>100.49999999999999</v>
      </c>
      <c r="K27">
        <v>98.3</v>
      </c>
      <c r="L27">
        <v>95.6</v>
      </c>
      <c r="M27">
        <v>90.2</v>
      </c>
      <c r="N27">
        <v>102.3</v>
      </c>
      <c r="O27">
        <v>106.69999999999999</v>
      </c>
      <c r="P27">
        <v>102.3</v>
      </c>
      <c r="Q27">
        <v>101.89999999999999</v>
      </c>
      <c r="R27">
        <v>112.79999999999998</v>
      </c>
      <c r="S27">
        <v>103.3</v>
      </c>
      <c r="T27">
        <v>99.2</v>
      </c>
      <c r="U27">
        <v>118.5</v>
      </c>
      <c r="V27">
        <v>113.5</v>
      </c>
      <c r="W27">
        <v>110.4</v>
      </c>
      <c r="X27">
        <v>101.4</v>
      </c>
      <c r="Y27" s="1">
        <f t="shared" si="0"/>
        <v>102.04782608695653</v>
      </c>
      <c r="Z27">
        <f t="shared" si="1"/>
        <v>8</v>
      </c>
      <c r="AA27">
        <f t="shared" si="2"/>
        <v>8</v>
      </c>
      <c r="AB27">
        <v>2187</v>
      </c>
      <c r="AC27" s="1"/>
    </row>
    <row r="28" spans="1:29" x14ac:dyDescent="0.4">
      <c r="C28">
        <f>AVERAGE(C2:C27)</f>
        <v>101.8923076923077</v>
      </c>
      <c r="D28">
        <f t="shared" ref="D28:X28" si="3">AVERAGE(D2:D27)</f>
        <v>101.54230769230767</v>
      </c>
      <c r="E28">
        <f t="shared" si="3"/>
        <v>101.13846153846151</v>
      </c>
      <c r="F28">
        <f t="shared" si="3"/>
        <v>100.04999999999998</v>
      </c>
      <c r="G28">
        <f t="shared" si="3"/>
        <v>99.403846153846175</v>
      </c>
      <c r="H28">
        <f t="shared" si="3"/>
        <v>100.90384615384617</v>
      </c>
      <c r="I28">
        <f t="shared" si="3"/>
        <v>99.85</v>
      </c>
      <c r="J28">
        <f t="shared" si="3"/>
        <v>100.27692307692307</v>
      </c>
      <c r="K28">
        <f t="shared" si="3"/>
        <v>102.12307692307694</v>
      </c>
      <c r="L28">
        <f t="shared" si="3"/>
        <v>101.2423076923077</v>
      </c>
      <c r="M28">
        <f t="shared" si="3"/>
        <v>99.992307692307676</v>
      </c>
      <c r="N28">
        <f t="shared" si="3"/>
        <v>101.47307692307692</v>
      </c>
      <c r="O28">
        <f t="shared" si="3"/>
        <v>101.11153846153844</v>
      </c>
      <c r="P28">
        <f t="shared" si="3"/>
        <v>103.82692307692309</v>
      </c>
      <c r="Q28">
        <f t="shared" si="3"/>
        <v>100.25</v>
      </c>
      <c r="R28">
        <f t="shared" si="3"/>
        <v>103.96923076923079</v>
      </c>
      <c r="S28">
        <f t="shared" si="3"/>
        <v>104.09615384615384</v>
      </c>
      <c r="T28">
        <f t="shared" si="3"/>
        <v>98.83846153846153</v>
      </c>
      <c r="U28">
        <f t="shared" si="3"/>
        <v>102.29615384615384</v>
      </c>
      <c r="V28">
        <f t="shared" si="3"/>
        <v>99.080769230769221</v>
      </c>
      <c r="W28">
        <f t="shared" si="3"/>
        <v>100.98076923076925</v>
      </c>
      <c r="X28">
        <f t="shared" si="3"/>
        <v>103.03461538461541</v>
      </c>
      <c r="Y28" s="1">
        <f>AVERAGE(C28:X28)</f>
        <v>101.24423076923075</v>
      </c>
      <c r="AB28" s="1"/>
    </row>
    <row r="29" spans="1:29" x14ac:dyDescent="0.4">
      <c r="Y29">
        <v>101.24423076923075</v>
      </c>
    </row>
    <row r="31" spans="1:29" x14ac:dyDescent="0.4">
      <c r="J31" s="1"/>
      <c r="K31" s="1"/>
    </row>
    <row r="32" spans="1:29" x14ac:dyDescent="0.4">
      <c r="J32" s="1"/>
      <c r="K32" s="1"/>
    </row>
    <row r="33" spans="10:11" x14ac:dyDescent="0.4">
      <c r="J33" s="1"/>
      <c r="K33" s="1"/>
    </row>
    <row r="34" spans="10:11" x14ac:dyDescent="0.4">
      <c r="K34" s="1"/>
    </row>
    <row r="35" spans="10:11" x14ac:dyDescent="0.4">
      <c r="J35" s="1"/>
      <c r="K35" s="1"/>
    </row>
    <row r="36" spans="10:11" x14ac:dyDescent="0.4">
      <c r="J36" s="1"/>
      <c r="K36" s="1"/>
    </row>
    <row r="37" spans="10:11" x14ac:dyDescent="0.4">
      <c r="K37" s="1"/>
    </row>
    <row r="38" spans="10:11" x14ac:dyDescent="0.4">
      <c r="J38" s="1"/>
      <c r="K38" s="1"/>
    </row>
    <row r="39" spans="10:11" x14ac:dyDescent="0.4">
      <c r="K39" s="1"/>
    </row>
    <row r="40" spans="10:11" x14ac:dyDescent="0.4">
      <c r="K40" s="1"/>
    </row>
    <row r="41" spans="10:11" x14ac:dyDescent="0.4">
      <c r="J41" s="1"/>
      <c r="K41" s="1"/>
    </row>
    <row r="42" spans="10:11" x14ac:dyDescent="0.4">
      <c r="J42" s="1"/>
      <c r="K42" s="1"/>
    </row>
    <row r="43" spans="10:11" x14ac:dyDescent="0.4">
      <c r="K43" s="1"/>
    </row>
    <row r="44" spans="10:11" x14ac:dyDescent="0.4">
      <c r="J44" s="1"/>
      <c r="K44" s="1"/>
    </row>
    <row r="45" spans="10:11" x14ac:dyDescent="0.4">
      <c r="J45" s="1"/>
      <c r="K45" s="1"/>
    </row>
    <row r="46" spans="10:11" x14ac:dyDescent="0.4">
      <c r="K46" s="1"/>
    </row>
    <row r="47" spans="10:11" x14ac:dyDescent="0.4">
      <c r="J47" s="1"/>
      <c r="K47" s="1"/>
    </row>
    <row r="48" spans="10:11" x14ac:dyDescent="0.4">
      <c r="J48" s="1"/>
      <c r="K48" s="1"/>
    </row>
    <row r="49" spans="10:11" x14ac:dyDescent="0.4">
      <c r="J49" s="1"/>
      <c r="K49" s="1"/>
    </row>
    <row r="50" spans="10:11" x14ac:dyDescent="0.4">
      <c r="K50" s="1"/>
    </row>
    <row r="51" spans="10:11" x14ac:dyDescent="0.4">
      <c r="J51" s="1"/>
      <c r="K51" s="1"/>
    </row>
    <row r="52" spans="10:11" x14ac:dyDescent="0.4">
      <c r="J52" s="1"/>
      <c r="K52" s="1"/>
    </row>
    <row r="53" spans="10:11" x14ac:dyDescent="0.4">
      <c r="K53" s="1"/>
    </row>
    <row r="54" spans="10:11" x14ac:dyDescent="0.4">
      <c r="K54" s="1"/>
    </row>
    <row r="55" spans="10:11" x14ac:dyDescent="0.4">
      <c r="J55" s="1"/>
      <c r="K55" s="1"/>
    </row>
    <row r="56" spans="10:11" x14ac:dyDescent="0.4">
      <c r="J56" s="1"/>
      <c r="K56" s="1"/>
    </row>
    <row r="57" spans="10:11" x14ac:dyDescent="0.4">
      <c r="J57" s="1"/>
      <c r="K57" s="1"/>
    </row>
  </sheetData>
  <phoneticPr fontId="1"/>
  <conditionalFormatting sqref="C2:X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5501-DBE0-4920-9604-359C956E6F78}">
  <dimension ref="A1:T12"/>
  <sheetViews>
    <sheetView tabSelected="1" zoomScale="71" zoomScaleNormal="71" workbookViewId="0">
      <selection activeCell="R10" sqref="R10"/>
    </sheetView>
  </sheetViews>
  <sheetFormatPr defaultRowHeight="18.75" x14ac:dyDescent="0.4"/>
  <cols>
    <col min="2" max="2" width="10.375" bestFit="1" customWidth="1"/>
  </cols>
  <sheetData>
    <row r="1" spans="1:20" x14ac:dyDescent="0.4">
      <c r="B1" s="4">
        <v>45494</v>
      </c>
      <c r="C1" s="4">
        <v>45487</v>
      </c>
      <c r="D1" s="4">
        <v>45480</v>
      </c>
      <c r="E1" s="4">
        <v>45473</v>
      </c>
      <c r="F1" s="4">
        <v>45466</v>
      </c>
      <c r="G1" s="4">
        <v>45459</v>
      </c>
      <c r="H1" s="4">
        <v>45452</v>
      </c>
      <c r="I1" s="4">
        <v>45445</v>
      </c>
      <c r="J1" s="4">
        <v>45438</v>
      </c>
      <c r="K1" s="4">
        <v>45431</v>
      </c>
      <c r="L1" s="4">
        <v>45424</v>
      </c>
      <c r="M1" s="4">
        <v>45417</v>
      </c>
      <c r="N1" s="4">
        <v>45410</v>
      </c>
      <c r="O1" s="4"/>
      <c r="P1" s="4"/>
      <c r="Q1" s="4"/>
      <c r="R1" s="4"/>
      <c r="S1" s="4"/>
      <c r="T1" s="4"/>
    </row>
    <row r="2" spans="1:20" x14ac:dyDescent="0.4">
      <c r="A2">
        <v>2021</v>
      </c>
      <c r="B2">
        <v>85.3</v>
      </c>
      <c r="C2">
        <v>94.899999999999991</v>
      </c>
      <c r="D2">
        <v>86.8</v>
      </c>
      <c r="E2">
        <v>134.5</v>
      </c>
      <c r="F2">
        <v>80.100000000000009</v>
      </c>
      <c r="G2">
        <v>75.599999999999994</v>
      </c>
      <c r="H2">
        <v>120</v>
      </c>
      <c r="I2">
        <v>114.1</v>
      </c>
      <c r="J2">
        <v>84.899999999999991</v>
      </c>
      <c r="K2">
        <v>82.8</v>
      </c>
      <c r="L2">
        <v>101.49999999999999</v>
      </c>
      <c r="M2">
        <v>92.7</v>
      </c>
      <c r="N2">
        <v>109.2</v>
      </c>
      <c r="O2">
        <f>AVERAGE(B2:N2)</f>
        <v>97.107692307692318</v>
      </c>
      <c r="Q2">
        <v>2021</v>
      </c>
    </row>
    <row r="3" spans="1:20" x14ac:dyDescent="0.4">
      <c r="A3">
        <v>2022</v>
      </c>
      <c r="B3">
        <v>87.7</v>
      </c>
      <c r="C3">
        <v>98.4</v>
      </c>
      <c r="D3">
        <v>101.2</v>
      </c>
      <c r="E3">
        <v>109.2</v>
      </c>
      <c r="F3">
        <v>84.7</v>
      </c>
      <c r="G3">
        <v>115.10000000000001</v>
      </c>
      <c r="H3">
        <v>117.10000000000001</v>
      </c>
      <c r="I3">
        <v>112.99999999999999</v>
      </c>
      <c r="J3">
        <v>95.5</v>
      </c>
      <c r="K3">
        <v>81.599999999999994</v>
      </c>
      <c r="L3">
        <v>97</v>
      </c>
      <c r="M3">
        <v>97.6</v>
      </c>
      <c r="N3">
        <v>98.3</v>
      </c>
      <c r="O3">
        <f t="shared" ref="O3:O9" si="0">AVERAGE(B3:N3)</f>
        <v>99.723076923076917</v>
      </c>
      <c r="Q3">
        <v>2022</v>
      </c>
    </row>
    <row r="4" spans="1:20" x14ac:dyDescent="0.4">
      <c r="A4">
        <v>2023</v>
      </c>
      <c r="B4">
        <v>76.8</v>
      </c>
      <c r="C4">
        <v>110.00000000000001</v>
      </c>
      <c r="D4">
        <v>134.4</v>
      </c>
      <c r="E4">
        <v>112.7</v>
      </c>
      <c r="F4">
        <v>101.29999999999998</v>
      </c>
      <c r="G4">
        <v>89.2</v>
      </c>
      <c r="H4">
        <v>114.5</v>
      </c>
      <c r="I4">
        <v>87.9</v>
      </c>
      <c r="J4">
        <v>92.4</v>
      </c>
      <c r="K4">
        <v>93.300000000000011</v>
      </c>
      <c r="L4">
        <v>90.7</v>
      </c>
      <c r="M4">
        <v>93.899999999999991</v>
      </c>
      <c r="N4">
        <v>122.39999999999999</v>
      </c>
      <c r="O4">
        <f t="shared" si="0"/>
        <v>101.50000000000001</v>
      </c>
      <c r="Q4">
        <v>2023</v>
      </c>
    </row>
    <row r="5" spans="1:20" x14ac:dyDescent="0.4">
      <c r="A5">
        <v>2024</v>
      </c>
      <c r="B5">
        <v>97.1</v>
      </c>
      <c r="C5">
        <v>94.8</v>
      </c>
      <c r="D5">
        <v>126.69999999999999</v>
      </c>
      <c r="E5">
        <v>89.8</v>
      </c>
      <c r="F5">
        <v>128.80000000000001</v>
      </c>
      <c r="G5">
        <v>89.1</v>
      </c>
      <c r="H5">
        <v>87.2</v>
      </c>
      <c r="I5">
        <v>128.29999999999998</v>
      </c>
      <c r="J5">
        <v>90.7</v>
      </c>
      <c r="K5">
        <v>82.8</v>
      </c>
      <c r="L5">
        <v>115.99999999999999</v>
      </c>
      <c r="M5">
        <v>102.89999999999999</v>
      </c>
      <c r="N5">
        <v>87.1</v>
      </c>
      <c r="O5">
        <f t="shared" si="0"/>
        <v>101.63846153846154</v>
      </c>
      <c r="Q5">
        <v>2024</v>
      </c>
    </row>
    <row r="6" spans="1:20" x14ac:dyDescent="0.4">
      <c r="A6">
        <v>2025</v>
      </c>
      <c r="B6">
        <v>86.3</v>
      </c>
      <c r="C6">
        <v>81.3</v>
      </c>
      <c r="D6">
        <v>109.60000000000001</v>
      </c>
      <c r="E6">
        <v>95.3</v>
      </c>
      <c r="F6">
        <v>94.199999999999989</v>
      </c>
      <c r="G6">
        <v>107.69999999999999</v>
      </c>
      <c r="H6">
        <v>107.4</v>
      </c>
      <c r="I6">
        <v>102.1</v>
      </c>
      <c r="J6">
        <v>77.5</v>
      </c>
      <c r="K6">
        <v>109.60000000000001</v>
      </c>
      <c r="L6">
        <v>82.899999999999991</v>
      </c>
      <c r="M6">
        <v>98.5</v>
      </c>
      <c r="N6">
        <v>105.1</v>
      </c>
      <c r="O6">
        <f t="shared" si="0"/>
        <v>96.730769230769226</v>
      </c>
      <c r="Q6">
        <v>2025</v>
      </c>
    </row>
    <row r="7" spans="1:20" x14ac:dyDescent="0.4">
      <c r="A7">
        <v>2026</v>
      </c>
      <c r="B7">
        <v>94.199999999999989</v>
      </c>
      <c r="C7">
        <v>115.6</v>
      </c>
      <c r="D7">
        <v>93.7</v>
      </c>
      <c r="E7">
        <v>105.89999999999999</v>
      </c>
      <c r="F7">
        <v>89.5</v>
      </c>
      <c r="G7">
        <v>92.600000000000009</v>
      </c>
      <c r="H7">
        <v>92</v>
      </c>
      <c r="I7">
        <v>105.4</v>
      </c>
      <c r="J7">
        <v>100</v>
      </c>
      <c r="K7">
        <v>92.600000000000009</v>
      </c>
      <c r="L7">
        <v>109.89999999999999</v>
      </c>
      <c r="M7">
        <v>100</v>
      </c>
      <c r="N7">
        <v>94.3</v>
      </c>
      <c r="O7">
        <f t="shared" si="0"/>
        <v>98.9</v>
      </c>
      <c r="Q7">
        <v>2026</v>
      </c>
    </row>
    <row r="8" spans="1:20" x14ac:dyDescent="0.4">
      <c r="A8">
        <v>2027</v>
      </c>
      <c r="B8">
        <v>95.1</v>
      </c>
      <c r="C8">
        <v>131.80000000000001</v>
      </c>
      <c r="D8">
        <v>94</v>
      </c>
      <c r="E8">
        <v>125.6</v>
      </c>
      <c r="F8">
        <v>108.80000000000001</v>
      </c>
      <c r="G8">
        <v>84</v>
      </c>
      <c r="H8">
        <v>111.9</v>
      </c>
      <c r="I8">
        <v>90.600000000000009</v>
      </c>
      <c r="J8">
        <v>94.6</v>
      </c>
      <c r="K8">
        <v>92</v>
      </c>
      <c r="L8">
        <v>82.5</v>
      </c>
      <c r="M8">
        <v>86.7</v>
      </c>
      <c r="N8">
        <v>94.1</v>
      </c>
      <c r="O8">
        <f t="shared" si="0"/>
        <v>99.361538461538458</v>
      </c>
      <c r="Q8">
        <v>2027</v>
      </c>
    </row>
    <row r="9" spans="1:20" x14ac:dyDescent="0.4">
      <c r="A9">
        <v>2028</v>
      </c>
      <c r="B9">
        <v>94.5</v>
      </c>
      <c r="C9">
        <v>133.29999999999998</v>
      </c>
      <c r="D9">
        <v>123.50000000000001</v>
      </c>
      <c r="E9">
        <v>112.00000000000001</v>
      </c>
      <c r="F9">
        <v>96.399999999999991</v>
      </c>
      <c r="G9">
        <v>90.3</v>
      </c>
      <c r="H9">
        <v>96.6</v>
      </c>
      <c r="I9">
        <v>77.8</v>
      </c>
      <c r="J9">
        <v>91.2</v>
      </c>
      <c r="K9">
        <v>134.80000000000001</v>
      </c>
      <c r="L9">
        <v>119.30000000000001</v>
      </c>
      <c r="M9">
        <v>102.60000000000001</v>
      </c>
      <c r="N9">
        <v>106.80000000000001</v>
      </c>
      <c r="O9">
        <f t="shared" si="0"/>
        <v>106.08461538461538</v>
      </c>
      <c r="Q9">
        <v>2028</v>
      </c>
      <c r="R9" t="s">
        <v>10</v>
      </c>
    </row>
    <row r="10" spans="1:20" x14ac:dyDescent="0.4">
      <c r="A10">
        <v>2029</v>
      </c>
      <c r="B10">
        <v>97.899999999999991</v>
      </c>
      <c r="C10">
        <v>92.800000000000011</v>
      </c>
      <c r="D10">
        <v>72.399999999999991</v>
      </c>
      <c r="E10">
        <v>117.30000000000001</v>
      </c>
      <c r="F10">
        <v>88.4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AVERAGE(B10:F10)</f>
        <v>93.759999999999991</v>
      </c>
      <c r="Q10">
        <v>2029</v>
      </c>
    </row>
    <row r="11" spans="1:20" x14ac:dyDescent="0.4">
      <c r="A11">
        <v>2030</v>
      </c>
      <c r="B11">
        <v>97.7</v>
      </c>
      <c r="C11">
        <v>106.80000000000001</v>
      </c>
      <c r="D11">
        <v>98.5</v>
      </c>
      <c r="E11">
        <v>84.899999999999991</v>
      </c>
      <c r="F11">
        <v>95.899999999999991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AVERAGE(B11:F11)</f>
        <v>96.759999999999991</v>
      </c>
      <c r="Q11">
        <v>2030</v>
      </c>
    </row>
    <row r="12" spans="1:20" x14ac:dyDescent="0.4">
      <c r="B12">
        <f>AVERAGE(B2:B11)</f>
        <v>91.26</v>
      </c>
      <c r="C12">
        <f t="shared" ref="C12:F12" si="1">AVERAGE(C2:C11)</f>
        <v>105.96999999999998</v>
      </c>
      <c r="D12">
        <f t="shared" si="1"/>
        <v>104.08</v>
      </c>
      <c r="E12">
        <f t="shared" si="1"/>
        <v>108.72</v>
      </c>
      <c r="F12">
        <f t="shared" si="1"/>
        <v>96.81</v>
      </c>
      <c r="G12">
        <f>AVERAGE(G2:G9)</f>
        <v>92.949999999999989</v>
      </c>
      <c r="H12">
        <f t="shared" ref="H12:N12" si="2">AVERAGE(H2:H9)</f>
        <v>105.83750000000001</v>
      </c>
      <c r="I12">
        <f t="shared" si="2"/>
        <v>102.39999999999999</v>
      </c>
      <c r="J12">
        <f t="shared" si="2"/>
        <v>90.850000000000009</v>
      </c>
      <c r="K12">
        <f t="shared" si="2"/>
        <v>96.1875</v>
      </c>
      <c r="L12">
        <f t="shared" si="2"/>
        <v>99.974999999999994</v>
      </c>
      <c r="M12">
        <f t="shared" si="2"/>
        <v>96.862499999999997</v>
      </c>
      <c r="N12">
        <f t="shared" si="2"/>
        <v>102.16249999999999</v>
      </c>
      <c r="O12">
        <f>AVERAGE(B12:N12)</f>
        <v>99.543461538461528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02F2-AF2F-4995-9BF0-66FE79E30DFD}">
  <dimension ref="A1:S11"/>
  <sheetViews>
    <sheetView zoomScale="75" zoomScaleNormal="75" workbookViewId="0">
      <selection activeCell="R11" sqref="R11"/>
    </sheetView>
  </sheetViews>
  <sheetFormatPr defaultRowHeight="18.75" x14ac:dyDescent="0.4"/>
  <sheetData>
    <row r="1" spans="1:19" x14ac:dyDescent="0.4">
      <c r="B1" s="4">
        <v>45494</v>
      </c>
      <c r="C1" s="4">
        <v>45487</v>
      </c>
      <c r="D1" s="4">
        <v>45480</v>
      </c>
      <c r="E1" s="4">
        <v>45473</v>
      </c>
      <c r="F1" s="4">
        <v>45466</v>
      </c>
      <c r="G1" s="4">
        <v>45459</v>
      </c>
      <c r="H1" s="4">
        <v>45452</v>
      </c>
      <c r="I1" s="4">
        <v>45445</v>
      </c>
      <c r="J1" s="4">
        <v>45438</v>
      </c>
      <c r="K1" s="4">
        <v>45431</v>
      </c>
      <c r="L1" s="4">
        <v>45424</v>
      </c>
      <c r="M1" s="4">
        <v>45417</v>
      </c>
      <c r="N1" s="4">
        <v>45410</v>
      </c>
      <c r="O1" s="4">
        <v>45403</v>
      </c>
      <c r="P1" s="4">
        <v>45396</v>
      </c>
      <c r="Q1" s="4"/>
      <c r="R1" s="4"/>
    </row>
    <row r="2" spans="1:19" x14ac:dyDescent="0.4">
      <c r="A2">
        <v>2013</v>
      </c>
      <c r="B2">
        <v>102.49999999999999</v>
      </c>
      <c r="C2">
        <v>114.3</v>
      </c>
      <c r="D2">
        <v>103</v>
      </c>
      <c r="E2">
        <v>97.899999999999991</v>
      </c>
      <c r="F2">
        <v>89.3</v>
      </c>
      <c r="G2">
        <v>102.2</v>
      </c>
      <c r="H2">
        <v>95.6</v>
      </c>
      <c r="I2">
        <v>114.5</v>
      </c>
      <c r="J2">
        <v>120.10000000000001</v>
      </c>
      <c r="K2">
        <v>91</v>
      </c>
      <c r="L2">
        <v>80.600000000000009</v>
      </c>
      <c r="M2">
        <v>104.60000000000001</v>
      </c>
      <c r="N2">
        <v>107.3</v>
      </c>
      <c r="O2">
        <v>110.9</v>
      </c>
      <c r="P2">
        <v>79.600000000000009</v>
      </c>
      <c r="Q2" s="1">
        <f>AVERAGE(B2:P2)</f>
        <v>100.89333333333333</v>
      </c>
      <c r="R2" s="1"/>
      <c r="S2" s="1"/>
    </row>
    <row r="3" spans="1:19" x14ac:dyDescent="0.4">
      <c r="A3">
        <v>2014</v>
      </c>
      <c r="B3">
        <v>101.69999999999999</v>
      </c>
      <c r="C3">
        <v>98.9</v>
      </c>
      <c r="D3">
        <v>89.8</v>
      </c>
      <c r="E3">
        <v>101.6</v>
      </c>
      <c r="F3">
        <v>106.3</v>
      </c>
      <c r="G3">
        <v>92.300000000000011</v>
      </c>
      <c r="H3">
        <v>109.3</v>
      </c>
      <c r="I3">
        <v>93.600000000000009</v>
      </c>
      <c r="J3">
        <v>88.1</v>
      </c>
      <c r="K3">
        <v>128.6</v>
      </c>
      <c r="L3">
        <v>96.1</v>
      </c>
      <c r="M3">
        <v>109.3</v>
      </c>
      <c r="N3">
        <v>73.900000000000006</v>
      </c>
      <c r="O3">
        <v>96.7</v>
      </c>
      <c r="P3">
        <v>111.60000000000001</v>
      </c>
      <c r="Q3" s="1">
        <f t="shared" ref="Q3:Q9" si="0">AVERAGE(B3:P3)</f>
        <v>99.853333333333325</v>
      </c>
      <c r="R3" s="1"/>
      <c r="S3" s="1"/>
    </row>
    <row r="4" spans="1:19" x14ac:dyDescent="0.4">
      <c r="A4">
        <v>2015</v>
      </c>
      <c r="B4">
        <v>87.9</v>
      </c>
      <c r="C4">
        <v>105.3</v>
      </c>
      <c r="D4">
        <v>100.49999999999999</v>
      </c>
      <c r="E4">
        <v>89.2</v>
      </c>
      <c r="F4">
        <v>111.5</v>
      </c>
      <c r="G4">
        <v>104.4</v>
      </c>
      <c r="H4">
        <v>86.6</v>
      </c>
      <c r="I4">
        <v>91.100000000000009</v>
      </c>
      <c r="J4">
        <v>108.1</v>
      </c>
      <c r="K4">
        <v>105</v>
      </c>
      <c r="L4">
        <v>99.6</v>
      </c>
      <c r="M4">
        <v>92.9</v>
      </c>
      <c r="N4">
        <v>92.2</v>
      </c>
      <c r="O4">
        <v>92.9</v>
      </c>
      <c r="P4">
        <v>104.60000000000001</v>
      </c>
      <c r="Q4" s="1">
        <f t="shared" si="0"/>
        <v>98.120000000000019</v>
      </c>
      <c r="R4" s="1"/>
      <c r="S4" s="1"/>
    </row>
    <row r="5" spans="1:19" x14ac:dyDescent="0.4">
      <c r="A5">
        <v>2016</v>
      </c>
      <c r="B5">
        <v>89.3</v>
      </c>
      <c r="C5">
        <v>101.69999999999999</v>
      </c>
      <c r="D5">
        <v>114.8</v>
      </c>
      <c r="E5">
        <v>105.89999999999999</v>
      </c>
      <c r="F5">
        <v>96.899999999999991</v>
      </c>
      <c r="G5">
        <v>100.49999999999999</v>
      </c>
      <c r="H5">
        <v>73.900000000000006</v>
      </c>
      <c r="I5">
        <v>113.9</v>
      </c>
      <c r="J5">
        <v>95.899999999999991</v>
      </c>
      <c r="K5">
        <v>98.5</v>
      </c>
      <c r="L5">
        <v>88.7</v>
      </c>
      <c r="M5">
        <v>93.899999999999991</v>
      </c>
      <c r="N5">
        <v>75.400000000000006</v>
      </c>
      <c r="O5">
        <v>94.6</v>
      </c>
      <c r="P5">
        <v>112.6</v>
      </c>
      <c r="Q5" s="1">
        <f t="shared" si="0"/>
        <v>97.09999999999998</v>
      </c>
      <c r="R5" s="1"/>
      <c r="S5" s="1"/>
    </row>
    <row r="6" spans="1:19" x14ac:dyDescent="0.4">
      <c r="A6">
        <v>2017</v>
      </c>
      <c r="B6">
        <v>94.899999999999991</v>
      </c>
      <c r="C6">
        <v>92.300000000000011</v>
      </c>
      <c r="D6">
        <v>132.4</v>
      </c>
      <c r="E6">
        <v>91.100000000000009</v>
      </c>
      <c r="F6">
        <v>113.7</v>
      </c>
      <c r="G6">
        <v>80.900000000000006</v>
      </c>
      <c r="H6">
        <v>94.5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">
        <f>AVERAGE(B6:H6)</f>
        <v>99.971428571428575</v>
      </c>
      <c r="R6" s="1"/>
      <c r="S6" s="1"/>
    </row>
    <row r="7" spans="1:19" x14ac:dyDescent="0.4">
      <c r="A7">
        <v>2034</v>
      </c>
      <c r="B7">
        <v>96.2</v>
      </c>
      <c r="C7">
        <v>79.2</v>
      </c>
      <c r="D7">
        <v>100.49999999999999</v>
      </c>
      <c r="E7">
        <v>95.8</v>
      </c>
      <c r="F7">
        <v>114.6</v>
      </c>
      <c r="G7">
        <v>85.7</v>
      </c>
      <c r="H7">
        <v>103.60000000000001</v>
      </c>
      <c r="I7">
        <v>106.5</v>
      </c>
      <c r="J7">
        <v>98.7</v>
      </c>
      <c r="K7">
        <v>76.8</v>
      </c>
      <c r="L7">
        <v>95.8</v>
      </c>
      <c r="M7">
        <v>101.29999999999998</v>
      </c>
      <c r="N7">
        <v>122.2</v>
      </c>
      <c r="O7">
        <v>111.7</v>
      </c>
      <c r="P7">
        <v>86.8</v>
      </c>
      <c r="Q7" s="1">
        <f t="shared" si="0"/>
        <v>98.36</v>
      </c>
      <c r="R7" s="1"/>
      <c r="S7" s="1"/>
    </row>
    <row r="8" spans="1:19" x14ac:dyDescent="0.4">
      <c r="A8">
        <v>2035</v>
      </c>
      <c r="B8">
        <v>123.30000000000001</v>
      </c>
      <c r="C8">
        <v>89.1</v>
      </c>
      <c r="D8">
        <v>78.400000000000006</v>
      </c>
      <c r="E8">
        <v>113.39999999999999</v>
      </c>
      <c r="F8">
        <v>102.4</v>
      </c>
      <c r="G8">
        <v>101.69999999999999</v>
      </c>
      <c r="H8">
        <v>120.8</v>
      </c>
      <c r="I8">
        <v>87.9</v>
      </c>
      <c r="J8">
        <v>93.4</v>
      </c>
      <c r="K8">
        <v>85.1</v>
      </c>
      <c r="L8">
        <v>96.7</v>
      </c>
      <c r="M8">
        <v>82.6</v>
      </c>
      <c r="N8">
        <v>97.399999999999991</v>
      </c>
      <c r="O8">
        <v>100.49999999999999</v>
      </c>
      <c r="P8">
        <v>78.3</v>
      </c>
      <c r="Q8" s="1">
        <f t="shared" si="0"/>
        <v>96.73333333333332</v>
      </c>
      <c r="R8" s="1"/>
      <c r="S8" s="1"/>
    </row>
    <row r="9" spans="1:19" x14ac:dyDescent="0.4">
      <c r="A9">
        <v>2036</v>
      </c>
      <c r="B9">
        <v>103.60000000000001</v>
      </c>
      <c r="C9">
        <v>127.69999999999999</v>
      </c>
      <c r="D9">
        <v>76.900000000000006</v>
      </c>
      <c r="E9">
        <v>86.5</v>
      </c>
      <c r="F9">
        <v>104</v>
      </c>
      <c r="G9">
        <v>91.9</v>
      </c>
      <c r="H9">
        <v>116.6</v>
      </c>
      <c r="I9">
        <v>85.9</v>
      </c>
      <c r="J9">
        <v>114.6</v>
      </c>
      <c r="K9">
        <v>93.8</v>
      </c>
      <c r="L9">
        <v>67.400000000000006</v>
      </c>
      <c r="M9">
        <v>115.7</v>
      </c>
      <c r="N9">
        <v>87.2</v>
      </c>
      <c r="O9">
        <v>134.5</v>
      </c>
      <c r="P9">
        <v>98.7</v>
      </c>
      <c r="Q9" s="1">
        <f t="shared" si="0"/>
        <v>100.33333333333334</v>
      </c>
      <c r="R9" s="1"/>
      <c r="S9" s="1"/>
    </row>
    <row r="10" spans="1:19" x14ac:dyDescent="0.4">
      <c r="A10">
        <v>2037</v>
      </c>
      <c r="B10">
        <v>109.80000000000001</v>
      </c>
      <c r="C10">
        <v>84.8</v>
      </c>
      <c r="D10">
        <v>98</v>
      </c>
      <c r="E10">
        <v>121.9</v>
      </c>
      <c r="F10">
        <v>114.8</v>
      </c>
      <c r="G10">
        <v>99.3</v>
      </c>
      <c r="H10">
        <v>107.1</v>
      </c>
      <c r="I10">
        <v>108.2</v>
      </c>
      <c r="J10">
        <v>125.6</v>
      </c>
      <c r="K10">
        <v>78.600000000000009</v>
      </c>
      <c r="L10">
        <v>93.600000000000009</v>
      </c>
      <c r="M10">
        <v>92.2</v>
      </c>
      <c r="N10">
        <v>85.3</v>
      </c>
      <c r="O10">
        <v>104.1</v>
      </c>
      <c r="P10">
        <v>88.9</v>
      </c>
      <c r="Q10" s="1">
        <f>AVERAGE(B10:P10)</f>
        <v>100.81333333333332</v>
      </c>
    </row>
    <row r="11" spans="1:19" x14ac:dyDescent="0.4">
      <c r="B11">
        <f>AVERAGE(B2:B10)</f>
        <v>101.02222222222223</v>
      </c>
      <c r="C11">
        <f t="shared" ref="C11:P11" si="1">AVERAGE(C2:C10)</f>
        <v>99.255555555555546</v>
      </c>
      <c r="D11">
        <f t="shared" si="1"/>
        <v>99.36666666666666</v>
      </c>
      <c r="E11">
        <f t="shared" si="1"/>
        <v>100.36666666666666</v>
      </c>
      <c r="F11">
        <f t="shared" si="1"/>
        <v>105.94444444444444</v>
      </c>
      <c r="G11">
        <f t="shared" si="1"/>
        <v>95.433333333333337</v>
      </c>
      <c r="H11">
        <f t="shared" si="1"/>
        <v>100.88888888888889</v>
      </c>
      <c r="I11">
        <f t="shared" si="1"/>
        <v>89.066666666666663</v>
      </c>
      <c r="J11">
        <f t="shared" si="1"/>
        <v>93.833333333333329</v>
      </c>
      <c r="K11">
        <f t="shared" si="1"/>
        <v>84.155555555555551</v>
      </c>
      <c r="L11">
        <f t="shared" si="1"/>
        <v>79.833333333333329</v>
      </c>
      <c r="M11">
        <f t="shared" si="1"/>
        <v>88.055555555555571</v>
      </c>
      <c r="N11">
        <f t="shared" si="1"/>
        <v>82.322222222222223</v>
      </c>
      <c r="O11">
        <f t="shared" si="1"/>
        <v>93.98888888888888</v>
      </c>
      <c r="P11">
        <f t="shared" si="1"/>
        <v>84.566666666666663</v>
      </c>
      <c r="Q11" s="1">
        <f>AVERAGE(Q2:Q10)</f>
        <v>99.130899470899465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0AE-5500-4AB7-BEB2-692C0CF4C83E}">
  <dimension ref="A1:R3"/>
  <sheetViews>
    <sheetView zoomScale="64" zoomScaleNormal="64" workbookViewId="0">
      <selection activeCell="R4" sqref="R4"/>
    </sheetView>
  </sheetViews>
  <sheetFormatPr defaultRowHeight="18.75" x14ac:dyDescent="0.4"/>
  <sheetData>
    <row r="1" spans="1:18" x14ac:dyDescent="0.4">
      <c r="B1" s="4">
        <v>45494</v>
      </c>
      <c r="C1" s="4">
        <v>45487</v>
      </c>
      <c r="D1" s="4">
        <v>45480</v>
      </c>
      <c r="E1" s="4">
        <v>45473</v>
      </c>
      <c r="F1" s="4">
        <v>45466</v>
      </c>
      <c r="G1" s="4">
        <v>45459</v>
      </c>
      <c r="H1" s="4">
        <v>45452</v>
      </c>
      <c r="I1" s="4">
        <v>45445</v>
      </c>
      <c r="J1" s="4">
        <v>45438</v>
      </c>
      <c r="K1" s="4">
        <v>45431</v>
      </c>
      <c r="L1" s="4">
        <v>45424</v>
      </c>
      <c r="M1" s="4">
        <v>45417</v>
      </c>
      <c r="N1" s="4">
        <v>45410</v>
      </c>
      <c r="O1" s="4">
        <v>45403</v>
      </c>
      <c r="P1" s="4">
        <v>45396</v>
      </c>
      <c r="Q1" t="s">
        <v>2</v>
      </c>
    </row>
    <row r="2" spans="1:18" x14ac:dyDescent="0.4">
      <c r="A2" t="s">
        <v>12</v>
      </c>
      <c r="B2">
        <v>108.4</v>
      </c>
      <c r="C2">
        <v>95.3</v>
      </c>
      <c r="D2">
        <v>108</v>
      </c>
      <c r="E2">
        <v>107.6</v>
      </c>
      <c r="F2">
        <v>101.6</v>
      </c>
      <c r="G2">
        <v>106.6</v>
      </c>
      <c r="H2">
        <v>110.1</v>
      </c>
      <c r="I2">
        <v>89.3</v>
      </c>
      <c r="J2">
        <v>99.6</v>
      </c>
      <c r="K2">
        <v>113.1</v>
      </c>
      <c r="L2">
        <v>96.5</v>
      </c>
      <c r="M2">
        <v>104.8</v>
      </c>
      <c r="N2">
        <v>112</v>
      </c>
      <c r="O2">
        <v>98.6</v>
      </c>
      <c r="P2">
        <v>97.6</v>
      </c>
      <c r="Q2">
        <f>AVERAGE(B2:P2)</f>
        <v>103.27333333333331</v>
      </c>
      <c r="R2" t="s">
        <v>14</v>
      </c>
    </row>
    <row r="3" spans="1:18" x14ac:dyDescent="0.4">
      <c r="A3" t="s">
        <v>13</v>
      </c>
      <c r="B3">
        <v>95.6</v>
      </c>
      <c r="C3">
        <v>89.3</v>
      </c>
      <c r="D3">
        <v>113.6</v>
      </c>
      <c r="E3">
        <v>96.9</v>
      </c>
      <c r="F3">
        <v>133.5</v>
      </c>
      <c r="G3">
        <v>105.9</v>
      </c>
      <c r="H3">
        <v>131.6</v>
      </c>
      <c r="I3">
        <v>105.1</v>
      </c>
      <c r="J3">
        <v>98.1</v>
      </c>
      <c r="K3">
        <v>78.3</v>
      </c>
      <c r="L3">
        <v>115</v>
      </c>
      <c r="M3">
        <v>92.3</v>
      </c>
      <c r="N3">
        <v>103.6</v>
      </c>
      <c r="O3">
        <v>103.3</v>
      </c>
      <c r="P3">
        <v>109.4</v>
      </c>
      <c r="Q3">
        <f>AVERAGE(B3:P3)</f>
        <v>104.76666666666667</v>
      </c>
      <c r="R3" t="s">
        <v>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D130-10C7-4685-BAD8-086E6188D220}">
  <dimension ref="A1:AB51"/>
  <sheetViews>
    <sheetView zoomScale="75" zoomScaleNormal="75" workbookViewId="0">
      <selection activeCell="F28" sqref="F28"/>
    </sheetView>
  </sheetViews>
  <sheetFormatPr defaultRowHeight="18.75" x14ac:dyDescent="0.4"/>
  <sheetData>
    <row r="1" spans="1:28" x14ac:dyDescent="0.4">
      <c r="B1" s="4">
        <v>45543</v>
      </c>
      <c r="C1" s="4">
        <v>45536</v>
      </c>
      <c r="D1" s="4">
        <v>45529</v>
      </c>
      <c r="E1" s="4">
        <v>45522</v>
      </c>
      <c r="F1" s="4">
        <v>45515</v>
      </c>
      <c r="G1" s="4">
        <v>45508</v>
      </c>
      <c r="H1" s="4">
        <v>45501</v>
      </c>
      <c r="I1" s="4">
        <v>45494</v>
      </c>
      <c r="J1" s="4">
        <v>45487</v>
      </c>
      <c r="K1" s="4">
        <v>45480</v>
      </c>
      <c r="L1" s="4">
        <v>45473</v>
      </c>
      <c r="M1" s="4">
        <v>45466</v>
      </c>
      <c r="N1" s="4">
        <v>45459</v>
      </c>
      <c r="O1" s="4">
        <v>45452</v>
      </c>
      <c r="P1" s="4">
        <v>45445</v>
      </c>
      <c r="Q1" s="4">
        <v>45438</v>
      </c>
      <c r="R1" s="4">
        <v>45431</v>
      </c>
      <c r="S1" s="4">
        <v>45424</v>
      </c>
      <c r="T1" s="4">
        <v>45417</v>
      </c>
      <c r="U1" s="4">
        <v>45410</v>
      </c>
      <c r="V1" s="4">
        <v>45403</v>
      </c>
      <c r="X1" t="s">
        <v>2</v>
      </c>
      <c r="Y1" t="s">
        <v>3</v>
      </c>
      <c r="Z1" t="s">
        <v>4</v>
      </c>
    </row>
    <row r="2" spans="1:28" x14ac:dyDescent="0.4">
      <c r="A2">
        <v>2153</v>
      </c>
      <c r="B2" s="2">
        <v>0.95</v>
      </c>
      <c r="C2" s="3">
        <v>1.0649999999999999</v>
      </c>
      <c r="D2" s="2">
        <v>1.03</v>
      </c>
      <c r="E2" s="1">
        <v>85.6</v>
      </c>
      <c r="F2" s="1">
        <v>108.1</v>
      </c>
      <c r="G2">
        <v>95.3</v>
      </c>
      <c r="H2">
        <v>98.3</v>
      </c>
      <c r="I2">
        <v>111.4</v>
      </c>
      <c r="J2">
        <v>103.3</v>
      </c>
      <c r="K2">
        <v>92.5</v>
      </c>
      <c r="L2">
        <v>104.3</v>
      </c>
      <c r="M2">
        <v>101</v>
      </c>
      <c r="N2">
        <v>105.4</v>
      </c>
      <c r="O2">
        <v>99.6</v>
      </c>
      <c r="P2">
        <v>90.600000000000009</v>
      </c>
      <c r="Q2">
        <v>106.60000000000001</v>
      </c>
      <c r="R2">
        <v>100.49999999999999</v>
      </c>
      <c r="S2">
        <v>102.1</v>
      </c>
      <c r="T2">
        <v>100.4</v>
      </c>
      <c r="U2">
        <v>103</v>
      </c>
      <c r="V2">
        <v>100</v>
      </c>
      <c r="X2" s="1">
        <f>AVERAGE(E2:V2)</f>
        <v>100.44444444444443</v>
      </c>
      <c r="Y2">
        <f>COUNTIF(E2:V2,"&gt;103")</f>
        <v>6</v>
      </c>
      <c r="Z2">
        <f>COUNTIF(E2:V2,"&lt;100")</f>
        <v>6</v>
      </c>
      <c r="AB2">
        <v>2153</v>
      </c>
    </row>
    <row r="3" spans="1:28" x14ac:dyDescent="0.4">
      <c r="A3">
        <v>2154</v>
      </c>
      <c r="B3" s="3">
        <v>1.0269999999999999</v>
      </c>
      <c r="C3" s="3">
        <v>1.042</v>
      </c>
      <c r="D3" s="3">
        <v>1.1279999999999999</v>
      </c>
      <c r="E3" s="1">
        <v>96.3</v>
      </c>
      <c r="F3" s="1">
        <v>112.20000000000002</v>
      </c>
      <c r="G3">
        <v>105.69999999999999</v>
      </c>
      <c r="H3">
        <v>91.100000000000009</v>
      </c>
      <c r="I3">
        <v>97.2</v>
      </c>
      <c r="J3">
        <v>97.6</v>
      </c>
      <c r="K3">
        <v>98.6</v>
      </c>
      <c r="L3">
        <v>100</v>
      </c>
      <c r="M3">
        <v>99.6</v>
      </c>
      <c r="N3">
        <v>106.89999999999999</v>
      </c>
      <c r="O3">
        <v>100.49999999999999</v>
      </c>
      <c r="P3">
        <v>97.1</v>
      </c>
      <c r="Q3">
        <v>103.2</v>
      </c>
      <c r="R3">
        <v>104.4</v>
      </c>
      <c r="S3">
        <v>101.6</v>
      </c>
      <c r="T3">
        <v>98.6</v>
      </c>
      <c r="U3">
        <v>105.5</v>
      </c>
      <c r="V3">
        <v>98.5</v>
      </c>
      <c r="X3" s="1">
        <f t="shared" ref="X3:X25" si="0">AVERAGE(E3:V3)</f>
        <v>100.8111111111111</v>
      </c>
      <c r="Y3">
        <f t="shared" ref="Y3:Y25" si="1">COUNTIF(E3:V3,"&gt;103")</f>
        <v>6</v>
      </c>
      <c r="Z3">
        <f t="shared" ref="Z3:Z25" si="2">COUNTIF(E3:V3,"&lt;100")</f>
        <v>9</v>
      </c>
      <c r="AB3">
        <v>2154</v>
      </c>
    </row>
    <row r="4" spans="1:28" x14ac:dyDescent="0.4">
      <c r="A4">
        <v>2155</v>
      </c>
      <c r="B4" s="3">
        <v>1.0289999999999999</v>
      </c>
      <c r="C4" s="3">
        <v>0.98399999999999999</v>
      </c>
      <c r="D4" s="3">
        <v>1.0289999999999999</v>
      </c>
      <c r="E4" s="1">
        <v>99.2</v>
      </c>
      <c r="F4" s="1">
        <v>107.3</v>
      </c>
      <c r="G4">
        <v>106.3</v>
      </c>
      <c r="H4">
        <v>108.4</v>
      </c>
      <c r="I4">
        <v>103.3</v>
      </c>
      <c r="J4">
        <v>104.1</v>
      </c>
      <c r="K4">
        <v>101.89999999999999</v>
      </c>
      <c r="L4">
        <v>105.80000000000001</v>
      </c>
      <c r="M4">
        <v>100.89999999999999</v>
      </c>
      <c r="N4">
        <v>113.79999999999998</v>
      </c>
      <c r="O4">
        <v>97.899999999999991</v>
      </c>
      <c r="P4">
        <v>107.60000000000001</v>
      </c>
      <c r="Q4">
        <v>104.89999999999999</v>
      </c>
      <c r="R4">
        <v>101.69999999999999</v>
      </c>
      <c r="S4">
        <v>96.6</v>
      </c>
      <c r="T4">
        <v>108.1</v>
      </c>
      <c r="U4">
        <v>102.2</v>
      </c>
      <c r="V4">
        <v>110.1</v>
      </c>
      <c r="X4" s="1">
        <f t="shared" si="0"/>
        <v>104.44999999999999</v>
      </c>
      <c r="Y4">
        <f t="shared" si="1"/>
        <v>11</v>
      </c>
      <c r="Z4">
        <f t="shared" si="2"/>
        <v>3</v>
      </c>
      <c r="AA4" t="s">
        <v>10</v>
      </c>
      <c r="AB4">
        <v>2155</v>
      </c>
    </row>
    <row r="5" spans="1:28" x14ac:dyDescent="0.4">
      <c r="A5">
        <v>2156</v>
      </c>
      <c r="B5" s="3">
        <v>1.0069999999999999</v>
      </c>
      <c r="C5" s="3">
        <v>1.0509999999999999</v>
      </c>
      <c r="D5" s="3">
        <v>0.98099999999999998</v>
      </c>
      <c r="E5" s="1">
        <v>108</v>
      </c>
      <c r="F5" s="1">
        <v>98</v>
      </c>
      <c r="G5">
        <v>98.4</v>
      </c>
      <c r="H5">
        <v>110.4</v>
      </c>
      <c r="I5">
        <v>97.8</v>
      </c>
      <c r="J5">
        <v>106.2</v>
      </c>
      <c r="K5">
        <v>107.1</v>
      </c>
      <c r="L5">
        <v>115.10000000000001</v>
      </c>
      <c r="M5">
        <v>89.4</v>
      </c>
      <c r="N5">
        <v>109.4</v>
      </c>
      <c r="O5">
        <v>96.7</v>
      </c>
      <c r="P5">
        <v>103.60000000000001</v>
      </c>
      <c r="Q5">
        <v>107.4</v>
      </c>
      <c r="R5">
        <v>95</v>
      </c>
      <c r="S5">
        <v>98.1</v>
      </c>
      <c r="T5">
        <v>102.60000000000001</v>
      </c>
      <c r="U5">
        <v>110.2</v>
      </c>
      <c r="V5">
        <v>106.3</v>
      </c>
      <c r="X5" s="1">
        <f t="shared" si="0"/>
        <v>103.31666666666666</v>
      </c>
      <c r="Y5">
        <f t="shared" si="1"/>
        <v>10</v>
      </c>
      <c r="Z5">
        <f t="shared" si="2"/>
        <v>7</v>
      </c>
      <c r="AB5">
        <v>2156</v>
      </c>
    </row>
    <row r="6" spans="1:28" x14ac:dyDescent="0.4">
      <c r="A6">
        <v>2157</v>
      </c>
      <c r="B6" s="2">
        <v>0.99</v>
      </c>
      <c r="C6" s="3">
        <v>1.115</v>
      </c>
      <c r="D6" s="3">
        <v>0.96099999999999997</v>
      </c>
      <c r="E6" s="1">
        <v>105.2</v>
      </c>
      <c r="F6" s="1">
        <v>109.00000000000001</v>
      </c>
      <c r="G6">
        <v>106.80000000000001</v>
      </c>
      <c r="H6">
        <v>102.3</v>
      </c>
      <c r="I6">
        <v>101</v>
      </c>
      <c r="J6">
        <v>104.80000000000001</v>
      </c>
      <c r="K6">
        <v>105.80000000000001</v>
      </c>
      <c r="L6">
        <v>99.5</v>
      </c>
      <c r="M6">
        <v>94.3</v>
      </c>
      <c r="N6">
        <v>100.4</v>
      </c>
      <c r="O6">
        <v>103.89999999999999</v>
      </c>
      <c r="P6">
        <v>81.599999999999994</v>
      </c>
      <c r="Q6">
        <v>99</v>
      </c>
      <c r="R6">
        <v>94.899999999999991</v>
      </c>
      <c r="S6">
        <v>114.19999999999999</v>
      </c>
      <c r="T6">
        <v>102.1</v>
      </c>
      <c r="U6">
        <v>89.600000000000009</v>
      </c>
      <c r="V6">
        <v>94</v>
      </c>
      <c r="X6" s="1">
        <f t="shared" si="0"/>
        <v>100.46666666666665</v>
      </c>
      <c r="Y6">
        <f t="shared" si="1"/>
        <v>7</v>
      </c>
      <c r="Z6">
        <f t="shared" si="2"/>
        <v>7</v>
      </c>
      <c r="AB6">
        <v>2157</v>
      </c>
    </row>
    <row r="7" spans="1:28" x14ac:dyDescent="0.4">
      <c r="A7">
        <v>2158</v>
      </c>
      <c r="B7" s="3">
        <v>0.94199999999999995</v>
      </c>
      <c r="C7" s="3">
        <v>1.1279999999999999</v>
      </c>
      <c r="D7" s="3">
        <v>1.0740000000000001</v>
      </c>
      <c r="E7" s="1">
        <v>87.2</v>
      </c>
      <c r="F7" s="1">
        <v>107</v>
      </c>
      <c r="G7">
        <v>101.29999999999998</v>
      </c>
      <c r="H7">
        <v>104</v>
      </c>
      <c r="I7">
        <v>118.10000000000001</v>
      </c>
      <c r="J7">
        <v>111.4</v>
      </c>
      <c r="K7">
        <v>107.3</v>
      </c>
      <c r="L7">
        <v>91</v>
      </c>
      <c r="M7">
        <v>96.6</v>
      </c>
      <c r="N7">
        <v>113.79999999999998</v>
      </c>
      <c r="O7">
        <v>93.2</v>
      </c>
      <c r="P7">
        <v>102.69999999999999</v>
      </c>
      <c r="Q7">
        <v>98.1</v>
      </c>
      <c r="R7">
        <v>107.2</v>
      </c>
      <c r="S7">
        <v>106.89999999999999</v>
      </c>
      <c r="T7">
        <v>108</v>
      </c>
      <c r="U7">
        <v>106.80000000000001</v>
      </c>
      <c r="V7">
        <v>101.4</v>
      </c>
      <c r="X7" s="1">
        <f t="shared" si="0"/>
        <v>103.44444444444446</v>
      </c>
      <c r="Y7">
        <f t="shared" si="1"/>
        <v>10</v>
      </c>
      <c r="Z7">
        <f t="shared" si="2"/>
        <v>5</v>
      </c>
      <c r="AA7" t="s">
        <v>5</v>
      </c>
      <c r="AB7">
        <v>2158</v>
      </c>
    </row>
    <row r="8" spans="1:28" x14ac:dyDescent="0.4">
      <c r="A8">
        <v>2159</v>
      </c>
      <c r="B8" s="3">
        <v>1.077</v>
      </c>
      <c r="C8" s="2">
        <v>1</v>
      </c>
      <c r="D8" s="3">
        <v>0.88900000000000001</v>
      </c>
      <c r="E8" s="1">
        <v>114.8</v>
      </c>
      <c r="F8" s="1">
        <v>105.60000000000001</v>
      </c>
      <c r="G8">
        <v>99.5</v>
      </c>
      <c r="H8">
        <v>94.8</v>
      </c>
      <c r="I8">
        <v>112.1</v>
      </c>
      <c r="J8">
        <v>98.2</v>
      </c>
      <c r="K8">
        <v>101.1</v>
      </c>
      <c r="L8">
        <v>96.5</v>
      </c>
      <c r="M8">
        <v>112.79999999999998</v>
      </c>
      <c r="N8">
        <v>103.1</v>
      </c>
      <c r="O8">
        <v>111.1</v>
      </c>
      <c r="P8">
        <v>97.7</v>
      </c>
      <c r="Q8">
        <v>96.2</v>
      </c>
      <c r="R8">
        <v>108.2</v>
      </c>
      <c r="S8">
        <v>101.6</v>
      </c>
      <c r="T8">
        <v>100.8</v>
      </c>
      <c r="U8">
        <v>92.4</v>
      </c>
      <c r="V8">
        <v>100</v>
      </c>
      <c r="X8" s="1">
        <f t="shared" si="0"/>
        <v>102.58333333333333</v>
      </c>
      <c r="Y8">
        <f t="shared" si="1"/>
        <v>7</v>
      </c>
      <c r="Z8">
        <f t="shared" si="2"/>
        <v>7</v>
      </c>
      <c r="AB8">
        <v>2159</v>
      </c>
    </row>
    <row r="9" spans="1:28" x14ac:dyDescent="0.4">
      <c r="A9">
        <v>2160</v>
      </c>
      <c r="B9" s="3">
        <v>0.96099999999999997</v>
      </c>
      <c r="C9" s="3">
        <v>0.89600000000000002</v>
      </c>
      <c r="D9" s="3">
        <v>0.90500000000000003</v>
      </c>
      <c r="E9" s="1">
        <v>104.3</v>
      </c>
      <c r="F9" s="1">
        <v>100.6</v>
      </c>
      <c r="G9">
        <v>96.3</v>
      </c>
      <c r="H9">
        <v>93.8</v>
      </c>
      <c r="I9">
        <v>94</v>
      </c>
      <c r="J9">
        <v>97.1</v>
      </c>
      <c r="K9">
        <v>95.7</v>
      </c>
      <c r="L9">
        <v>89.9</v>
      </c>
      <c r="M9">
        <v>82.199999999999989</v>
      </c>
      <c r="N9">
        <v>99.3</v>
      </c>
      <c r="O9">
        <v>108.1</v>
      </c>
      <c r="P9">
        <v>96.899999999999991</v>
      </c>
      <c r="Q9">
        <v>101.6</v>
      </c>
      <c r="R9">
        <v>110.00000000000001</v>
      </c>
      <c r="S9">
        <v>94.6</v>
      </c>
      <c r="T9">
        <v>102.69999999999999</v>
      </c>
      <c r="U9">
        <v>95.6</v>
      </c>
      <c r="V9">
        <v>103.8</v>
      </c>
      <c r="X9" s="1">
        <f t="shared" si="0"/>
        <v>98.138888888888872</v>
      </c>
      <c r="Y9">
        <f t="shared" si="1"/>
        <v>4</v>
      </c>
      <c r="Z9">
        <f t="shared" si="2"/>
        <v>11</v>
      </c>
      <c r="AB9">
        <v>2160</v>
      </c>
    </row>
    <row r="10" spans="1:28" x14ac:dyDescent="0.4">
      <c r="A10">
        <v>2161</v>
      </c>
      <c r="B10" s="2">
        <v>0.96</v>
      </c>
      <c r="C10" s="3">
        <v>1.0249999999999999</v>
      </c>
      <c r="D10" s="2">
        <v>1.03</v>
      </c>
      <c r="E10" s="1">
        <v>96.5</v>
      </c>
      <c r="F10" s="1">
        <v>102.2</v>
      </c>
      <c r="G10">
        <v>100.89999999999999</v>
      </c>
      <c r="H10">
        <v>96.899999999999991</v>
      </c>
      <c r="I10">
        <v>107.1</v>
      </c>
      <c r="J10">
        <v>111.9</v>
      </c>
      <c r="K10">
        <v>107.3</v>
      </c>
      <c r="L10">
        <v>110.4</v>
      </c>
      <c r="M10">
        <v>106.69999999999999</v>
      </c>
      <c r="N10">
        <v>106.69999999999999</v>
      </c>
      <c r="O10">
        <v>102.4</v>
      </c>
      <c r="P10">
        <v>94.3</v>
      </c>
      <c r="Q10">
        <v>104.3</v>
      </c>
      <c r="R10">
        <v>95.5</v>
      </c>
      <c r="S10">
        <v>105.1</v>
      </c>
      <c r="T10">
        <v>109.80000000000001</v>
      </c>
      <c r="U10">
        <v>105.80000000000001</v>
      </c>
      <c r="V10">
        <v>97.8</v>
      </c>
      <c r="X10" s="1">
        <f t="shared" si="0"/>
        <v>103.4222222222222</v>
      </c>
      <c r="Y10">
        <f t="shared" si="1"/>
        <v>10</v>
      </c>
      <c r="Z10">
        <f t="shared" si="2"/>
        <v>5</v>
      </c>
      <c r="AB10">
        <v>2161</v>
      </c>
    </row>
    <row r="11" spans="1:28" x14ac:dyDescent="0.4">
      <c r="A11">
        <v>2162</v>
      </c>
      <c r="B11" s="3">
        <v>1.0429999999999999</v>
      </c>
      <c r="C11" s="3">
        <v>1.0569999999999999</v>
      </c>
      <c r="D11" s="3">
        <v>0.93700000000000006</v>
      </c>
      <c r="E11" s="1">
        <v>95.399999999999991</v>
      </c>
      <c r="F11" s="1">
        <v>106</v>
      </c>
      <c r="G11">
        <v>100.8</v>
      </c>
      <c r="H11">
        <v>107.89999999999999</v>
      </c>
      <c r="I11">
        <v>98.5</v>
      </c>
      <c r="J11">
        <v>114.5</v>
      </c>
      <c r="K11">
        <v>103</v>
      </c>
      <c r="L11">
        <v>96</v>
      </c>
      <c r="M11">
        <v>106.5</v>
      </c>
      <c r="N11">
        <v>94.899999999999991</v>
      </c>
      <c r="O11">
        <v>108.89999999999999</v>
      </c>
      <c r="P11">
        <v>99.1</v>
      </c>
      <c r="Q11">
        <v>84.8</v>
      </c>
      <c r="R11">
        <v>85.8</v>
      </c>
      <c r="S11">
        <v>108.2</v>
      </c>
      <c r="T11">
        <v>104.1</v>
      </c>
      <c r="U11">
        <v>102</v>
      </c>
      <c r="V11">
        <v>108.80000000000001</v>
      </c>
      <c r="X11" s="1">
        <f t="shared" si="0"/>
        <v>101.39999999999998</v>
      </c>
      <c r="Y11">
        <f t="shared" si="1"/>
        <v>8</v>
      </c>
      <c r="Z11">
        <f t="shared" si="2"/>
        <v>7</v>
      </c>
      <c r="AB11">
        <v>2162</v>
      </c>
    </row>
    <row r="12" spans="1:28" x14ac:dyDescent="0.4">
      <c r="A12">
        <v>2163</v>
      </c>
      <c r="B12" s="3">
        <v>1.0720000000000001</v>
      </c>
      <c r="C12" s="2">
        <v>0.98</v>
      </c>
      <c r="D12" s="3">
        <v>1.0429999999999999</v>
      </c>
      <c r="E12" s="1">
        <v>98.7</v>
      </c>
      <c r="F12" s="1">
        <v>92.9</v>
      </c>
      <c r="G12">
        <v>100</v>
      </c>
      <c r="H12">
        <v>97.8</v>
      </c>
      <c r="I12">
        <v>109.80000000000001</v>
      </c>
      <c r="J12">
        <v>87.1</v>
      </c>
      <c r="K12">
        <v>112.9</v>
      </c>
      <c r="L12">
        <v>94.399999999999991</v>
      </c>
      <c r="M12">
        <v>110.00000000000001</v>
      </c>
      <c r="N12">
        <v>115.7</v>
      </c>
      <c r="O12">
        <v>99.1</v>
      </c>
      <c r="P12">
        <v>100</v>
      </c>
      <c r="Q12">
        <v>98.9</v>
      </c>
      <c r="R12">
        <v>110.60000000000001</v>
      </c>
      <c r="S12">
        <v>97.5</v>
      </c>
      <c r="T12">
        <v>111.7</v>
      </c>
      <c r="U12">
        <v>97.6</v>
      </c>
      <c r="V12">
        <v>102.69999999999999</v>
      </c>
      <c r="X12" s="1">
        <f t="shared" si="0"/>
        <v>102.07777777777778</v>
      </c>
      <c r="Y12">
        <f t="shared" si="1"/>
        <v>6</v>
      </c>
      <c r="Z12">
        <f t="shared" si="2"/>
        <v>9</v>
      </c>
      <c r="AB12">
        <v>2163</v>
      </c>
    </row>
    <row r="13" spans="1:28" x14ac:dyDescent="0.4">
      <c r="A13">
        <v>2164</v>
      </c>
      <c r="B13" s="3">
        <v>0.96799999999999997</v>
      </c>
      <c r="C13" s="3">
        <v>0.90500000000000003</v>
      </c>
      <c r="D13" s="3">
        <v>1.0740000000000001</v>
      </c>
      <c r="E13" s="1">
        <v>111.4</v>
      </c>
      <c r="F13" s="1">
        <v>92.4</v>
      </c>
      <c r="G13">
        <v>98.6</v>
      </c>
      <c r="H13">
        <v>104.3</v>
      </c>
      <c r="I13">
        <v>98.6</v>
      </c>
      <c r="J13">
        <v>95.7</v>
      </c>
      <c r="K13">
        <v>103</v>
      </c>
      <c r="L13">
        <v>95</v>
      </c>
      <c r="M13">
        <v>106.89999999999999</v>
      </c>
      <c r="N13">
        <v>85.7</v>
      </c>
      <c r="O13">
        <v>112.5</v>
      </c>
      <c r="P13">
        <v>88.1</v>
      </c>
      <c r="Q13">
        <v>81.599999999999994</v>
      </c>
      <c r="R13">
        <v>107.1</v>
      </c>
      <c r="S13">
        <v>82.1</v>
      </c>
      <c r="T13">
        <v>112.7</v>
      </c>
      <c r="U13">
        <v>84.6</v>
      </c>
      <c r="V13">
        <v>102.69999999999999</v>
      </c>
      <c r="X13" s="1">
        <f t="shared" si="0"/>
        <v>97.944444444444414</v>
      </c>
      <c r="Y13">
        <f t="shared" si="1"/>
        <v>6</v>
      </c>
      <c r="Z13">
        <f t="shared" si="2"/>
        <v>10</v>
      </c>
      <c r="AB13">
        <v>2164</v>
      </c>
    </row>
    <row r="14" spans="1:28" x14ac:dyDescent="0.4">
      <c r="A14">
        <v>2165</v>
      </c>
      <c r="B14" s="2">
        <v>1.1499999999999999</v>
      </c>
      <c r="C14" s="3">
        <v>1.008</v>
      </c>
      <c r="D14" s="3">
        <v>0.94399999999999995</v>
      </c>
      <c r="E14" s="1">
        <v>112.79999999999998</v>
      </c>
      <c r="F14" s="1">
        <v>110.80000000000001</v>
      </c>
      <c r="G14">
        <v>106.3</v>
      </c>
      <c r="H14">
        <v>102.69999999999999</v>
      </c>
      <c r="I14">
        <v>93</v>
      </c>
      <c r="J14">
        <v>107.80000000000001</v>
      </c>
      <c r="K14">
        <v>107.80000000000001</v>
      </c>
      <c r="L14">
        <v>108.7</v>
      </c>
      <c r="M14">
        <v>121.6</v>
      </c>
      <c r="N14">
        <v>85.5</v>
      </c>
      <c r="O14">
        <v>110.1</v>
      </c>
      <c r="P14">
        <v>95.8</v>
      </c>
      <c r="Q14">
        <v>101.69999999999999</v>
      </c>
      <c r="R14">
        <v>106.4</v>
      </c>
      <c r="S14">
        <v>89.7</v>
      </c>
      <c r="T14">
        <v>104.5</v>
      </c>
      <c r="U14">
        <v>96.8</v>
      </c>
      <c r="V14">
        <v>101.29999999999998</v>
      </c>
      <c r="X14" s="1">
        <f t="shared" si="0"/>
        <v>103.51666666666667</v>
      </c>
      <c r="Y14">
        <f t="shared" si="1"/>
        <v>10</v>
      </c>
      <c r="Z14">
        <f t="shared" si="2"/>
        <v>5</v>
      </c>
      <c r="AA14" t="s">
        <v>5</v>
      </c>
      <c r="AB14">
        <v>2165</v>
      </c>
    </row>
    <row r="15" spans="1:28" x14ac:dyDescent="0.4">
      <c r="A15">
        <v>2166</v>
      </c>
      <c r="B15" s="3">
        <v>1.014</v>
      </c>
      <c r="C15" s="2">
        <v>1</v>
      </c>
      <c r="D15" s="3">
        <v>1.034</v>
      </c>
      <c r="E15" s="1">
        <v>99.1</v>
      </c>
      <c r="F15" s="1">
        <v>100</v>
      </c>
      <c r="G15">
        <v>110.00000000000001</v>
      </c>
      <c r="H15">
        <v>115.19999999999999</v>
      </c>
      <c r="I15">
        <v>98.5</v>
      </c>
      <c r="J15">
        <v>105.2</v>
      </c>
      <c r="K15">
        <v>103.8</v>
      </c>
      <c r="L15">
        <v>103.3</v>
      </c>
      <c r="M15">
        <v>90.5</v>
      </c>
      <c r="N15">
        <v>103.60000000000001</v>
      </c>
      <c r="O15">
        <v>117.10000000000001</v>
      </c>
      <c r="P15">
        <v>100.8</v>
      </c>
      <c r="Q15">
        <v>87.5</v>
      </c>
      <c r="R15">
        <v>102.3</v>
      </c>
      <c r="S15">
        <v>97.6</v>
      </c>
      <c r="T15">
        <v>110.80000000000001</v>
      </c>
      <c r="U15">
        <v>104.80000000000001</v>
      </c>
      <c r="V15">
        <v>107.5</v>
      </c>
      <c r="X15" s="1">
        <f t="shared" si="0"/>
        <v>103.19999999999997</v>
      </c>
      <c r="Y15">
        <f t="shared" si="1"/>
        <v>10</v>
      </c>
      <c r="Z15">
        <f t="shared" si="2"/>
        <v>5</v>
      </c>
      <c r="AA15" t="s">
        <v>5</v>
      </c>
      <c r="AB15">
        <v>2166</v>
      </c>
    </row>
    <row r="16" spans="1:28" x14ac:dyDescent="0.4">
      <c r="A16">
        <v>2167</v>
      </c>
      <c r="B16" s="2">
        <v>0.95</v>
      </c>
      <c r="C16" s="3">
        <v>1.212</v>
      </c>
      <c r="D16" s="3">
        <v>0.97499999999999998</v>
      </c>
      <c r="E16" s="1">
        <v>106.80000000000001</v>
      </c>
      <c r="F16" s="1">
        <v>104.5</v>
      </c>
      <c r="G16">
        <v>93.7</v>
      </c>
      <c r="H16">
        <v>110.1</v>
      </c>
      <c r="I16">
        <v>101.49999999999999</v>
      </c>
      <c r="J16">
        <v>102.3</v>
      </c>
      <c r="K16">
        <v>96.8</v>
      </c>
      <c r="L16">
        <v>100</v>
      </c>
      <c r="M16">
        <v>95.6</v>
      </c>
      <c r="N16">
        <v>106</v>
      </c>
      <c r="O16">
        <v>101</v>
      </c>
      <c r="P16">
        <v>102.3</v>
      </c>
      <c r="Q16">
        <v>98.6</v>
      </c>
      <c r="R16">
        <v>97.7</v>
      </c>
      <c r="S16">
        <v>97.8</v>
      </c>
      <c r="T16">
        <v>89.600000000000009</v>
      </c>
      <c r="U16">
        <v>107</v>
      </c>
      <c r="V16">
        <v>94.8</v>
      </c>
      <c r="X16" s="1">
        <f t="shared" si="0"/>
        <v>100.33888888888887</v>
      </c>
      <c r="Y16">
        <f t="shared" si="1"/>
        <v>5</v>
      </c>
      <c r="Z16">
        <f t="shared" si="2"/>
        <v>8</v>
      </c>
      <c r="AB16">
        <v>2167</v>
      </c>
    </row>
    <row r="17" spans="1:28" x14ac:dyDescent="0.4">
      <c r="A17">
        <v>2168</v>
      </c>
      <c r="B17" s="3">
        <v>1.0469999999999999</v>
      </c>
      <c r="C17" s="3">
        <v>0.96699999999999997</v>
      </c>
      <c r="D17" s="3">
        <v>0.82799999999999996</v>
      </c>
      <c r="E17">
        <v>89.9</v>
      </c>
      <c r="F17">
        <v>88.6</v>
      </c>
      <c r="G17">
        <v>107.60000000000001</v>
      </c>
      <c r="H17">
        <v>98.7</v>
      </c>
      <c r="I17">
        <v>104</v>
      </c>
      <c r="J17">
        <v>101.6</v>
      </c>
      <c r="K17">
        <v>102.60000000000001</v>
      </c>
      <c r="L17">
        <v>96.2</v>
      </c>
      <c r="M17">
        <v>100.6</v>
      </c>
      <c r="N17">
        <v>101.6</v>
      </c>
      <c r="O17">
        <v>101.6</v>
      </c>
      <c r="P17">
        <v>85.5</v>
      </c>
      <c r="Q17">
        <v>108.5</v>
      </c>
      <c r="R17">
        <v>115.6</v>
      </c>
      <c r="S17">
        <v>94.3</v>
      </c>
      <c r="T17">
        <v>101</v>
      </c>
      <c r="U17">
        <v>104.1</v>
      </c>
      <c r="V17">
        <v>101.4</v>
      </c>
      <c r="X17" s="1">
        <f t="shared" si="0"/>
        <v>100.18888888888888</v>
      </c>
      <c r="Y17">
        <f t="shared" si="1"/>
        <v>5</v>
      </c>
      <c r="Z17">
        <f t="shared" si="2"/>
        <v>6</v>
      </c>
      <c r="AB17">
        <v>2168</v>
      </c>
    </row>
    <row r="18" spans="1:28" x14ac:dyDescent="0.4">
      <c r="A18">
        <v>2169</v>
      </c>
      <c r="B18" s="3">
        <v>0.871</v>
      </c>
      <c r="C18" s="3">
        <v>0.90800000000000003</v>
      </c>
      <c r="D18" s="3">
        <v>1.155</v>
      </c>
      <c r="E18" s="1">
        <v>98.3</v>
      </c>
      <c r="F18" s="1">
        <v>94.3</v>
      </c>
      <c r="G18">
        <v>89.3</v>
      </c>
      <c r="H18">
        <v>106.60000000000001</v>
      </c>
      <c r="I18">
        <v>102.3</v>
      </c>
      <c r="J18">
        <v>116.8</v>
      </c>
      <c r="K18">
        <v>104</v>
      </c>
      <c r="L18">
        <v>98.5</v>
      </c>
      <c r="M18">
        <v>106.60000000000001</v>
      </c>
      <c r="N18">
        <v>108.60000000000001</v>
      </c>
      <c r="O18">
        <v>95.5</v>
      </c>
      <c r="P18">
        <v>109.00000000000001</v>
      </c>
      <c r="Q18">
        <v>116.39999999999999</v>
      </c>
      <c r="R18">
        <v>92.300000000000011</v>
      </c>
      <c r="S18">
        <v>114.19999999999999</v>
      </c>
      <c r="T18">
        <v>102.49999999999999</v>
      </c>
      <c r="U18">
        <v>104.2</v>
      </c>
      <c r="V18">
        <v>103.89999999999999</v>
      </c>
      <c r="X18" s="1">
        <f t="shared" si="0"/>
        <v>103.51666666666668</v>
      </c>
      <c r="Y18">
        <f t="shared" si="1"/>
        <v>10</v>
      </c>
      <c r="Z18">
        <f t="shared" si="2"/>
        <v>6</v>
      </c>
      <c r="AA18" t="s">
        <v>5</v>
      </c>
      <c r="AB18">
        <v>2169</v>
      </c>
    </row>
    <row r="19" spans="1:28" x14ac:dyDescent="0.4">
      <c r="A19">
        <v>2170</v>
      </c>
      <c r="B19" s="3">
        <v>1.0589999999999999</v>
      </c>
      <c r="C19" s="3">
        <v>0.86499999999999999</v>
      </c>
      <c r="D19" s="2">
        <v>1.08</v>
      </c>
      <c r="E19" s="1">
        <v>93.600000000000009</v>
      </c>
      <c r="F19" s="1">
        <v>104.80000000000001</v>
      </c>
      <c r="G19">
        <v>103.49999999999999</v>
      </c>
      <c r="H19">
        <v>97.6</v>
      </c>
      <c r="I19">
        <v>98.4</v>
      </c>
      <c r="J19">
        <v>103.3</v>
      </c>
      <c r="K19">
        <v>105.80000000000001</v>
      </c>
      <c r="L19">
        <v>108.60000000000001</v>
      </c>
      <c r="M19">
        <v>96.8</v>
      </c>
      <c r="N19">
        <v>105.3</v>
      </c>
      <c r="O19">
        <v>103.2</v>
      </c>
      <c r="P19">
        <v>97.399999999999991</v>
      </c>
      <c r="Q19">
        <v>95.5</v>
      </c>
      <c r="R19">
        <v>107.4</v>
      </c>
      <c r="S19">
        <v>99.2</v>
      </c>
      <c r="T19">
        <v>103</v>
      </c>
      <c r="U19">
        <v>91</v>
      </c>
      <c r="V19">
        <v>95.3</v>
      </c>
      <c r="X19" s="1">
        <f t="shared" si="0"/>
        <v>100.53888888888889</v>
      </c>
      <c r="Y19">
        <f t="shared" si="1"/>
        <v>8</v>
      </c>
      <c r="Z19">
        <f t="shared" si="2"/>
        <v>9</v>
      </c>
      <c r="AB19">
        <v>2170</v>
      </c>
    </row>
    <row r="20" spans="1:28" x14ac:dyDescent="0.4">
      <c r="A20">
        <v>2171</v>
      </c>
      <c r="B20" s="3">
        <v>0.878</v>
      </c>
      <c r="C20" s="3">
        <v>1.054</v>
      </c>
      <c r="D20" s="3">
        <v>1.0209999999999999</v>
      </c>
      <c r="E20" s="1">
        <v>103.1</v>
      </c>
      <c r="F20" s="1">
        <v>85.7</v>
      </c>
      <c r="G20">
        <v>115.9</v>
      </c>
      <c r="H20">
        <v>98.8</v>
      </c>
      <c r="I20">
        <v>98.4</v>
      </c>
      <c r="J20">
        <v>96.6</v>
      </c>
      <c r="K20">
        <v>108.1</v>
      </c>
      <c r="L20">
        <v>101.69999999999999</v>
      </c>
      <c r="M20">
        <v>99.6</v>
      </c>
      <c r="N20">
        <v>99.1</v>
      </c>
      <c r="O20">
        <v>83.7</v>
      </c>
      <c r="P20">
        <v>100.89999999999999</v>
      </c>
      <c r="Q20">
        <v>101.49999999999999</v>
      </c>
      <c r="R20">
        <v>102.69999999999999</v>
      </c>
      <c r="S20">
        <v>111.9</v>
      </c>
      <c r="T20">
        <v>88.2</v>
      </c>
      <c r="U20">
        <v>108.4</v>
      </c>
      <c r="V20">
        <v>100.49999999999999</v>
      </c>
      <c r="X20" s="1">
        <f t="shared" si="0"/>
        <v>100.26666666666671</v>
      </c>
      <c r="Y20">
        <f t="shared" si="1"/>
        <v>5</v>
      </c>
      <c r="Z20">
        <f t="shared" si="2"/>
        <v>8</v>
      </c>
      <c r="AB20">
        <v>2171</v>
      </c>
    </row>
    <row r="21" spans="1:28" x14ac:dyDescent="0.4">
      <c r="A21">
        <v>2172</v>
      </c>
      <c r="B21" s="3">
        <v>1.0429999999999999</v>
      </c>
      <c r="C21" s="2">
        <v>0.96</v>
      </c>
      <c r="D21" s="3">
        <v>1.026</v>
      </c>
      <c r="E21" s="1">
        <v>92</v>
      </c>
      <c r="F21" s="1">
        <v>99.6</v>
      </c>
      <c r="G21">
        <v>92.600000000000009</v>
      </c>
      <c r="H21">
        <v>91.100000000000009</v>
      </c>
      <c r="I21">
        <v>97.3</v>
      </c>
      <c r="J21">
        <v>105.60000000000001</v>
      </c>
      <c r="K21">
        <v>93.600000000000009</v>
      </c>
      <c r="L21">
        <v>101.69999999999999</v>
      </c>
      <c r="M21">
        <v>104.1</v>
      </c>
      <c r="N21">
        <v>102.3</v>
      </c>
      <c r="O21">
        <v>95</v>
      </c>
      <c r="P21">
        <v>100.89999999999999</v>
      </c>
      <c r="Q21">
        <v>102.60000000000001</v>
      </c>
      <c r="R21">
        <v>96.5</v>
      </c>
      <c r="S21">
        <v>100.69999999999999</v>
      </c>
      <c r="T21">
        <v>109.2</v>
      </c>
      <c r="U21">
        <v>97.7</v>
      </c>
      <c r="V21">
        <v>98.5</v>
      </c>
      <c r="X21" s="1">
        <f t="shared" si="0"/>
        <v>98.944444444444457</v>
      </c>
      <c r="Y21">
        <f t="shared" si="1"/>
        <v>3</v>
      </c>
      <c r="Z21">
        <f t="shared" si="2"/>
        <v>10</v>
      </c>
      <c r="AB21">
        <v>2172</v>
      </c>
    </row>
    <row r="22" spans="1:28" x14ac:dyDescent="0.4">
      <c r="A22">
        <v>2173</v>
      </c>
      <c r="B22" s="3">
        <v>1.1359999999999999</v>
      </c>
      <c r="C22" s="2">
        <v>0.98</v>
      </c>
      <c r="D22" s="3">
        <v>1.115</v>
      </c>
      <c r="E22" s="1">
        <v>116.39999999999999</v>
      </c>
      <c r="F22" s="1">
        <v>93.7</v>
      </c>
      <c r="G22">
        <v>95.6</v>
      </c>
      <c r="H22">
        <v>90.2</v>
      </c>
      <c r="I22">
        <v>98.7</v>
      </c>
      <c r="J22">
        <v>98.6</v>
      </c>
      <c r="K22">
        <v>101.29999999999998</v>
      </c>
      <c r="L22">
        <v>104.69999999999999</v>
      </c>
      <c r="M22">
        <v>114.19999999999999</v>
      </c>
      <c r="N22">
        <v>103</v>
      </c>
      <c r="O22">
        <v>96.8</v>
      </c>
      <c r="P22">
        <v>87.8</v>
      </c>
      <c r="Q22">
        <v>97.399999999999991</v>
      </c>
      <c r="R22">
        <v>96.8</v>
      </c>
      <c r="S22">
        <v>104.80000000000001</v>
      </c>
      <c r="T22">
        <v>109.89999999999999</v>
      </c>
      <c r="U22">
        <v>107.2</v>
      </c>
      <c r="V22">
        <v>103.49999999999999</v>
      </c>
      <c r="X22" s="1">
        <f t="shared" si="0"/>
        <v>101.14444444444445</v>
      </c>
      <c r="Y22">
        <f t="shared" si="1"/>
        <v>7</v>
      </c>
      <c r="Z22">
        <f t="shared" si="2"/>
        <v>9</v>
      </c>
      <c r="AB22">
        <v>2173</v>
      </c>
    </row>
    <row r="23" spans="1:28" x14ac:dyDescent="0.4">
      <c r="A23">
        <v>2174</v>
      </c>
      <c r="B23" s="3">
        <v>0.86799999999999999</v>
      </c>
      <c r="C23" s="3">
        <v>0.93899999999999995</v>
      </c>
      <c r="D23" s="3">
        <v>1.0189999999999999</v>
      </c>
      <c r="E23" s="1">
        <v>112.00000000000001</v>
      </c>
      <c r="F23" s="1">
        <v>99.3</v>
      </c>
      <c r="G23">
        <v>88.9</v>
      </c>
      <c r="H23">
        <v>105</v>
      </c>
      <c r="I23">
        <v>100.89999999999999</v>
      </c>
      <c r="J23">
        <v>107.4</v>
      </c>
      <c r="K23">
        <v>102.89999999999999</v>
      </c>
      <c r="L23">
        <v>91.4</v>
      </c>
      <c r="M23">
        <v>93.300000000000011</v>
      </c>
      <c r="N23">
        <v>98</v>
      </c>
      <c r="O23">
        <v>99.6</v>
      </c>
      <c r="P23">
        <v>111.9</v>
      </c>
      <c r="Q23">
        <v>99</v>
      </c>
      <c r="R23">
        <v>97.399999999999991</v>
      </c>
      <c r="S23">
        <v>102.1</v>
      </c>
      <c r="T23">
        <v>109.1</v>
      </c>
      <c r="U23">
        <v>108.89999999999999</v>
      </c>
      <c r="V23">
        <v>89.1</v>
      </c>
      <c r="X23" s="1">
        <f t="shared" si="0"/>
        <v>100.89999999999999</v>
      </c>
      <c r="Y23">
        <f t="shared" si="1"/>
        <v>6</v>
      </c>
      <c r="Z23">
        <f t="shared" si="2"/>
        <v>9</v>
      </c>
      <c r="AB23">
        <v>2174</v>
      </c>
    </row>
    <row r="24" spans="1:28" x14ac:dyDescent="0.4">
      <c r="A24">
        <v>2175</v>
      </c>
      <c r="B24" s="3">
        <v>1.1539999999999999</v>
      </c>
      <c r="C24" s="3">
        <v>1.1040000000000001</v>
      </c>
      <c r="D24" s="3">
        <v>1.0649999999999999</v>
      </c>
      <c r="E24" s="1">
        <v>95.399999999999991</v>
      </c>
      <c r="F24" s="1">
        <v>103</v>
      </c>
      <c r="G24">
        <v>111.5</v>
      </c>
      <c r="H24">
        <v>89.5</v>
      </c>
      <c r="I24">
        <v>112.20000000000002</v>
      </c>
      <c r="J24">
        <v>104</v>
      </c>
      <c r="K24">
        <v>99.5</v>
      </c>
      <c r="L24">
        <v>94.899999999999991</v>
      </c>
      <c r="M24">
        <v>107</v>
      </c>
      <c r="N24">
        <v>102.3</v>
      </c>
      <c r="O24">
        <v>103.49999999999999</v>
      </c>
      <c r="P24">
        <v>89</v>
      </c>
      <c r="Q24">
        <v>104.69999999999999</v>
      </c>
      <c r="R24">
        <v>105</v>
      </c>
      <c r="S24">
        <v>93.2</v>
      </c>
      <c r="T24">
        <v>103.89999999999999</v>
      </c>
      <c r="U24">
        <v>100.49999999999999</v>
      </c>
      <c r="V24">
        <v>93.7</v>
      </c>
      <c r="X24" s="1">
        <f t="shared" si="0"/>
        <v>100.71111111111112</v>
      </c>
      <c r="Y24">
        <f t="shared" si="1"/>
        <v>8</v>
      </c>
      <c r="Z24">
        <f t="shared" si="2"/>
        <v>7</v>
      </c>
      <c r="AB24">
        <v>2175</v>
      </c>
    </row>
    <row r="25" spans="1:28" x14ac:dyDescent="0.4">
      <c r="A25">
        <v>2176</v>
      </c>
      <c r="B25" s="3">
        <v>1.0669999999999999</v>
      </c>
      <c r="C25" s="3">
        <v>0.93400000000000005</v>
      </c>
      <c r="D25" s="3">
        <v>0.94399999999999995</v>
      </c>
      <c r="E25" s="1">
        <v>88.7</v>
      </c>
      <c r="F25" s="1">
        <v>96</v>
      </c>
      <c r="G25">
        <v>107.5</v>
      </c>
      <c r="H25">
        <v>98.5</v>
      </c>
      <c r="I25">
        <v>101.29999999999998</v>
      </c>
      <c r="J25">
        <v>97</v>
      </c>
      <c r="K25">
        <v>115.6</v>
      </c>
      <c r="L25">
        <v>112.00000000000001</v>
      </c>
      <c r="M25">
        <v>101.89999999999999</v>
      </c>
      <c r="N25">
        <v>99.1</v>
      </c>
      <c r="O25">
        <v>101.49999999999999</v>
      </c>
      <c r="P25">
        <v>93</v>
      </c>
      <c r="Q25">
        <v>105</v>
      </c>
      <c r="R25">
        <v>104.5</v>
      </c>
      <c r="S25">
        <v>93.7</v>
      </c>
      <c r="T25">
        <v>106.3</v>
      </c>
      <c r="U25">
        <v>95.7</v>
      </c>
      <c r="V25">
        <v>109.1</v>
      </c>
      <c r="X25" s="1">
        <f t="shared" si="0"/>
        <v>101.46666666666665</v>
      </c>
      <c r="Y25">
        <f t="shared" si="1"/>
        <v>7</v>
      </c>
      <c r="Z25">
        <f t="shared" si="2"/>
        <v>8</v>
      </c>
      <c r="AB25">
        <v>2176</v>
      </c>
    </row>
    <row r="26" spans="1:28" x14ac:dyDescent="0.4">
      <c r="U26" s="1"/>
      <c r="V26" s="1"/>
      <c r="W26" s="1"/>
    </row>
    <row r="27" spans="1:28" x14ac:dyDescent="0.4">
      <c r="D27" s="1"/>
      <c r="E27" s="1"/>
      <c r="N27" s="1"/>
    </row>
    <row r="28" spans="1:28" x14ac:dyDescent="0.4">
      <c r="D28" s="1"/>
      <c r="E28" s="1"/>
      <c r="N28" s="1"/>
    </row>
    <row r="29" spans="1:28" x14ac:dyDescent="0.4">
      <c r="D29" s="1"/>
      <c r="E29" s="1"/>
      <c r="N29" s="1"/>
    </row>
    <row r="30" spans="1:28" x14ac:dyDescent="0.4">
      <c r="D30" s="1"/>
      <c r="E30" s="1"/>
      <c r="N30" s="1"/>
    </row>
    <row r="31" spans="1:28" x14ac:dyDescent="0.4">
      <c r="D31" s="1"/>
      <c r="E31" s="1"/>
      <c r="N31" s="1"/>
    </row>
    <row r="32" spans="1:28" x14ac:dyDescent="0.4">
      <c r="D32" s="1"/>
      <c r="E32" s="1"/>
      <c r="N32" s="1"/>
    </row>
    <row r="33" spans="3:14" x14ac:dyDescent="0.4">
      <c r="C33" s="1"/>
      <c r="D33" s="1"/>
      <c r="E33" s="1"/>
      <c r="M33" s="1"/>
      <c r="N33" s="1"/>
    </row>
    <row r="34" spans="3:14" x14ac:dyDescent="0.4">
      <c r="D34" s="1"/>
      <c r="E34" s="1"/>
      <c r="N34" s="1"/>
    </row>
    <row r="35" spans="3:14" x14ac:dyDescent="0.4">
      <c r="D35" s="1"/>
      <c r="E35" s="1"/>
      <c r="N35" s="1"/>
    </row>
    <row r="36" spans="3:14" x14ac:dyDescent="0.4">
      <c r="D36" s="1"/>
      <c r="E36" s="1"/>
      <c r="N36" s="1"/>
    </row>
    <row r="37" spans="3:14" x14ac:dyDescent="0.4">
      <c r="C37" s="1"/>
      <c r="D37" s="1"/>
      <c r="E37" s="1"/>
      <c r="M37" s="1"/>
      <c r="N37" s="1"/>
    </row>
    <row r="38" spans="3:14" x14ac:dyDescent="0.4">
      <c r="D38" s="1"/>
      <c r="E38" s="1"/>
      <c r="N38" s="1"/>
    </row>
    <row r="39" spans="3:14" x14ac:dyDescent="0.4">
      <c r="C39" s="1"/>
      <c r="D39" s="1"/>
      <c r="E39" s="1"/>
      <c r="M39" s="1"/>
      <c r="N39" s="1"/>
    </row>
    <row r="40" spans="3:14" x14ac:dyDescent="0.4">
      <c r="D40" s="1"/>
      <c r="E40" s="1"/>
      <c r="N40" s="1"/>
    </row>
    <row r="41" spans="3:14" x14ac:dyDescent="0.4">
      <c r="D41" s="1"/>
      <c r="E41" s="1"/>
      <c r="N41" s="1"/>
    </row>
    <row r="43" spans="3:14" x14ac:dyDescent="0.4">
      <c r="C43" s="1"/>
      <c r="D43" s="1"/>
      <c r="E43" s="1"/>
      <c r="M43" s="1"/>
      <c r="N43" s="1"/>
    </row>
    <row r="44" spans="3:14" x14ac:dyDescent="0.4">
      <c r="C44" s="1"/>
      <c r="D44" s="1"/>
      <c r="E44" s="1"/>
      <c r="M44" s="1"/>
      <c r="N44" s="1"/>
    </row>
    <row r="45" spans="3:14" x14ac:dyDescent="0.4">
      <c r="C45" s="1"/>
      <c r="D45" s="1"/>
      <c r="E45" s="1"/>
      <c r="M45" s="1"/>
      <c r="N45" s="1"/>
    </row>
    <row r="46" spans="3:14" x14ac:dyDescent="0.4">
      <c r="C46" s="1"/>
      <c r="D46" s="1"/>
      <c r="E46" s="1"/>
      <c r="M46" s="1"/>
      <c r="N46" s="1"/>
    </row>
    <row r="47" spans="3:14" x14ac:dyDescent="0.4">
      <c r="C47" s="1"/>
      <c r="D47" s="1"/>
      <c r="E47" s="1"/>
      <c r="M47" s="1"/>
      <c r="N47" s="1"/>
    </row>
    <row r="48" spans="3:14" x14ac:dyDescent="0.4">
      <c r="C48" s="1"/>
      <c r="D48" s="1"/>
      <c r="E48" s="1"/>
      <c r="M48" s="1"/>
      <c r="N48" s="1"/>
    </row>
    <row r="49" spans="3:14" x14ac:dyDescent="0.4">
      <c r="C49" s="1"/>
      <c r="D49" s="1"/>
      <c r="E49" s="1"/>
      <c r="M49" s="1"/>
      <c r="N49" s="1"/>
    </row>
    <row r="50" spans="3:14" x14ac:dyDescent="0.4">
      <c r="C50" s="1"/>
      <c r="D50" s="1"/>
      <c r="E50" s="1"/>
      <c r="M50" s="1"/>
      <c r="N50" s="1"/>
    </row>
    <row r="51" spans="3:14" x14ac:dyDescent="0.4">
      <c r="C51" s="1"/>
      <c r="D51" s="1"/>
      <c r="E51" s="1"/>
      <c r="M51" s="1"/>
      <c r="N51" s="1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CAB6-6026-44A9-9FB4-5A55CF2430F3}">
  <dimension ref="A1:AE12"/>
  <sheetViews>
    <sheetView topLeftCell="Q1" zoomScale="91" zoomScaleNormal="91" workbookViewId="0">
      <selection activeCell="Y6" sqref="Y6"/>
    </sheetView>
  </sheetViews>
  <sheetFormatPr defaultRowHeight="18.75" x14ac:dyDescent="0.4"/>
  <sheetData>
    <row r="1" spans="1:31" x14ac:dyDescent="0.4">
      <c r="C1" s="4">
        <v>45529</v>
      </c>
      <c r="D1" s="4">
        <v>45522</v>
      </c>
      <c r="E1" s="4">
        <v>45515</v>
      </c>
      <c r="F1" s="4">
        <v>45508</v>
      </c>
      <c r="G1" s="4">
        <v>45501</v>
      </c>
      <c r="H1" s="4">
        <v>45494</v>
      </c>
      <c r="I1" s="4">
        <v>45487</v>
      </c>
      <c r="J1" s="4">
        <v>45480</v>
      </c>
      <c r="K1" s="4">
        <v>45473</v>
      </c>
      <c r="L1" s="4">
        <v>45466</v>
      </c>
      <c r="M1" s="4">
        <v>45459</v>
      </c>
      <c r="N1" s="4">
        <v>45452</v>
      </c>
      <c r="O1" s="4">
        <v>45445</v>
      </c>
      <c r="P1" s="4">
        <v>45438</v>
      </c>
      <c r="Q1" s="4">
        <v>45431</v>
      </c>
      <c r="R1" s="4">
        <v>45424</v>
      </c>
      <c r="S1" s="4">
        <v>45417</v>
      </c>
      <c r="T1" s="4"/>
      <c r="U1" s="4" t="s">
        <v>2</v>
      </c>
      <c r="V1" s="4" t="s">
        <v>3</v>
      </c>
      <c r="W1" s="4" t="s">
        <v>4</v>
      </c>
      <c r="X1" s="4"/>
      <c r="Y1" s="4"/>
      <c r="Z1" s="4"/>
      <c r="AA1" s="4"/>
      <c r="AB1" s="4"/>
      <c r="AC1" s="4"/>
      <c r="AD1" s="4"/>
      <c r="AE1" s="4"/>
    </row>
    <row r="2" spans="1:31" x14ac:dyDescent="0.4">
      <c r="A2">
        <v>2177</v>
      </c>
      <c r="C2">
        <v>96.7</v>
      </c>
      <c r="D2">
        <v>102.3</v>
      </c>
      <c r="E2">
        <v>97.899999999999991</v>
      </c>
      <c r="F2">
        <v>97.2</v>
      </c>
      <c r="G2">
        <v>110.60000000000001</v>
      </c>
      <c r="H2">
        <v>99.5</v>
      </c>
      <c r="I2">
        <v>103.60000000000001</v>
      </c>
      <c r="J2">
        <v>107.1</v>
      </c>
      <c r="K2">
        <v>104.80000000000001</v>
      </c>
      <c r="L2">
        <v>85.3</v>
      </c>
      <c r="M2">
        <v>98.5</v>
      </c>
      <c r="N2">
        <v>102.89999999999999</v>
      </c>
      <c r="O2">
        <v>101.1</v>
      </c>
      <c r="P2">
        <v>101.4</v>
      </c>
      <c r="Q2">
        <v>94.899999999999991</v>
      </c>
      <c r="R2">
        <v>102.2</v>
      </c>
      <c r="S2">
        <v>115.5</v>
      </c>
      <c r="T2" s="3"/>
      <c r="U2" s="1">
        <f>AVERAGE(C2:S2)</f>
        <v>101.26470588235296</v>
      </c>
      <c r="V2" s="1">
        <f>COUNTIF(C2:S2,"&gt;103")</f>
        <v>5</v>
      </c>
      <c r="W2" s="1">
        <f>COUNTIF(D2:T2,"&lt;100")</f>
        <v>6</v>
      </c>
      <c r="X2">
        <v>2177</v>
      </c>
    </row>
    <row r="3" spans="1:31" x14ac:dyDescent="0.4">
      <c r="A3">
        <v>2178</v>
      </c>
      <c r="B3" s="1"/>
      <c r="C3">
        <v>114.6</v>
      </c>
      <c r="D3">
        <v>100.69999999999999</v>
      </c>
      <c r="E3">
        <v>97.8</v>
      </c>
      <c r="F3">
        <v>113.6</v>
      </c>
      <c r="G3">
        <v>94.1</v>
      </c>
      <c r="H3">
        <v>98.3</v>
      </c>
      <c r="I3">
        <v>93.300000000000011</v>
      </c>
      <c r="J3">
        <v>97.399999999999991</v>
      </c>
      <c r="K3">
        <v>84</v>
      </c>
      <c r="L3">
        <v>104.69999999999999</v>
      </c>
      <c r="M3">
        <v>98.4</v>
      </c>
      <c r="N3">
        <v>98.1</v>
      </c>
      <c r="O3">
        <v>115.9</v>
      </c>
      <c r="P3">
        <v>104.60000000000001</v>
      </c>
      <c r="Q3">
        <v>104.60000000000001</v>
      </c>
      <c r="R3">
        <v>102.8</v>
      </c>
      <c r="S3">
        <v>103.49999999999999</v>
      </c>
      <c r="T3" s="3"/>
      <c r="U3" s="1">
        <f>AVERAGE(C3:S3)</f>
        <v>101.55294117647057</v>
      </c>
      <c r="V3" s="1">
        <f t="shared" ref="V3:V11" si="0">COUNTIF(C3:S3,"&gt;103")</f>
        <v>7</v>
      </c>
      <c r="W3" s="1">
        <f t="shared" ref="W3:W11" si="1">COUNTIF(D3:T3,"&lt;100")</f>
        <v>8</v>
      </c>
      <c r="X3">
        <v>2178</v>
      </c>
    </row>
    <row r="4" spans="1:31" x14ac:dyDescent="0.4">
      <c r="A4">
        <v>2179</v>
      </c>
      <c r="B4" s="1"/>
      <c r="C4">
        <v>107.4</v>
      </c>
      <c r="D4">
        <v>100</v>
      </c>
      <c r="E4">
        <v>105.3</v>
      </c>
      <c r="F4">
        <v>89.1</v>
      </c>
      <c r="G4">
        <v>107.3</v>
      </c>
      <c r="H4">
        <v>103.4</v>
      </c>
      <c r="I4">
        <v>106.89999999999999</v>
      </c>
      <c r="J4">
        <v>96.7</v>
      </c>
      <c r="K4">
        <v>92.100000000000009</v>
      </c>
      <c r="L4">
        <v>99.5</v>
      </c>
      <c r="M4">
        <v>100.49999999999999</v>
      </c>
      <c r="N4">
        <v>104.4</v>
      </c>
      <c r="O4">
        <v>112.3</v>
      </c>
      <c r="P4">
        <v>98.7</v>
      </c>
      <c r="Q4">
        <v>101.29999999999998</v>
      </c>
      <c r="R4">
        <v>110.9</v>
      </c>
      <c r="S4">
        <v>114.1</v>
      </c>
      <c r="T4" s="2"/>
      <c r="U4" s="1">
        <f t="shared" ref="U4:U11" si="2">AVERAGE(C4:S4)</f>
        <v>102.93529411764706</v>
      </c>
      <c r="V4" s="1">
        <f t="shared" si="0"/>
        <v>9</v>
      </c>
      <c r="W4" s="1">
        <f t="shared" si="1"/>
        <v>5</v>
      </c>
      <c r="X4">
        <v>2179</v>
      </c>
    </row>
    <row r="5" spans="1:31" x14ac:dyDescent="0.4">
      <c r="A5">
        <v>2180</v>
      </c>
      <c r="B5" s="1"/>
      <c r="C5">
        <v>113.39999999999999</v>
      </c>
      <c r="D5">
        <v>91.600000000000009</v>
      </c>
      <c r="E5">
        <v>106.2</v>
      </c>
      <c r="F5">
        <v>106.1</v>
      </c>
      <c r="G5">
        <v>100.4</v>
      </c>
      <c r="H5">
        <v>107.3</v>
      </c>
      <c r="I5">
        <v>106.1</v>
      </c>
      <c r="J5">
        <v>104.3</v>
      </c>
      <c r="K5">
        <v>104.89999999999999</v>
      </c>
      <c r="L5">
        <v>103.3</v>
      </c>
      <c r="M5">
        <v>99.1</v>
      </c>
      <c r="N5">
        <v>105.69999999999999</v>
      </c>
      <c r="O5">
        <v>105.60000000000001</v>
      </c>
      <c r="P5">
        <v>114.8</v>
      </c>
      <c r="Q5">
        <v>98.9</v>
      </c>
      <c r="R5">
        <v>97.7</v>
      </c>
      <c r="S5">
        <v>125.1</v>
      </c>
      <c r="T5" s="3"/>
      <c r="U5" s="1">
        <f t="shared" si="2"/>
        <v>105.3235294117647</v>
      </c>
      <c r="V5" s="1">
        <f t="shared" si="0"/>
        <v>12</v>
      </c>
      <c r="W5" s="1">
        <f t="shared" si="1"/>
        <v>4</v>
      </c>
      <c r="X5">
        <v>2180</v>
      </c>
      <c r="Y5" t="s">
        <v>10</v>
      </c>
    </row>
    <row r="6" spans="1:31" x14ac:dyDescent="0.4">
      <c r="A6">
        <v>2181</v>
      </c>
      <c r="C6">
        <v>91.9</v>
      </c>
      <c r="D6">
        <v>99.2</v>
      </c>
      <c r="E6">
        <v>100.89999999999999</v>
      </c>
      <c r="F6">
        <v>97.8</v>
      </c>
      <c r="G6">
        <v>98.4</v>
      </c>
      <c r="H6">
        <v>100.89999999999999</v>
      </c>
      <c r="I6">
        <v>102.2</v>
      </c>
      <c r="J6">
        <v>97.5</v>
      </c>
      <c r="K6">
        <v>107</v>
      </c>
      <c r="L6">
        <v>96.8</v>
      </c>
      <c r="M6">
        <v>111.60000000000001</v>
      </c>
      <c r="N6">
        <v>105.2</v>
      </c>
      <c r="O6">
        <v>93.5</v>
      </c>
      <c r="P6">
        <v>112.20000000000002</v>
      </c>
      <c r="Q6">
        <v>106.3</v>
      </c>
      <c r="R6">
        <v>97.3</v>
      </c>
      <c r="S6">
        <v>95</v>
      </c>
      <c r="T6" s="3"/>
      <c r="U6" s="1">
        <f t="shared" si="2"/>
        <v>100.80588235294118</v>
      </c>
      <c r="V6" s="1">
        <f t="shared" si="0"/>
        <v>5</v>
      </c>
      <c r="W6" s="1">
        <f t="shared" si="1"/>
        <v>8</v>
      </c>
      <c r="X6">
        <v>2181</v>
      </c>
    </row>
    <row r="7" spans="1:31" x14ac:dyDescent="0.4">
      <c r="A7">
        <v>2182</v>
      </c>
      <c r="B7" s="1"/>
      <c r="C7">
        <v>85.1</v>
      </c>
      <c r="D7">
        <v>105.5</v>
      </c>
      <c r="E7">
        <v>103.1</v>
      </c>
      <c r="F7">
        <v>109.3</v>
      </c>
      <c r="G7">
        <v>104</v>
      </c>
      <c r="H7">
        <v>95.199999999999989</v>
      </c>
      <c r="I7">
        <v>90.9</v>
      </c>
      <c r="J7">
        <v>113.99999999999999</v>
      </c>
      <c r="K7">
        <v>101.89999999999999</v>
      </c>
      <c r="L7">
        <v>101.69999999999999</v>
      </c>
      <c r="M7">
        <v>105.1</v>
      </c>
      <c r="N7">
        <v>96.399999999999991</v>
      </c>
      <c r="O7">
        <v>97.5</v>
      </c>
      <c r="P7">
        <v>107.4</v>
      </c>
      <c r="Q7">
        <v>105.2</v>
      </c>
      <c r="R7">
        <v>100</v>
      </c>
      <c r="S7">
        <v>95.6</v>
      </c>
      <c r="T7" s="3"/>
      <c r="U7" s="1">
        <f t="shared" si="2"/>
        <v>101.0529411764706</v>
      </c>
      <c r="V7" s="1">
        <f t="shared" si="0"/>
        <v>8</v>
      </c>
      <c r="W7" s="1">
        <f t="shared" si="1"/>
        <v>5</v>
      </c>
      <c r="X7">
        <v>2182</v>
      </c>
    </row>
    <row r="8" spans="1:31" x14ac:dyDescent="0.4">
      <c r="A8">
        <v>2183</v>
      </c>
      <c r="C8">
        <v>97.3</v>
      </c>
      <c r="D8">
        <v>98.2</v>
      </c>
      <c r="E8">
        <v>95.5</v>
      </c>
      <c r="F8">
        <v>88.4</v>
      </c>
      <c r="G8">
        <v>110.2</v>
      </c>
      <c r="H8">
        <v>85.2</v>
      </c>
      <c r="I8">
        <v>106.1</v>
      </c>
      <c r="J8">
        <v>98.5</v>
      </c>
      <c r="K8">
        <v>98.7</v>
      </c>
      <c r="L8">
        <v>117.10000000000001</v>
      </c>
      <c r="M8">
        <v>110.80000000000001</v>
      </c>
      <c r="N8">
        <v>106.60000000000001</v>
      </c>
      <c r="O8">
        <v>109.2</v>
      </c>
      <c r="P8">
        <v>107.4</v>
      </c>
      <c r="Q8">
        <v>99.5</v>
      </c>
      <c r="R8">
        <v>89.8</v>
      </c>
      <c r="S8">
        <v>105.1</v>
      </c>
      <c r="T8" s="3"/>
      <c r="U8" s="1">
        <f t="shared" si="2"/>
        <v>101.38823529411764</v>
      </c>
      <c r="V8" s="1">
        <f t="shared" si="0"/>
        <v>8</v>
      </c>
      <c r="W8" s="1">
        <f t="shared" si="1"/>
        <v>8</v>
      </c>
      <c r="X8">
        <v>2183</v>
      </c>
    </row>
    <row r="9" spans="1:31" x14ac:dyDescent="0.4">
      <c r="A9">
        <v>2184</v>
      </c>
      <c r="C9">
        <v>103.69999999999999</v>
      </c>
      <c r="D9">
        <v>114.19999999999999</v>
      </c>
      <c r="E9">
        <v>102.8</v>
      </c>
      <c r="F9">
        <v>103.3</v>
      </c>
      <c r="G9">
        <v>94.5</v>
      </c>
      <c r="H9">
        <v>103.60000000000001</v>
      </c>
      <c r="I9">
        <v>110.3</v>
      </c>
      <c r="J9">
        <v>98.1</v>
      </c>
      <c r="K9">
        <v>105.5</v>
      </c>
      <c r="L9">
        <v>102.3</v>
      </c>
      <c r="M9">
        <v>95.3</v>
      </c>
      <c r="N9">
        <v>87.2</v>
      </c>
      <c r="O9">
        <v>89.9</v>
      </c>
      <c r="P9">
        <v>90.7</v>
      </c>
      <c r="Q9">
        <v>112.6</v>
      </c>
      <c r="R9">
        <v>108.1</v>
      </c>
      <c r="S9">
        <v>101.6</v>
      </c>
      <c r="T9" s="3"/>
      <c r="U9" s="1">
        <f t="shared" si="2"/>
        <v>101.39411764705881</v>
      </c>
      <c r="V9" s="1">
        <f t="shared" si="0"/>
        <v>8</v>
      </c>
      <c r="W9" s="1">
        <f t="shared" si="1"/>
        <v>6</v>
      </c>
      <c r="X9">
        <v>2184</v>
      </c>
    </row>
    <row r="10" spans="1:31" x14ac:dyDescent="0.4">
      <c r="A10">
        <v>2185</v>
      </c>
      <c r="C10">
        <v>96.5</v>
      </c>
      <c r="D10">
        <v>99.5</v>
      </c>
      <c r="E10">
        <v>95.8</v>
      </c>
      <c r="F10">
        <v>109.89999999999999</v>
      </c>
      <c r="G10">
        <v>91.600000000000009</v>
      </c>
      <c r="H10">
        <v>106</v>
      </c>
      <c r="I10">
        <v>96.7</v>
      </c>
      <c r="J10">
        <v>92.100000000000009</v>
      </c>
      <c r="K10">
        <v>111.60000000000001</v>
      </c>
      <c r="L10">
        <v>106.4</v>
      </c>
      <c r="M10">
        <v>91.100000000000009</v>
      </c>
      <c r="N10">
        <v>95.5</v>
      </c>
      <c r="O10">
        <v>101.6</v>
      </c>
      <c r="P10">
        <v>100.49999999999999</v>
      </c>
      <c r="Q10">
        <v>104</v>
      </c>
      <c r="R10">
        <v>94.1</v>
      </c>
      <c r="S10">
        <v>103.89999999999999</v>
      </c>
      <c r="T10" s="3"/>
      <c r="U10" s="1">
        <f t="shared" si="2"/>
        <v>99.811764705882354</v>
      </c>
      <c r="V10" s="1">
        <f t="shared" si="0"/>
        <v>6</v>
      </c>
      <c r="W10" s="1">
        <f t="shared" si="1"/>
        <v>8</v>
      </c>
      <c r="X10">
        <v>2185</v>
      </c>
    </row>
    <row r="11" spans="1:31" x14ac:dyDescent="0.4">
      <c r="A11">
        <v>2186</v>
      </c>
      <c r="B11" s="1"/>
      <c r="C11">
        <v>109.3</v>
      </c>
      <c r="D11">
        <v>102</v>
      </c>
      <c r="E11">
        <v>97.7</v>
      </c>
      <c r="F11">
        <v>113.99999999999999</v>
      </c>
      <c r="G11">
        <v>90.4</v>
      </c>
      <c r="H11">
        <v>109.80000000000001</v>
      </c>
      <c r="I11">
        <v>99.5</v>
      </c>
      <c r="J11">
        <v>93</v>
      </c>
      <c r="K11">
        <v>108.7</v>
      </c>
      <c r="L11">
        <v>106.69999999999999</v>
      </c>
      <c r="M11">
        <v>103.3</v>
      </c>
      <c r="N11">
        <v>110.1</v>
      </c>
      <c r="O11">
        <v>95.7</v>
      </c>
      <c r="P11">
        <v>113.3</v>
      </c>
      <c r="Q11">
        <v>108.60000000000001</v>
      </c>
      <c r="R11">
        <v>98</v>
      </c>
      <c r="S11">
        <v>111.5</v>
      </c>
      <c r="T11" s="3"/>
      <c r="U11" s="1">
        <f t="shared" si="2"/>
        <v>104.21176470588235</v>
      </c>
      <c r="V11" s="1">
        <f t="shared" si="0"/>
        <v>10</v>
      </c>
      <c r="W11" s="1">
        <f t="shared" si="1"/>
        <v>6</v>
      </c>
      <c r="X11">
        <v>2186</v>
      </c>
    </row>
    <row r="12" spans="1:31" x14ac:dyDescent="0.4">
      <c r="T12" s="3"/>
      <c r="W12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7 L p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I u y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s u l Y K I p H u A 4 A A A A R A A A A E w A c A E Z v c m 1 1 b G F z L 1 N l Y 3 R p b 2 4 x L m 0 g o h g A K K A U A A A A A A A A A A A A A A A A A A A A A A A A A A A A K 0 5 N L s n M z 1 M I h t C G 1 g B Q S w E C L Q A U A A I A C A C L s u l Y c b T V 9 K U A A A D 2 A A A A E g A A A A A A A A A A A A A A A A A A A A A A Q 2 9 u Z m l n L 1 B h Y 2 t h Z 2 U u e G 1 s U E s B A i 0 A F A A C A A g A i 7 L p W A / K 6 a u k A A A A 6 Q A A A B M A A A A A A A A A A A A A A A A A 8 Q A A A F t D b 2 5 0 Z W 5 0 X 1 R 5 c G V z X S 5 4 b W x Q S w E C L Q A U A A I A C A C L s u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a k Z a t 7 R o 0 q u C 0 e V B A p M o A A A A A A C A A A A A A A Q Z g A A A A E A A C A A A A D z P J K F / J X N A 2 I M X m U n e y C 3 N a c i O N z q f u Z 0 U l W 2 Q g l f F A A A A A A O g A A A A A I A A C A A A A D b w k + c E V o 0 U Y O n g Y A O t C t G N v 1 l f O z P m P e n K Z Z D R v v b + F A A A A D / T 4 E v 2 k 0 6 H P 2 y 8 y v i J 7 z 9 r Q m 5 2 R P R 2 Y i t H 9 X s C + D 0 g j v 3 O 5 3 l J C H 3 8 9 n w r F J 3 t I I O E n w 4 D q / S L l 8 x / s G J a h 3 m 4 m t M n F N 3 M I s K f S 8 k X A T m J U A A A A A I j I n p S E G q e l 7 J Q v 9 B i 4 / V d S B N B C m Y z y m i o O r w U 9 r p j w 7 g w d M Y V p 3 b V y E R N D n E E A H V H m W O + 5 j / 3 Z s p 6 X A K o C s R < / D a t a M a s h u p > 
</file>

<file path=customXml/itemProps1.xml><?xml version="1.0" encoding="utf-8"?>
<ds:datastoreItem xmlns:ds="http://schemas.openxmlformats.org/officeDocument/2006/customXml" ds:itemID="{71AD8594-BEB8-44C5-8DB1-4B61996856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渋谷日曜北斗</vt:lpstr>
      <vt:lpstr>カバネリ</vt:lpstr>
      <vt:lpstr>ファンキー</vt:lpstr>
      <vt:lpstr>マイ</vt:lpstr>
      <vt:lpstr>番長４</vt:lpstr>
      <vt:lpstr>モンキー</vt:lpstr>
      <vt:lpstr>3台以下</vt:lpstr>
      <vt:lpstr>アイム</vt:lpstr>
      <vt:lpstr>ハッピー</vt:lpstr>
      <vt:lpstr>ゴーゴー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S222701186</dc:creator>
  <cp:lastModifiedBy>とし いまむら</cp:lastModifiedBy>
  <dcterms:created xsi:type="dcterms:W3CDTF">2024-07-09T12:46:55Z</dcterms:created>
  <dcterms:modified xsi:type="dcterms:W3CDTF">2024-09-10T06:14:48Z</dcterms:modified>
</cp:coreProperties>
</file>