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C007243\Desktop\"/>
    </mc:Choice>
  </mc:AlternateContent>
  <xr:revisionPtr revIDLastSave="0" documentId="13_ncr:1_{FE558A2B-44EC-49BF-AC14-3E01CCB1A52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12" i="1" s="1"/>
  <c r="F2" i="1"/>
  <c r="F10" i="1" l="1"/>
  <c r="F4" i="1"/>
  <c r="F16" i="1"/>
  <c r="F12" i="1" l="1"/>
  <c r="F14" i="1"/>
  <c r="F18" i="1" s="1"/>
  <c r="F20" i="1" l="1"/>
  <c r="D18" i="1" l="1"/>
  <c r="D20" i="1" s="1"/>
  <c r="F21" i="1" s="1"/>
</calcChain>
</file>

<file path=xl/sharedStrings.xml><?xml version="1.0" encoding="utf-8"?>
<sst xmlns="http://schemas.openxmlformats.org/spreadsheetml/2006/main" count="22" uniqueCount="21">
  <si>
    <t>Current Meantime between failures (months)</t>
  </si>
  <si>
    <t>Estimated Production Revenue per hour (AUD)</t>
  </si>
  <si>
    <t>Material cost for bearing per annum (AUD)</t>
  </si>
  <si>
    <t>Current MTTR (hrs) - Time to restart production after failure</t>
  </si>
  <si>
    <t>Current Meantime between inspection (months)</t>
  </si>
  <si>
    <t>Current MTTR (hrs) - Time to restart production after inspection</t>
  </si>
  <si>
    <t>Estimated Production loss per annum (AUD)</t>
  </si>
  <si>
    <t>Total cost Impact per annum</t>
  </si>
  <si>
    <t>Assumed 15kUSD / hour*</t>
  </si>
  <si>
    <t>Total Mechanical repair cost per annum (AUD)</t>
  </si>
  <si>
    <t>Total Maintenance costs per annum (AUD)</t>
  </si>
  <si>
    <t>new line</t>
  </si>
  <si>
    <t>See printscreen below of another calculator (for reference only) :</t>
  </si>
  <si>
    <r>
      <t>Inputs (</t>
    </r>
    <r>
      <rPr>
        <sz val="14"/>
        <color theme="4"/>
        <rFont val="Arial"/>
        <family val="2"/>
        <scheme val="minor"/>
      </rPr>
      <t>blue fill</t>
    </r>
    <r>
      <rPr>
        <sz val="14"/>
        <color theme="1"/>
        <rFont val="Arial"/>
        <family val="2"/>
        <scheme val="minor"/>
      </rPr>
      <t>)</t>
    </r>
  </si>
  <si>
    <r>
      <t>Output (</t>
    </r>
    <r>
      <rPr>
        <sz val="14"/>
        <color rgb="FF00B050"/>
        <rFont val="Arial"/>
        <family val="2"/>
        <scheme val="minor"/>
      </rPr>
      <t>green fill</t>
    </r>
    <r>
      <rPr>
        <sz val="14"/>
        <color theme="1"/>
        <rFont val="Arial"/>
        <family val="2"/>
        <scheme val="minor"/>
      </rPr>
      <t>)</t>
    </r>
  </si>
  <si>
    <t>New estimated Maintenance costs per annum (AUD)</t>
  </si>
  <si>
    <t>MAIN OUTPUT - Total potential savings per annum in $</t>
  </si>
  <si>
    <t xml:space="preserve">7x </t>
  </si>
  <si>
    <t>4x</t>
  </si>
  <si>
    <t>but "F24" is the main one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</si>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</sst>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theme="1"/>
      <name val="Arial"/>
      <family val="2"/>
      <scheme val="minor"/>
    </font>
    <font>
      <sz val="10"/>
      <color rgb="FF4B5564"/>
      <name val="Symbol"/>
      <family val="1"/>
      <charset val="2"/>
    </font>
    <font>
      <b/>
      <sz val="10"/>
      <color theme="1"/>
      <name val="Arial"/>
      <family val="2"/>
      <scheme val="minor"/>
    </font>
    <font>
      <sz val="10"/>
      <name val="Arial"/>
      <family val="2"/>
      <scheme val="minor"/>
    </font>
    <font>
      <b/>
      <sz val="10"/>
      <color theme="2" tint="-0.499984740745262"/>
      <name val="Arial"/>
      <family val="2"/>
      <scheme val="minor"/>
    </font>
    <font>
      <sz val="14"/>
      <color theme="1"/>
      <name val="Arial"/>
      <family val="2"/>
      <scheme val="minor"/>
    </font>
    <font>
      <sz val="14"/>
      <color theme="4"/>
      <name val="Arial"/>
      <family val="2"/>
      <scheme val="minor"/>
    </font>
    <font>
      <sz val="14"/>
      <color rgb="FF00B05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1" fontId="0" fillId="2" borderId="1" xfId="0" applyNumberForma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2" xfId="0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600075</xdr:colOff>
      <xdr:row>11</xdr:row>
      <xdr:rowOff>76200</xdr:rowOff>
    </xdr:from>
    <xdr:to>
      <xdr:col>11</xdr:col>
      <xdr:colOff>1932584</xdr:colOff>
      <xdr:row>38</xdr:row>
      <xdr:rowOff>132780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ACE7E2C-EE62-4462-BB10-12435680C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2362200"/>
          <a:ext cx="7923809" cy="4561905"/>
        </a:xfrm>
        <a:prstGeom prst="rect">
          <a:avLst/>
        </a:prstGeom>
      </xdr:spPr>
    </xdr:pic>
    <xdr:clientData/>
  </xdr:twoCellAnchor>
  <xdr:twoCellAnchor>
    <xdr:from>
      <xdr:col>6</xdr:col>
      <xdr:colOff>79382</xdr:colOff>
      <xdr:row>21</xdr:row>
      <xdr:rowOff>156563</xdr:rowOff>
    </xdr:from>
    <xdr:to>
      <xdr:col>10</xdr:col>
      <xdr:colOff>166421</xdr:colOff>
      <xdr:row>22</xdr:row>
      <xdr:rowOff>127414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70B29E06-BB2B-4176-AB71-CC2BC66CC220}"/>
            </a:ext>
          </a:extLst>
        </xdr:cNvPr>
        <xdr:cNvSpPr/>
      </xdr:nvSpPr>
      <xdr:spPr>
        <a:xfrm rot="278975" flipV="1">
          <a:off x="7861307" y="4061813"/>
          <a:ext cx="6002064" cy="132776"/>
        </a:xfrm>
        <a:prstGeom prst="rightArrow">
          <a:avLst/>
        </a:prstGeom>
        <a:solidFill>
          <a:schemeClr val="tx1"/>
        </a:solidFill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overflow" horzOverflow="overflow" vert="horz" wrap="square" lIns="144000" tIns="144000" rIns="144000" bIns="144000" numCol="1" spcCol="0" rtlCol="0" fromWordArt="0" anchor="ctr" anchorCtr="0" forceAA="0" compatLnSpc="1">
          <a:prstTxWarp prst="textNoShape">
            <a:avLst/>
          </a:prstTxWarp>
          <a:normAutofit/>
        </a:bodyPr>
        <a:lstStyle/>
        <a:p>
          <a:pPr algn="ctr"/>
          <a:endParaRPr lang="en-US" sz="2000" dirty="0">
            <a:solidFill>
              <a:srgbClr val="5F5F64"/>
            </a:solidFill>
          </a:endParaRPr>
        </a:p>
      </xdr:txBody>
    </xdr:sp>
    <xdr:clientData/>
  </xdr:twoCellAnchor>
  <xdr:twoCellAnchor>
    <xdr:from>
      <xdr:col>7</xdr:col>
      <xdr:colOff>2638425</xdr:colOff>
      <xdr:row>13</xdr:row>
      <xdr:rowOff>66675</xdr:rowOff>
    </xdr:from>
    <xdr:to>
      <xdr:col>9</xdr:col>
      <xdr:colOff>742950</xdr:colOff>
      <xdr:row>21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7B4F5B7-E6A9-4C8E-A8FC-8E809472194B}"/>
            </a:ext>
          </a:extLst>
        </xdr:cNvPr>
        <xdr:cNvCxnSpPr/>
      </xdr:nvCxnSpPr>
      <xdr:spPr>
        <a:xfrm>
          <a:off x="11029950" y="2676525"/>
          <a:ext cx="2228850" cy="1371600"/>
        </a:xfrm>
        <a:prstGeom prst="line">
          <a:avLst/>
        </a:prstGeom>
        <a:ln w="9525">
          <a:solidFill>
            <a:srgbClr val="5F5F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2619375</xdr:colOff>
      <xdr:row>13</xdr:row>
      <xdr:rowOff>85725</xdr:rowOff>
    </xdr:from>
    <xdr:to>
      <xdr:col>9</xdr:col>
      <xdr:colOff>695325</xdr:colOff>
      <xdr:row>21</xdr:row>
      <xdr:rowOff>47625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58119995-8E6E-40E2-AC6C-F10EA03BFB03}"/>
            </a:ext>
          </a:extLst>
        </xdr:cNvPr>
        <xdr:cNvCxnSpPr/>
      </xdr:nvCxnSpPr>
      <xdr:spPr>
        <a:xfrm flipH="1">
          <a:off x="11010900" y="2695575"/>
          <a:ext cx="2200275" cy="1257300"/>
        </a:xfrm>
        <a:prstGeom prst="line">
          <a:avLst/>
        </a:prstGeom>
        <a:ln w="9525">
          <a:solidFill>
            <a:srgbClr val="5F5F6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SKF Colour 16-9">
  <a:themeElements>
    <a:clrScheme name="SKF Colour 2016">
      <a:dk1>
        <a:sysClr val="windowText" lastClr="000000"/>
      </a:dk1>
      <a:lt1>
        <a:sysClr val="window" lastClr="FFFFFF"/>
      </a:lt1>
      <a:dk2>
        <a:srgbClr val="5F5F64"/>
      </a:dk2>
      <a:lt2>
        <a:srgbClr val="D9E8DD"/>
      </a:lt2>
      <a:accent1>
        <a:srgbClr val="0F58D6"/>
      </a:accent1>
      <a:accent2>
        <a:srgbClr val="C8E6E6"/>
      </a:accent2>
      <a:accent3>
        <a:srgbClr val="88C008"/>
      </a:accent3>
      <a:accent4>
        <a:srgbClr val="E0E0C7"/>
      </a:accent4>
      <a:accent5>
        <a:srgbClr val="FF8004"/>
      </a:accent5>
      <a:accent6>
        <a:srgbClr val="786251"/>
      </a:accent6>
      <a:hlink>
        <a:srgbClr val="0F58D6"/>
      </a:hlink>
      <a:folHlink>
        <a:srgbClr val="781E93"/>
      </a:folHlink>
    </a:clrScheme>
    <a:fontScheme name="SKF Arial">
      <a:majorFont>
        <a:latin typeface="Arial"/>
        <a:ea typeface="STKaiti"/>
        <a:cs typeface=""/>
      </a:majorFont>
      <a:minorFont>
        <a:latin typeface="Arial"/>
        <a:ea typeface="STKait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D9E8DD"/>
        </a:solidFill>
        <a:ln>
          <a:noFill/>
        </a:ln>
      </a:spPr>
      <a:bodyPr rot="0" spcFirstLastPara="0" vertOverflow="overflow" horzOverflow="overflow" vert="horz" wrap="square" lIns="144000" tIns="144000" rIns="144000" bIns="144000" numCol="1" spcCol="0" rtlCol="0" fromWordArt="0" anchor="ctr" anchorCtr="0" forceAA="0" compatLnSpc="1">
        <a:prstTxWarp prst="textNoShape">
          <a:avLst/>
        </a:prstTxWarp>
        <a:normAutofit/>
      </a:bodyPr>
      <a:lstStyle>
        <a:defPPr algn="ctr">
          <a:defRPr sz="2000" dirty="0" smtClean="0">
            <a:solidFill>
              <a:srgbClr val="5F5F64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rgbClr val="5F5F64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square" lIns="0" tIns="0" rIns="0" bIns="0" rtlCol="0">
        <a:spAutoFit/>
      </a:bodyPr>
      <a:lstStyle>
        <a:defPPr>
          <a:buClr>
            <a:schemeClr val="accent1"/>
          </a:buClr>
          <a:defRPr sz="2000" dirty="0" err="1" smtClean="0">
            <a:solidFill>
              <a:srgbClr val="5F5F64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SKF Colour 16-9" id="{5781495D-7C1D-41FB-84C9-E7579578AEF0}" vid="{56CF9E9C-A6F7-41FD-9C5B-AC262F5FDBC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zoomScaleNormal="100" workbookViewId="0">
      <selection activeCell="E24" sqref="E24"/>
    </sheetView>
  </sheetViews>
  <sheetFormatPr defaultRowHeight="12.75" x14ac:dyDescent="0.2"/>
  <cols>
    <col min="1" max="1" width="9.140625" style="2"/>
    <col min="2" max="2" width="54.140625" style="2" bestFit="1" customWidth="1"/>
    <col min="3" max="3" width="25" style="2" bestFit="1" customWidth="1"/>
    <col min="4" max="4" width="9.140625" style="2"/>
    <col min="5" max="5" width="51.7109375" style="2" bestFit="1" customWidth="1"/>
    <col min="6" max="7" width="9.140625" style="2"/>
    <col min="8" max="8" width="53.85546875" style="2" bestFit="1" customWidth="1"/>
    <col min="9" max="9" width="8" style="2" bestFit="1" customWidth="1"/>
    <col min="10" max="10" width="18.7109375" style="2" customWidth="1"/>
    <col min="11" max="11" width="9.140625" style="2"/>
    <col min="12" max="12" width="48.28515625" style="4" customWidth="1"/>
    <col min="13" max="13" width="9.140625" style="2"/>
  </cols>
  <sheetData>
    <row r="1" spans="1:19" x14ac:dyDescent="0.2">
      <c r="B1" s="9"/>
      <c r="I1" s="10"/>
    </row>
    <row r="2" spans="1:19" x14ac:dyDescent="0.2">
      <c r="B2" s="5" t="s">
        <v>0</v>
      </c>
      <c r="C2" s="6"/>
      <c r="D2" s="8">
        <f>(30*1000)/(24*31)</f>
        <v>40.322580645161288</v>
      </c>
      <c r="F2" s="18">
        <f>45*1000/(24*31)</f>
        <v>60.483870967741936</v>
      </c>
      <c r="I2" s="10"/>
    </row>
    <row r="3" spans="1:19" x14ac:dyDescent="0.2">
      <c r="B3" s="5"/>
      <c r="C3" s="5"/>
      <c r="D3" s="5"/>
      <c r="F3" s="19"/>
      <c r="I3" s="10"/>
      <c r="S3" s="1"/>
    </row>
    <row r="4" spans="1:19" x14ac:dyDescent="0.2">
      <c r="B4" s="5" t="s">
        <v>3</v>
      </c>
      <c r="C4" s="5"/>
      <c r="D4" s="8">
        <v>120</v>
      </c>
      <c r="F4" s="18">
        <f>24*3</f>
        <v>72</v>
      </c>
      <c r="I4" s="10"/>
      <c r="N4" s="2"/>
      <c r="S4" s="1"/>
    </row>
    <row r="5" spans="1:19" ht="13.5" thickBot="1" x14ac:dyDescent="0.25">
      <c r="B5" s="13"/>
      <c r="C5" s="13"/>
      <c r="D5" s="13"/>
      <c r="F5" s="19"/>
      <c r="L5" s="11"/>
      <c r="N5" s="2"/>
      <c r="S5" s="1"/>
    </row>
    <row r="6" spans="1:19" x14ac:dyDescent="0.2">
      <c r="A6" s="2" t="s">
        <v>11</v>
      </c>
      <c r="B6" s="5" t="s">
        <v>4</v>
      </c>
      <c r="C6" s="5"/>
      <c r="D6" s="16">
        <v>12</v>
      </c>
      <c r="F6" s="18">
        <v>12</v>
      </c>
      <c r="L6" s="11"/>
      <c r="N6" s="2"/>
      <c r="S6" s="1"/>
    </row>
    <row r="7" spans="1:19" x14ac:dyDescent="0.2">
      <c r="B7" s="13"/>
      <c r="C7" s="13"/>
      <c r="D7" s="5"/>
      <c r="F7" s="19"/>
      <c r="L7" s="11"/>
      <c r="N7" s="2"/>
      <c r="S7" s="1"/>
    </row>
    <row r="8" spans="1:19" x14ac:dyDescent="0.2">
      <c r="A8" s="2" t="s">
        <v>11</v>
      </c>
      <c r="B8" s="5" t="s">
        <v>5</v>
      </c>
      <c r="C8" s="5"/>
      <c r="D8" s="8">
        <v>24</v>
      </c>
      <c r="F8" s="18">
        <v>24</v>
      </c>
      <c r="L8" s="11"/>
      <c r="N8" s="2"/>
      <c r="S8" s="1"/>
    </row>
    <row r="9" spans="1:19" ht="13.5" thickBot="1" x14ac:dyDescent="0.25">
      <c r="B9" s="13"/>
      <c r="C9" s="13"/>
      <c r="D9" s="15"/>
      <c r="F9" s="19"/>
      <c r="S9" s="1"/>
    </row>
    <row r="10" spans="1:19" x14ac:dyDescent="0.2">
      <c r="B10" s="5" t="s">
        <v>1</v>
      </c>
      <c r="C10" s="5" t="s">
        <v>8</v>
      </c>
      <c r="D10" s="14">
        <v>11628</v>
      </c>
      <c r="F10" s="20">
        <f t="shared" ref="F10" si="0">15000/1.29</f>
        <v>11627.906976744185</v>
      </c>
    </row>
    <row r="11" spans="1:19" x14ac:dyDescent="0.2">
      <c r="B11" s="5"/>
      <c r="C11" s="5"/>
      <c r="D11" s="5"/>
      <c r="F11" s="19"/>
      <c r="H11" s="4" t="s">
        <v>12</v>
      </c>
    </row>
    <row r="12" spans="1:19" x14ac:dyDescent="0.2">
      <c r="B12" s="5" t="s">
        <v>6</v>
      </c>
      <c r="C12" s="5"/>
      <c r="D12" s="21">
        <f>((D4*D10)/D2 + (D8*D10)/D6)*12</f>
        <v>694331.13599999994</v>
      </c>
      <c r="F12" s="18">
        <f>((F4*F10)/F2 + (F8*F10)/F6)*12</f>
        <v>445172.09302325582</v>
      </c>
    </row>
    <row r="13" spans="1:19" x14ac:dyDescent="0.2">
      <c r="B13" s="5"/>
      <c r="C13" s="5"/>
      <c r="D13" s="5"/>
      <c r="F13" s="19"/>
    </row>
    <row r="14" spans="1:19" x14ac:dyDescent="0.2">
      <c r="B14" s="5" t="s">
        <v>2</v>
      </c>
      <c r="C14" s="5"/>
      <c r="D14" s="8">
        <v>75000</v>
      </c>
      <c r="F14" s="18">
        <f>250000/F2*12</f>
        <v>49600</v>
      </c>
    </row>
    <row r="15" spans="1:19" x14ac:dyDescent="0.2">
      <c r="B15" s="5"/>
      <c r="C15" s="5"/>
      <c r="D15" s="5"/>
      <c r="F15" s="19"/>
    </row>
    <row r="16" spans="1:19" x14ac:dyDescent="0.2">
      <c r="B16" s="5" t="s">
        <v>9</v>
      </c>
      <c r="C16" s="5"/>
      <c r="D16" s="8">
        <v>225000</v>
      </c>
      <c r="F16" s="18">
        <f>750000/F2*12</f>
        <v>148800</v>
      </c>
    </row>
    <row r="17" spans="1:8" x14ac:dyDescent="0.2">
      <c r="B17" s="5"/>
      <c r="C17" s="5"/>
      <c r="D17" s="5"/>
      <c r="F17" s="19"/>
    </row>
    <row r="18" spans="1:8" x14ac:dyDescent="0.2">
      <c r="B18" s="17" t="s">
        <v>10</v>
      </c>
      <c r="C18" s="5"/>
      <c r="D18" s="21">
        <f>D14+D16</f>
        <v>300000</v>
      </c>
      <c r="E18" s="5" t="s">
        <v>15</v>
      </c>
      <c r="F18" s="21">
        <f>F14+F16</f>
        <v>198400</v>
      </c>
    </row>
    <row r="20" spans="1:8" x14ac:dyDescent="0.2">
      <c r="C20" s="7" t="s">
        <v>7</v>
      </c>
      <c r="D20" s="3">
        <f>D12+D18</f>
        <v>994331.13599999994</v>
      </c>
      <c r="E20" s="12"/>
      <c r="F20" s="3">
        <f>F12+F18</f>
        <v>643572.09302325582</v>
      </c>
      <c r="G20" s="3"/>
      <c r="H20" s="3"/>
    </row>
    <row r="21" spans="1:8" x14ac:dyDescent="0.2">
      <c r="E21" s="22" t="s">
        <v>16</v>
      </c>
      <c r="F21" s="21">
        <f>D20-F20</f>
        <v>350759.04297674412</v>
      </c>
      <c r="G21" s="3"/>
      <c r="H21" s="3"/>
    </row>
    <row r="23" spans="1:8" x14ac:dyDescent="0.2">
      <c r="A23" s="2" t="s">
        <v>20</v>
      </c>
    </row>
    <row r="24" spans="1:8" ht="18" x14ac:dyDescent="0.25">
      <c r="A24" s="2" t="s">
        <v>17</v>
      </c>
      <c r="B24" s="23" t="s">
        <v>13</v>
      </c>
    </row>
    <row r="25" spans="1:8" ht="18" x14ac:dyDescent="0.25">
      <c r="A25" s="2" t="s">
        <v>18</v>
      </c>
      <c r="B25" s="23" t="s">
        <v>14</v>
      </c>
      <c r="C25" s="4" t="s">
        <v>19</v>
      </c>
    </row>
  </sheetData>
  <pageMargins left="0.7" right="0.7" top="0.75" bottom="0.75" header="0.3" footer="0.3"/>
  <pageSetup paperSize="9" scale="34" orientation="portrait" r:id="rId1"/>
  <headerFooter>
    <oddHeader>&amp;L&amp;"-,Bold"&amp;A&amp;R&amp;8&amp;P (&amp;N)</oddHeader>
    <oddFooter>&amp;L&amp;8&amp;D &amp;T&amp;R&amp;8&amp;F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6EEAD9C0A8DB47BAB8F5367393AC5D" ma:contentTypeVersion="13" ma:contentTypeDescription="Create a new document." ma:contentTypeScope="" ma:versionID="34d045f8a46645af45faf4cfb1f23c8b">
  <xsd:schema xmlns:xsd="http://www.w3.org/2001/XMLSchema" xmlns:xs="http://www.w3.org/2001/XMLSchema" xmlns:p="http://schemas.microsoft.com/office/2006/metadata/properties" xmlns:ns3="75e5f5d0-1d9c-4581-be63-2e15644afe4f" xmlns:ns4="709ceade-e9bd-4fa3-8879-8d56229ac0c2" targetNamespace="http://schemas.microsoft.com/office/2006/metadata/properties" ma:root="true" ma:fieldsID="424d0bf509f9cf9194692fbf166e7beb" ns3:_="" ns4:_="">
    <xsd:import namespace="75e5f5d0-1d9c-4581-be63-2e15644afe4f"/>
    <xsd:import namespace="709ceade-e9bd-4fa3-8879-8d56229ac0c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e5f5d0-1d9c-4581-be63-2e15644afe4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9ceade-e9bd-4fa3-8879-8d56229ac0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34B6FC-A5E5-4625-A49C-31C2BB3287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e5f5d0-1d9c-4581-be63-2e15644afe4f"/>
    <ds:schemaRef ds:uri="709ceade-e9bd-4fa3-8879-8d56229ac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0C7F77-5066-40D3-A6CB-C6ABB9973B4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85E0705-ECA0-40ED-A89E-B122BC1117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Martin</dc:creator>
  <cp:lastModifiedBy>Lionel Martin</cp:lastModifiedBy>
  <cp:lastPrinted>2016-11-29T14:32:57Z</cp:lastPrinted>
  <dcterms:created xsi:type="dcterms:W3CDTF">2016-11-29T14:27:56Z</dcterms:created>
  <dcterms:modified xsi:type="dcterms:W3CDTF">2021-02-04T10:35:48Z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0x010100006EEAD9C0A8DB47BAB8F5367393AC5D</vt:lpwstr>
  </property>
</Properties>
</file>