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ylan\Desktop\NGIMASEM\"/>
    </mc:Choice>
  </mc:AlternateContent>
  <xr:revisionPtr revIDLastSave="0" documentId="13_ncr:1_{F23DEF2C-68A6-41EA-9E39-E26DEB3F0FB3}" xr6:coauthVersionLast="28" xr6:coauthVersionMax="28" xr10:uidLastSave="{00000000-0000-0000-0000-000000000000}"/>
  <bookViews>
    <workbookView xWindow="120" yWindow="480" windowWidth="50580" windowHeight="26745" tabRatio="500" activeTab="1" xr2:uid="{00000000-000D-0000-FFFF-FFFF00000000}"/>
  </bookViews>
  <sheets>
    <sheet name="PerpExtrusion" sheetId="10" r:id="rId1"/>
    <sheet name="ParExtrusion" sheetId="11" r:id="rId2"/>
    <sheet name="Conductivity" sheetId="12" r:id="rId3"/>
    <sheet name="WithGrain" sheetId="13" r:id="rId4"/>
    <sheet name="AcrossGrain" sheetId="14" r:id="rId5"/>
  </sheets>
  <definedNames>
    <definedName name="_xlnm._FilterDatabase" localSheetId="2" hidden="1">Conductivity!$A$1:$F$77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0" i="13" l="1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N5" i="10"/>
  <c r="N3" i="10"/>
  <c r="N2" i="10"/>
  <c r="F81" i="12"/>
  <c r="C81" i="12"/>
  <c r="F80" i="12"/>
  <c r="C80" i="12"/>
  <c r="F79" i="12"/>
  <c r="C79" i="12"/>
  <c r="F78" i="12"/>
  <c r="C78" i="12"/>
  <c r="F77" i="12"/>
  <c r="C77" i="12"/>
  <c r="C76" i="12"/>
  <c r="F75" i="12"/>
  <c r="C75" i="12"/>
  <c r="F74" i="12"/>
  <c r="C74" i="12"/>
  <c r="F73" i="12"/>
  <c r="C73" i="12"/>
  <c r="F72" i="12"/>
  <c r="C72" i="12"/>
  <c r="F71" i="12"/>
  <c r="C71" i="12"/>
  <c r="C70" i="12"/>
  <c r="F69" i="12"/>
  <c r="C69" i="12"/>
  <c r="F68" i="12"/>
  <c r="C68" i="12"/>
  <c r="F67" i="12"/>
  <c r="C67" i="12"/>
  <c r="F66" i="12"/>
  <c r="C66" i="12"/>
  <c r="F65" i="12"/>
  <c r="C65" i="12"/>
  <c r="F64" i="12"/>
  <c r="C64" i="12"/>
  <c r="F63" i="12"/>
  <c r="C63" i="12"/>
  <c r="C62" i="12"/>
  <c r="F61" i="12"/>
  <c r="C61" i="12"/>
  <c r="F60" i="12"/>
  <c r="C60" i="12"/>
  <c r="F59" i="12"/>
  <c r="C59" i="12"/>
  <c r="F58" i="12"/>
  <c r="C58" i="12"/>
  <c r="F57" i="12"/>
  <c r="C57" i="12"/>
  <c r="F56" i="12"/>
  <c r="C56" i="12"/>
  <c r="F55" i="12"/>
  <c r="C55" i="12"/>
  <c r="C54" i="12"/>
  <c r="F53" i="12"/>
  <c r="C53" i="12"/>
  <c r="F52" i="12"/>
  <c r="C52" i="12"/>
  <c r="F51" i="12"/>
  <c r="C51" i="12"/>
  <c r="F50" i="12"/>
  <c r="C50" i="12"/>
  <c r="F49" i="12"/>
  <c r="C49" i="12"/>
  <c r="F48" i="12"/>
  <c r="C48" i="12"/>
  <c r="F47" i="12"/>
  <c r="C47" i="12"/>
  <c r="C46" i="12"/>
  <c r="F45" i="12"/>
  <c r="C45" i="12"/>
  <c r="F44" i="12"/>
  <c r="C44" i="12"/>
  <c r="F43" i="12"/>
  <c r="C43" i="12"/>
  <c r="F42" i="12"/>
  <c r="C42" i="12"/>
  <c r="F41" i="12"/>
  <c r="C41" i="12"/>
  <c r="F40" i="12"/>
  <c r="C40" i="12"/>
  <c r="F39" i="12"/>
  <c r="C39" i="12"/>
  <c r="C38" i="12"/>
  <c r="F37" i="12"/>
  <c r="C37" i="12"/>
  <c r="F36" i="12"/>
  <c r="C36" i="12"/>
  <c r="F35" i="12"/>
  <c r="C35" i="12"/>
  <c r="F34" i="12"/>
  <c r="C34" i="12"/>
  <c r="F33" i="12"/>
  <c r="C33" i="12"/>
  <c r="F32" i="12"/>
  <c r="C32" i="12"/>
  <c r="F31" i="12"/>
  <c r="C31" i="12"/>
  <c r="C30" i="12"/>
  <c r="F29" i="12"/>
  <c r="C29" i="12"/>
  <c r="F28" i="12"/>
  <c r="C28" i="12"/>
  <c r="F27" i="12"/>
  <c r="C27" i="12"/>
  <c r="F26" i="12"/>
  <c r="C26" i="12"/>
  <c r="F25" i="12"/>
  <c r="C25" i="12"/>
  <c r="F24" i="12"/>
  <c r="C24" i="12"/>
  <c r="F23" i="12"/>
  <c r="C23" i="12"/>
  <c r="C22" i="12"/>
  <c r="F21" i="12"/>
  <c r="C21" i="12"/>
  <c r="F20" i="12"/>
  <c r="C20" i="12"/>
  <c r="F19" i="12"/>
  <c r="C19" i="12"/>
  <c r="F18" i="12"/>
  <c r="C18" i="12"/>
  <c r="F17" i="12"/>
  <c r="C17" i="12"/>
  <c r="F16" i="12"/>
  <c r="C16" i="12"/>
  <c r="F15" i="12"/>
  <c r="C15" i="12"/>
  <c r="C14" i="12"/>
  <c r="F13" i="12"/>
  <c r="C13" i="12"/>
  <c r="F12" i="12"/>
  <c r="C12" i="12"/>
  <c r="F11" i="12"/>
  <c r="C11" i="12"/>
  <c r="F10" i="12"/>
  <c r="C10" i="12"/>
  <c r="F9" i="12"/>
  <c r="C9" i="12"/>
  <c r="F8" i="12"/>
  <c r="C8" i="12"/>
  <c r="F7" i="12"/>
  <c r="C7" i="12"/>
  <c r="C6" i="12"/>
  <c r="F5" i="12"/>
  <c r="C5" i="12"/>
  <c r="C4" i="12"/>
  <c r="F3" i="12"/>
  <c r="C3" i="12"/>
  <c r="C2" i="12"/>
</calcChain>
</file>

<file path=xl/sharedStrings.xml><?xml version="1.0" encoding="utf-8"?>
<sst xmlns="http://schemas.openxmlformats.org/spreadsheetml/2006/main" count="290" uniqueCount="38">
  <si>
    <t>Fluence (x10^25 n/m^2 [E&gt;0.1])</t>
  </si>
  <si>
    <t>Temperature(C)</t>
  </si>
  <si>
    <t>Fluence(dpa)</t>
  </si>
  <si>
    <t>ThermalConductivity(W/cmK)</t>
  </si>
  <si>
    <t>ThermalConductivityChange(K/K0-1)(%)</t>
  </si>
  <si>
    <t>LinearDimensionalChangesDl/l0(%)</t>
  </si>
  <si>
    <t>Pre-Irrad.BulkDensity(g/cm3)</t>
  </si>
  <si>
    <t>DV/V0(%)</t>
  </si>
  <si>
    <t>Pre-Irrad.Eo(GPa)</t>
  </si>
  <si>
    <t>E/EoPre-Irrad.</t>
  </si>
  <si>
    <t>R0(Ω⋅μm)</t>
  </si>
  <si>
    <t>DR/R0(%)</t>
  </si>
  <si>
    <t>Pre-Irrad.CTE0(10-6/K)</t>
  </si>
  <si>
    <t>DCTE/CTE0(%)</t>
  </si>
  <si>
    <t>Graphite Grade</t>
  </si>
  <si>
    <t>Pre-Irrad.Go(GPa)</t>
  </si>
  <si>
    <t>G/GoPre-Irrad.</t>
  </si>
  <si>
    <t>MeanCTE(10-6/K)</t>
  </si>
  <si>
    <t>Pre-Irrad.ThC0(10-6/K)</t>
  </si>
  <si>
    <t>DThC/ThC0(%)</t>
  </si>
  <si>
    <t>EquibiaxialS/SoPre-Irrad.</t>
  </si>
  <si>
    <t>ETU-10</t>
  </si>
  <si>
    <t>Pre-Irrad.FlexuralStrength</t>
  </si>
  <si>
    <t>Pre-Irrad.EquibiaxialStrength</t>
  </si>
  <si>
    <t>FlexuralS/SoPre-Irrad.</t>
  </si>
  <si>
    <t>Pre-Irrad.CompressionStrength</t>
  </si>
  <si>
    <t>CompressionS/SoPre-Irrad.</t>
  </si>
  <si>
    <t>Orientation(withregardtoextrudingdirection)</t>
  </si>
  <si>
    <t>perpendicular</t>
  </si>
  <si>
    <t>parallel</t>
  </si>
  <si>
    <t>SNG623/SNG722</t>
  </si>
  <si>
    <t>Grade</t>
  </si>
  <si>
    <t>SNG623</t>
  </si>
  <si>
    <t>IG-110</t>
  </si>
  <si>
    <t>LinearDimensionalChangesDl/l0(%)(unstressed)</t>
  </si>
  <si>
    <t>LinearDimensionalChangesDl/l0(%)(stressed)</t>
  </si>
  <si>
    <t>CreepStrain Tensile &amp; Compressive(%)</t>
  </si>
  <si>
    <t>TotalCreepStrain(%)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</si>
</sst>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11" fontId="0" fillId="0" borderId="0" xfId="0" applyNumberFormat="1" applyFill="1"/>
    <xf numFmtId="0" fontId="4" fillId="0" borderId="0" xfId="0" applyFont="1" applyFill="1"/>
    <xf numFmtId="0" fontId="0" fillId="0" borderId="0" xfId="0" applyNumberFormat="1"/>
    <xf numFmtId="0" fontId="3" fillId="2" borderId="0" xfId="0" applyFont="1" applyFill="1"/>
    <xf numFmtId="2" fontId="0" fillId="0" borderId="0" xfId="0" applyNumberFormat="1" applyFill="1"/>
    <xf numFmtId="0" fontId="0" fillId="0" borderId="0" xfId="0" applyFont="1"/>
    <xf numFmtId="0" fontId="0" fillId="3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5961-EBB4-784E-A263-9210C434DC6D}">
  <dimension ref="A1:X283"/>
  <sheetViews>
    <sheetView workbookViewId="0">
      <pane ySplit="1" topLeftCell="A56" activePane="bottomLeft" state="frozen"/>
      <selection pane="bottomLeft" activeCell="K77" sqref="K77"/>
    </sheetView>
  </sheetViews>
  <sheetFormatPr defaultColWidth="11" defaultRowHeight="15.75" x14ac:dyDescent="0.25"/>
  <cols>
    <col min="1" max="1" width="13" style="2" bestFit="1" customWidth="1"/>
    <col min="2" max="2" width="11" style="2"/>
    <col min="3" max="3" width="27.5" style="2" bestFit="1" customWidth="1"/>
    <col min="4" max="4" width="22.5" style="2" bestFit="1" customWidth="1"/>
    <col min="5" max="5" width="8.5" style="2" bestFit="1" customWidth="1"/>
    <col min="6" max="6" width="14.625" style="2" bestFit="1" customWidth="1"/>
    <col min="7" max="7" width="11.625" style="2" bestFit="1" customWidth="1"/>
    <col min="8" max="8" width="14.875" style="2" bestFit="1" customWidth="1"/>
    <col min="9" max="9" width="12.125" style="2" bestFit="1" customWidth="1"/>
    <col min="10" max="10" width="8.875" style="2" bestFit="1" customWidth="1"/>
    <col min="11" max="11" width="8.625" style="2" bestFit="1" customWidth="1"/>
    <col min="12" max="12" width="18.375" style="2" bestFit="1" customWidth="1"/>
    <col min="13" max="13" width="14.625" style="2" bestFit="1" customWidth="1"/>
    <col min="14" max="14" width="13" style="2" bestFit="1" customWidth="1"/>
    <col min="15" max="15" width="22.5" style="2" bestFit="1" customWidth="1"/>
    <col min="16" max="16" width="19.875" style="2" bestFit="1" customWidth="1"/>
    <col min="17" max="17" width="20.375" style="2" bestFit="1" customWidth="1"/>
    <col min="18" max="18" width="17.625" style="2" bestFit="1" customWidth="1"/>
    <col min="19" max="19" width="24.125" style="2" bestFit="1" customWidth="1"/>
    <col min="20" max="20" width="21.5" style="2" bestFit="1" customWidth="1"/>
    <col min="21" max="21" width="18.125" style="2" bestFit="1" customWidth="1"/>
    <col min="22" max="22" width="25.125" style="2" bestFit="1" customWidth="1"/>
    <col min="23" max="23" width="13" style="2" bestFit="1" customWidth="1"/>
    <col min="24" max="24" width="12.5" style="2" bestFit="1" customWidth="1"/>
    <col min="25" max="16384" width="11" style="2"/>
  </cols>
  <sheetData>
    <row r="1" spans="1:24" x14ac:dyDescent="0.25">
      <c r="A1" s="7" t="s">
        <v>1</v>
      </c>
      <c r="B1" s="7" t="s">
        <v>2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1" t="s">
        <v>15</v>
      </c>
      <c r="I1" s="1" t="s">
        <v>16</v>
      </c>
      <c r="J1" s="7" t="s">
        <v>10</v>
      </c>
      <c r="K1" s="7" t="s">
        <v>11</v>
      </c>
      <c r="L1" s="7" t="s">
        <v>12</v>
      </c>
      <c r="M1" s="1" t="s">
        <v>17</v>
      </c>
      <c r="N1" s="7" t="s">
        <v>13</v>
      </c>
      <c r="O1" s="1" t="s">
        <v>23</v>
      </c>
      <c r="P1" s="1" t="s">
        <v>20</v>
      </c>
      <c r="Q1" s="1" t="s">
        <v>22</v>
      </c>
      <c r="R1" s="1" t="s">
        <v>24</v>
      </c>
      <c r="S1" s="1" t="s">
        <v>25</v>
      </c>
      <c r="T1" s="1" t="s">
        <v>26</v>
      </c>
      <c r="U1" s="1" t="s">
        <v>18</v>
      </c>
      <c r="V1" s="2" t="s">
        <v>3</v>
      </c>
      <c r="W1" s="2" t="s">
        <v>19</v>
      </c>
      <c r="X1" s="1" t="s">
        <v>14</v>
      </c>
    </row>
    <row r="2" spans="1:24" x14ac:dyDescent="0.25">
      <c r="A2" s="2">
        <v>745</v>
      </c>
      <c r="B2">
        <v>3.24</v>
      </c>
      <c r="C2" s="3">
        <v>-1.3</v>
      </c>
      <c r="D2">
        <v>1.84</v>
      </c>
      <c r="E2">
        <v>-2.21</v>
      </c>
      <c r="F2">
        <v>11.73</v>
      </c>
      <c r="G2">
        <v>1.3</v>
      </c>
      <c r="L2">
        <v>4.3600000000000003</v>
      </c>
      <c r="N2">
        <f>-0.23*100</f>
        <v>-23</v>
      </c>
      <c r="X2" s="2" t="s">
        <v>30</v>
      </c>
    </row>
    <row r="3" spans="1:24" x14ac:dyDescent="0.25">
      <c r="A3" s="2">
        <v>745</v>
      </c>
      <c r="B3">
        <v>8.27</v>
      </c>
      <c r="C3" s="3">
        <v>-1.1599999999999999</v>
      </c>
      <c r="D3">
        <v>1.84</v>
      </c>
      <c r="E3">
        <v>0.04</v>
      </c>
      <c r="F3">
        <v>11.73</v>
      </c>
      <c r="G3">
        <v>1.58</v>
      </c>
      <c r="L3">
        <v>4.3600000000000003</v>
      </c>
      <c r="N3">
        <f>-0.45*100</f>
        <v>-45</v>
      </c>
      <c r="X3" s="2" t="s">
        <v>30</v>
      </c>
    </row>
    <row r="4" spans="1:24" x14ac:dyDescent="0.25">
      <c r="A4" s="2">
        <v>745</v>
      </c>
      <c r="B4">
        <v>8.27</v>
      </c>
      <c r="C4"/>
      <c r="D4">
        <v>1.84</v>
      </c>
      <c r="E4">
        <v>0.39</v>
      </c>
      <c r="L4"/>
      <c r="X4" s="2" t="s">
        <v>30</v>
      </c>
    </row>
    <row r="5" spans="1:24" x14ac:dyDescent="0.25">
      <c r="A5" s="2">
        <v>745</v>
      </c>
      <c r="B5">
        <v>9.6999999999999993</v>
      </c>
      <c r="C5" s="3">
        <v>-0.27</v>
      </c>
      <c r="D5">
        <v>1.84</v>
      </c>
      <c r="E5">
        <v>2.38</v>
      </c>
      <c r="F5">
        <v>11.73</v>
      </c>
      <c r="G5">
        <v>1.46</v>
      </c>
      <c r="L5">
        <v>4.3600000000000003</v>
      </c>
      <c r="N5">
        <f>-0.47*100</f>
        <v>-47</v>
      </c>
      <c r="X5" s="2" t="s">
        <v>30</v>
      </c>
    </row>
    <row r="6" spans="1:24" x14ac:dyDescent="0.25">
      <c r="A6" s="2">
        <v>745</v>
      </c>
      <c r="B6">
        <v>9.6999999999999993</v>
      </c>
      <c r="D6">
        <v>1.84</v>
      </c>
      <c r="E6">
        <v>3.17</v>
      </c>
      <c r="X6" s="2" t="s">
        <v>30</v>
      </c>
    </row>
    <row r="7" spans="1:24" x14ac:dyDescent="0.25">
      <c r="A7">
        <v>385</v>
      </c>
      <c r="B7" s="3">
        <v>9.7810218978102181</v>
      </c>
      <c r="C7" s="3">
        <v>-2.21</v>
      </c>
      <c r="D7">
        <v>1.84</v>
      </c>
      <c r="E7"/>
      <c r="F7">
        <v>11.73</v>
      </c>
      <c r="G7">
        <v>1.64</v>
      </c>
      <c r="L7">
        <v>4.3600000000000003</v>
      </c>
      <c r="N7" s="2">
        <v>15.6526674233825</v>
      </c>
    </row>
    <row r="8" spans="1:24" x14ac:dyDescent="0.25">
      <c r="A8">
        <v>385</v>
      </c>
      <c r="B8" s="3">
        <v>18.435459854014596</v>
      </c>
      <c r="C8" s="3">
        <v>-2.73</v>
      </c>
      <c r="D8">
        <v>1.84</v>
      </c>
      <c r="E8">
        <v>-7.1767649999999996</v>
      </c>
      <c r="F8">
        <v>11.73</v>
      </c>
      <c r="G8">
        <v>2.31</v>
      </c>
      <c r="L8">
        <v>4.3600000000000003</v>
      </c>
      <c r="N8" s="2">
        <v>-12.099886492622</v>
      </c>
      <c r="X8" s="2" t="s">
        <v>33</v>
      </c>
    </row>
    <row r="9" spans="1:24" x14ac:dyDescent="0.25">
      <c r="A9">
        <v>385</v>
      </c>
      <c r="B9" s="3">
        <v>26.977013138686132</v>
      </c>
      <c r="C9" s="3">
        <v>-1.47</v>
      </c>
      <c r="D9">
        <v>1.84</v>
      </c>
      <c r="E9">
        <v>-3.503927</v>
      </c>
      <c r="F9">
        <v>11.73</v>
      </c>
      <c r="G9">
        <v>2.6</v>
      </c>
      <c r="L9">
        <v>4.3600000000000003</v>
      </c>
      <c r="N9" s="2">
        <v>-30.204313280363198</v>
      </c>
      <c r="X9" s="2" t="s">
        <v>33</v>
      </c>
    </row>
    <row r="10" spans="1:24" x14ac:dyDescent="0.25">
      <c r="A10">
        <v>478</v>
      </c>
      <c r="B10" s="3">
        <v>10.443329197080292</v>
      </c>
      <c r="C10" s="3">
        <v>-1.92</v>
      </c>
      <c r="D10">
        <v>1.84</v>
      </c>
      <c r="E10">
        <v>-5.6355862999999999</v>
      </c>
      <c r="F10">
        <v>11.73</v>
      </c>
      <c r="G10">
        <v>1.43</v>
      </c>
      <c r="L10">
        <v>4.3600000000000003</v>
      </c>
      <c r="N10" s="2">
        <v>11.169125993189502</v>
      </c>
      <c r="X10" s="2" t="s">
        <v>33</v>
      </c>
    </row>
    <row r="11" spans="1:24" x14ac:dyDescent="0.25">
      <c r="A11">
        <v>478</v>
      </c>
      <c r="B11" s="3">
        <v>19.670370802919706</v>
      </c>
      <c r="C11" s="3">
        <v>-1.93</v>
      </c>
      <c r="D11">
        <v>1.84</v>
      </c>
      <c r="E11">
        <v>-5.5419770000000002</v>
      </c>
      <c r="F11">
        <v>11.73</v>
      </c>
      <c r="G11">
        <v>2.15</v>
      </c>
      <c r="L11">
        <v>4.3600000000000003</v>
      </c>
      <c r="N11" s="2">
        <v>-23.564131668558399</v>
      </c>
      <c r="X11" s="2" t="s">
        <v>33</v>
      </c>
    </row>
    <row r="12" spans="1:24" x14ac:dyDescent="0.25">
      <c r="A12">
        <v>478</v>
      </c>
      <c r="B12" s="3">
        <v>27.273799270072992</v>
      </c>
      <c r="C12" s="3">
        <v>-0.16</v>
      </c>
      <c r="D12">
        <v>1.84</v>
      </c>
      <c r="E12">
        <v>0.72607200000000005</v>
      </c>
      <c r="L12">
        <v>4.3600000000000003</v>
      </c>
      <c r="N12" s="2">
        <v>-29.069239500567502</v>
      </c>
      <c r="X12" s="2" t="s">
        <v>33</v>
      </c>
    </row>
    <row r="13" spans="1:24" x14ac:dyDescent="0.25">
      <c r="A13">
        <v>639</v>
      </c>
      <c r="B13" s="3">
        <v>10.426606934306568</v>
      </c>
      <c r="C13" s="3">
        <v>-2.04</v>
      </c>
      <c r="D13">
        <v>1.84</v>
      </c>
      <c r="E13">
        <v>-4.8093814999999998</v>
      </c>
      <c r="F13">
        <v>11.73</v>
      </c>
      <c r="G13">
        <v>1.25</v>
      </c>
      <c r="L13">
        <v>4.3600000000000003</v>
      </c>
      <c r="N13" s="2">
        <v>-8.9216799091941112</v>
      </c>
      <c r="X13" s="2" t="s">
        <v>33</v>
      </c>
    </row>
    <row r="14" spans="1:24" x14ac:dyDescent="0.25">
      <c r="A14">
        <v>639</v>
      </c>
      <c r="B14" s="3">
        <v>19.66789124087591</v>
      </c>
      <c r="C14" s="3">
        <v>-0.82</v>
      </c>
      <c r="D14">
        <v>1.84</v>
      </c>
      <c r="E14">
        <v>-3.1813189999999998</v>
      </c>
      <c r="F14">
        <v>11.73</v>
      </c>
      <c r="G14">
        <v>2.0099999999999998</v>
      </c>
      <c r="L14">
        <v>4.3600000000000003</v>
      </c>
      <c r="N14" s="2">
        <v>-30.828603859250801</v>
      </c>
      <c r="X14" s="2" t="s">
        <v>33</v>
      </c>
    </row>
    <row r="15" spans="1:24" x14ac:dyDescent="0.25">
      <c r="A15">
        <v>639</v>
      </c>
      <c r="B15" s="3">
        <v>27.262773722627735</v>
      </c>
      <c r="C15" s="3">
        <v>5.87</v>
      </c>
      <c r="D15"/>
      <c r="E15"/>
      <c r="L15">
        <v>4.3600000000000003</v>
      </c>
      <c r="N15" s="2">
        <v>-37.298524404086194</v>
      </c>
      <c r="X15" s="2" t="s">
        <v>33</v>
      </c>
    </row>
    <row r="16" spans="1:24" x14ac:dyDescent="0.25">
      <c r="A16">
        <v>643</v>
      </c>
      <c r="B16" s="3">
        <v>9.7917375912408744</v>
      </c>
      <c r="C16" s="3">
        <v>-1.19</v>
      </c>
      <c r="D16">
        <v>1.84</v>
      </c>
      <c r="E16">
        <v>-4.1415540000000002</v>
      </c>
      <c r="F16">
        <v>11.73</v>
      </c>
      <c r="G16">
        <v>1.57</v>
      </c>
      <c r="L16">
        <v>4.3600000000000003</v>
      </c>
      <c r="N16" s="2">
        <v>-16.526674233825201</v>
      </c>
      <c r="X16" s="2" t="s">
        <v>33</v>
      </c>
    </row>
    <row r="17" spans="1:24" x14ac:dyDescent="0.25">
      <c r="A17">
        <v>643</v>
      </c>
      <c r="B17" s="3">
        <v>19.834724817518246</v>
      </c>
      <c r="D17">
        <v>1.84</v>
      </c>
      <c r="E17">
        <v>4.0189690000000002</v>
      </c>
      <c r="L17">
        <v>4.3600000000000003</v>
      </c>
      <c r="N17" s="2">
        <v>-37.412031782065803</v>
      </c>
      <c r="X17" s="2" t="s">
        <v>33</v>
      </c>
    </row>
    <row r="18" spans="1:24" x14ac:dyDescent="0.25">
      <c r="A18">
        <v>643</v>
      </c>
      <c r="B18" s="6">
        <v>23.211163791500073</v>
      </c>
      <c r="L18">
        <v>4.3600000000000003</v>
      </c>
      <c r="N18" s="2">
        <v>-33.893303064699197</v>
      </c>
      <c r="X18" s="2" t="s">
        <v>33</v>
      </c>
    </row>
    <row r="19" spans="1:24" x14ac:dyDescent="0.25">
      <c r="A19"/>
      <c r="B19" s="6"/>
      <c r="C19"/>
      <c r="X19" s="1"/>
    </row>
    <row r="20" spans="1:24" x14ac:dyDescent="0.25">
      <c r="A20" s="10">
        <v>342</v>
      </c>
      <c r="B20" s="10">
        <v>6.0589871697871818</v>
      </c>
      <c r="C20" s="10"/>
      <c r="D20" s="10"/>
      <c r="E20" s="10"/>
      <c r="F20" s="10"/>
      <c r="G20" s="10">
        <v>1.11873241628933</v>
      </c>
      <c r="X20" s="1"/>
    </row>
    <row r="21" spans="1:24" x14ac:dyDescent="0.25">
      <c r="A21" s="10">
        <v>342</v>
      </c>
      <c r="B21" s="10">
        <v>6.0699078997525104</v>
      </c>
      <c r="C21" s="10"/>
      <c r="D21" s="10"/>
      <c r="E21" s="10"/>
      <c r="F21" s="10"/>
      <c r="G21" s="10">
        <v>0.82925929453746205</v>
      </c>
      <c r="X21" s="1"/>
    </row>
    <row r="22" spans="1:24" x14ac:dyDescent="0.25">
      <c r="A22" s="10">
        <v>342</v>
      </c>
      <c r="B22" s="10">
        <v>12.341272743585984</v>
      </c>
      <c r="C22" s="10"/>
      <c r="D22" s="10"/>
      <c r="E22" s="10"/>
      <c r="F22" s="10"/>
      <c r="G22" s="10">
        <v>1.4893567294937</v>
      </c>
      <c r="X22" s="1"/>
    </row>
    <row r="23" spans="1:24" x14ac:dyDescent="0.25">
      <c r="A23" s="10">
        <v>342</v>
      </c>
      <c r="B23" s="10">
        <v>16.877903373143795</v>
      </c>
      <c r="C23" s="10"/>
      <c r="D23" s="10"/>
      <c r="E23" s="10"/>
      <c r="F23" s="10"/>
      <c r="G23" s="10">
        <v>1.85989113490582</v>
      </c>
      <c r="X23" s="1"/>
    </row>
    <row r="24" spans="1:24" x14ac:dyDescent="0.25">
      <c r="A24" s="10">
        <v>342</v>
      </c>
      <c r="B24" s="10">
        <v>16.873850493544889</v>
      </c>
      <c r="C24" s="10"/>
      <c r="D24" s="10"/>
      <c r="E24" s="10"/>
      <c r="F24" s="10"/>
      <c r="G24" s="10">
        <v>1.4106428058665399</v>
      </c>
      <c r="X24" s="1"/>
    </row>
    <row r="25" spans="1:24" x14ac:dyDescent="0.25">
      <c r="A25" s="10">
        <v>342</v>
      </c>
      <c r="B25" s="10">
        <v>20.902412814886421</v>
      </c>
      <c r="C25" s="10"/>
      <c r="D25" s="10"/>
      <c r="E25" s="10"/>
      <c r="F25" s="10"/>
      <c r="G25" s="10">
        <v>2.4634818709184199</v>
      </c>
      <c r="X25" s="1"/>
    </row>
    <row r="26" spans="1:24" x14ac:dyDescent="0.25">
      <c r="A26" s="10">
        <v>342</v>
      </c>
      <c r="B26" s="10">
        <v>20.901310567296786</v>
      </c>
      <c r="C26" s="10"/>
      <c r="D26" s="10"/>
      <c r="E26" s="10"/>
      <c r="F26" s="10"/>
      <c r="G26" s="10">
        <v>2.34130136302071</v>
      </c>
      <c r="X26" s="1"/>
    </row>
    <row r="27" spans="1:24" x14ac:dyDescent="0.25">
      <c r="A27" s="10">
        <v>342</v>
      </c>
      <c r="B27" s="10">
        <v>26.153723823930218</v>
      </c>
      <c r="C27" s="10"/>
      <c r="D27" s="10"/>
      <c r="E27" s="10"/>
      <c r="F27" s="10"/>
      <c r="G27" s="10">
        <v>2.55397789708694</v>
      </c>
      <c r="X27" s="1"/>
    </row>
    <row r="28" spans="1:24" x14ac:dyDescent="0.25">
      <c r="A28" s="10">
        <v>342</v>
      </c>
      <c r="B28" s="10">
        <v>26.152231550270361</v>
      </c>
      <c r="C28" s="10"/>
      <c r="D28" s="10"/>
      <c r="E28" s="10"/>
      <c r="F28" s="10"/>
      <c r="G28" s="10">
        <v>2.3885642863946499</v>
      </c>
      <c r="X28" s="1"/>
    </row>
    <row r="29" spans="1:24" x14ac:dyDescent="0.25">
      <c r="A29" s="10">
        <v>342</v>
      </c>
      <c r="B29" s="10">
        <v>27.829801508780218</v>
      </c>
      <c r="C29" s="10"/>
      <c r="D29" s="10"/>
      <c r="E29" s="10"/>
      <c r="F29" s="10"/>
      <c r="G29" s="10">
        <v>2.34165820635116</v>
      </c>
      <c r="X29" s="1"/>
    </row>
    <row r="30" spans="1:24" x14ac:dyDescent="0.25">
      <c r="A30" s="10">
        <v>342</v>
      </c>
      <c r="B30" s="10">
        <v>31.199677628191019</v>
      </c>
      <c r="C30" s="10"/>
      <c r="D30" s="10"/>
      <c r="E30" s="10"/>
      <c r="F30" s="10"/>
      <c r="G30" s="10">
        <v>2.3813054518505399</v>
      </c>
      <c r="X30" s="1"/>
    </row>
    <row r="31" spans="1:24" x14ac:dyDescent="0.25">
      <c r="A31" s="10">
        <v>342</v>
      </c>
      <c r="B31" s="10">
        <v>31.198778872464086</v>
      </c>
      <c r="C31" s="10"/>
      <c r="D31" s="10"/>
      <c r="E31" s="10"/>
      <c r="F31" s="10"/>
      <c r="G31" s="10">
        <v>2.2816813454108602</v>
      </c>
      <c r="X31" s="1"/>
    </row>
    <row r="32" spans="1:24" x14ac:dyDescent="0.25">
      <c r="A32" s="10"/>
      <c r="B32" s="10"/>
      <c r="C32" s="10"/>
      <c r="D32" s="10"/>
      <c r="E32" s="10"/>
      <c r="F32" s="10"/>
      <c r="G32" s="10"/>
      <c r="X32" s="1"/>
    </row>
    <row r="33" spans="1:24" x14ac:dyDescent="0.25">
      <c r="A33" s="10">
        <v>448</v>
      </c>
      <c r="B33" s="10">
        <v>6.0603607398604602</v>
      </c>
      <c r="C33" s="10"/>
      <c r="D33" s="10"/>
      <c r="E33" s="10"/>
      <c r="F33" s="10"/>
      <c r="G33" s="10">
        <v>1.2709881261311</v>
      </c>
      <c r="X33" s="1"/>
    </row>
    <row r="34" spans="1:24" x14ac:dyDescent="0.25">
      <c r="A34" s="10">
        <v>448</v>
      </c>
      <c r="B34" s="10">
        <v>12.263640597962844</v>
      </c>
      <c r="C34" s="10"/>
      <c r="D34" s="10"/>
      <c r="E34" s="10"/>
      <c r="F34" s="10"/>
      <c r="G34" s="10">
        <v>1.8840895732516101</v>
      </c>
      <c r="X34" s="1"/>
    </row>
    <row r="35" spans="1:24" x14ac:dyDescent="0.25">
      <c r="A35" s="10">
        <v>448</v>
      </c>
      <c r="B35" s="10">
        <v>12.262962291753796</v>
      </c>
      <c r="C35" s="10"/>
      <c r="D35" s="10"/>
      <c r="E35" s="10"/>
      <c r="F35" s="10"/>
      <c r="G35" s="10">
        <v>1.80890156839148</v>
      </c>
      <c r="X35" s="1"/>
    </row>
    <row r="36" spans="1:24" x14ac:dyDescent="0.25">
      <c r="A36" s="10">
        <v>448</v>
      </c>
      <c r="B36" s="10">
        <v>16.881888422121822</v>
      </c>
      <c r="C36" s="10"/>
      <c r="D36" s="10"/>
      <c r="E36" s="10"/>
      <c r="F36" s="10"/>
      <c r="G36" s="10">
        <v>2.3016206634590999</v>
      </c>
      <c r="X36" s="1"/>
    </row>
    <row r="37" spans="1:24" x14ac:dyDescent="0.25">
      <c r="A37" s="10">
        <v>448</v>
      </c>
      <c r="B37" s="10">
        <v>16.875664962654014</v>
      </c>
      <c r="C37" s="10"/>
      <c r="D37" s="10"/>
      <c r="E37" s="10"/>
      <c r="F37" s="10"/>
      <c r="G37" s="10">
        <v>1.61177071886739</v>
      </c>
      <c r="X37" s="1"/>
    </row>
    <row r="38" spans="1:24" x14ac:dyDescent="0.25">
      <c r="A38" s="10">
        <v>448</v>
      </c>
      <c r="B38" s="10">
        <v>20.901802339298317</v>
      </c>
      <c r="C38" s="10"/>
      <c r="D38" s="10"/>
      <c r="E38" s="10"/>
      <c r="F38" s="10"/>
      <c r="G38" s="10">
        <v>2.3958126665443098</v>
      </c>
      <c r="X38" s="1"/>
    </row>
    <row r="39" spans="1:24" x14ac:dyDescent="0.25">
      <c r="A39" s="10">
        <v>448</v>
      </c>
      <c r="B39" s="10">
        <v>26.152638533995763</v>
      </c>
      <c r="C39" s="10"/>
      <c r="D39" s="10"/>
      <c r="E39" s="10"/>
      <c r="F39" s="10"/>
      <c r="G39" s="10">
        <v>2.43367708931072</v>
      </c>
      <c r="X39" s="1"/>
    </row>
    <row r="40" spans="1:24" x14ac:dyDescent="0.25">
      <c r="A40" s="10">
        <v>448</v>
      </c>
      <c r="B40" s="10">
        <v>27.840637450469416</v>
      </c>
      <c r="C40" s="10"/>
      <c r="D40" s="10"/>
      <c r="E40" s="10"/>
      <c r="F40" s="10"/>
      <c r="G40" s="10">
        <v>2.0427865839917598</v>
      </c>
      <c r="X40" s="1"/>
    </row>
    <row r="41" spans="1:24" x14ac:dyDescent="0.25">
      <c r="A41" s="10">
        <v>448</v>
      </c>
      <c r="B41" s="10">
        <v>31.194437712726348</v>
      </c>
      <c r="C41" s="10"/>
      <c r="D41" s="10"/>
      <c r="E41" s="10"/>
      <c r="F41" s="10"/>
      <c r="G41" s="10">
        <v>1.80047811430602</v>
      </c>
      <c r="X41" s="1"/>
    </row>
    <row r="42" spans="1:24" x14ac:dyDescent="0.25">
      <c r="A42" s="10">
        <v>448</v>
      </c>
      <c r="B42" s="10">
        <v>31.19301326968737</v>
      </c>
      <c r="C42" s="10"/>
      <c r="D42" s="10"/>
      <c r="E42" s="10"/>
      <c r="F42" s="10"/>
      <c r="G42" s="10">
        <v>1.64258330409974</v>
      </c>
      <c r="X42" s="1"/>
    </row>
    <row r="43" spans="1:24" x14ac:dyDescent="0.25">
      <c r="A43" s="10"/>
      <c r="B43" s="10"/>
      <c r="C43" s="10"/>
      <c r="D43" s="10"/>
      <c r="E43" s="10"/>
      <c r="F43" s="10"/>
      <c r="G43" s="10"/>
      <c r="X43" s="1"/>
    </row>
    <row r="44" spans="1:24" x14ac:dyDescent="0.25">
      <c r="A44" s="10">
        <v>512</v>
      </c>
      <c r="B44" s="10">
        <v>4.2437888814657665</v>
      </c>
      <c r="C44" s="10"/>
      <c r="D44" s="10"/>
      <c r="E44" s="10"/>
      <c r="F44" s="10"/>
      <c r="G44" s="10">
        <v>0.90999231021208404</v>
      </c>
      <c r="X44" s="1"/>
    </row>
    <row r="45" spans="1:24" x14ac:dyDescent="0.25">
      <c r="A45" s="10">
        <v>512</v>
      </c>
      <c r="B45" s="10">
        <v>4.2294766204552987</v>
      </c>
      <c r="C45" s="10"/>
      <c r="D45" s="10"/>
      <c r="E45" s="10"/>
      <c r="F45" s="10"/>
      <c r="G45" s="10">
        <v>0.82352540766330296</v>
      </c>
      <c r="X45" s="1"/>
    </row>
    <row r="46" spans="1:24" x14ac:dyDescent="0.25">
      <c r="A46" s="10">
        <v>512</v>
      </c>
      <c r="B46" s="10">
        <v>9.877664592400583</v>
      </c>
      <c r="C46" s="10"/>
      <c r="D46" s="10"/>
      <c r="E46" s="10"/>
      <c r="F46" s="10"/>
      <c r="G46" s="10">
        <v>1.40652307749494</v>
      </c>
      <c r="X46" s="1"/>
    </row>
    <row r="47" spans="1:24" x14ac:dyDescent="0.25">
      <c r="A47" s="10">
        <v>512</v>
      </c>
      <c r="B47" s="10">
        <v>9.862572279249779</v>
      </c>
      <c r="C47" s="10"/>
      <c r="D47" s="10"/>
      <c r="E47" s="10"/>
      <c r="F47" s="10"/>
      <c r="G47" s="10">
        <v>1.233589969357</v>
      </c>
      <c r="X47" s="1"/>
    </row>
    <row r="48" spans="1:24" x14ac:dyDescent="0.25">
      <c r="A48" s="10">
        <v>512</v>
      </c>
      <c r="B48" s="10">
        <v>14.401254785089925</v>
      </c>
      <c r="C48" s="10"/>
      <c r="D48" s="10"/>
      <c r="E48" s="10"/>
      <c r="F48" s="10"/>
      <c r="G48" s="10">
        <v>1.83156808947103</v>
      </c>
      <c r="X48" s="1"/>
    </row>
    <row r="49" spans="1:24" x14ac:dyDescent="0.25">
      <c r="A49" s="10">
        <v>512</v>
      </c>
      <c r="B49" s="10">
        <v>14.400813886054086</v>
      </c>
      <c r="C49" s="10"/>
      <c r="D49" s="10"/>
      <c r="E49" s="10"/>
      <c r="F49" s="10"/>
      <c r="G49" s="10">
        <v>1.78269588631194</v>
      </c>
      <c r="X49" s="1"/>
    </row>
    <row r="50" spans="1:24" x14ac:dyDescent="0.25">
      <c r="A50" s="10">
        <v>512</v>
      </c>
      <c r="B50" s="10">
        <v>17.245341846573648</v>
      </c>
      <c r="C50" s="10"/>
      <c r="D50" s="10"/>
      <c r="E50" s="10"/>
      <c r="F50" s="10"/>
      <c r="G50" s="10">
        <v>2.0892333676392298</v>
      </c>
      <c r="X50" s="1"/>
    </row>
    <row r="51" spans="1:24" x14ac:dyDescent="0.25">
      <c r="A51" s="10">
        <v>512</v>
      </c>
      <c r="B51" s="10">
        <v>17.244222641328758</v>
      </c>
      <c r="C51" s="10"/>
      <c r="D51" s="10"/>
      <c r="E51" s="10"/>
      <c r="F51" s="10"/>
      <c r="G51" s="10">
        <v>1.9651731596200099</v>
      </c>
      <c r="X51" s="1"/>
    </row>
    <row r="52" spans="1:24" x14ac:dyDescent="0.25">
      <c r="A52" s="10">
        <v>512</v>
      </c>
      <c r="B52" s="10">
        <v>20.16870594623737</v>
      </c>
      <c r="C52" s="10"/>
      <c r="D52" s="10"/>
      <c r="E52" s="10"/>
      <c r="F52" s="10"/>
      <c r="G52" s="10">
        <v>2.1344967138353401</v>
      </c>
      <c r="X52" s="1"/>
    </row>
    <row r="53" spans="1:24" x14ac:dyDescent="0.25">
      <c r="A53" s="10">
        <v>512</v>
      </c>
      <c r="B53" s="10">
        <v>20.164110421671239</v>
      </c>
      <c r="C53" s="10"/>
      <c r="D53" s="10"/>
      <c r="E53" s="10"/>
      <c r="F53" s="10"/>
      <c r="G53" s="10">
        <v>1.62509798090795</v>
      </c>
      <c r="X53" s="1"/>
    </row>
    <row r="54" spans="1:24" x14ac:dyDescent="0.25">
      <c r="A54" s="10">
        <v>512</v>
      </c>
      <c r="B54" s="10">
        <v>23.443924434178538</v>
      </c>
      <c r="C54" s="10"/>
      <c r="D54" s="10"/>
      <c r="E54" s="10"/>
      <c r="F54" s="10"/>
      <c r="G54" s="10">
        <v>2.1816578811033298</v>
      </c>
      <c r="X54" s="1"/>
    </row>
    <row r="55" spans="1:24" x14ac:dyDescent="0.25">
      <c r="A55" s="10">
        <v>512</v>
      </c>
      <c r="B55" s="10">
        <v>25.121714842206348</v>
      </c>
      <c r="C55" s="10"/>
      <c r="D55" s="10"/>
      <c r="E55" s="10"/>
      <c r="F55" s="10"/>
      <c r="G55" s="10">
        <v>2.1591879026393799</v>
      </c>
      <c r="X55" s="1"/>
    </row>
    <row r="56" spans="1:24" x14ac:dyDescent="0.25">
      <c r="A56" s="10">
        <v>512</v>
      </c>
      <c r="B56" s="10">
        <v>25.1214435197227</v>
      </c>
      <c r="C56" s="10"/>
      <c r="D56" s="10"/>
      <c r="E56" s="10"/>
      <c r="F56" s="10"/>
      <c r="G56" s="10">
        <v>2.1291127006953299</v>
      </c>
      <c r="X56" s="1"/>
    </row>
    <row r="57" spans="1:24" x14ac:dyDescent="0.25">
      <c r="A57" s="10"/>
      <c r="B57" s="10"/>
      <c r="C57" s="10"/>
      <c r="D57" s="10"/>
      <c r="E57" s="10"/>
      <c r="F57" s="10"/>
      <c r="G57" s="10"/>
      <c r="X57" s="1"/>
    </row>
    <row r="58" spans="1:24" x14ac:dyDescent="0.25">
      <c r="A58" s="10">
        <v>598</v>
      </c>
      <c r="B58" s="10">
        <v>2.8476142537706637</v>
      </c>
      <c r="C58" s="10"/>
      <c r="D58" s="10"/>
      <c r="E58" s="10"/>
      <c r="F58" s="10"/>
      <c r="G58" s="10">
        <v>0.64864220648125903</v>
      </c>
      <c r="X58" s="1"/>
    </row>
    <row r="59" spans="1:24" x14ac:dyDescent="0.25">
      <c r="A59" s="10">
        <v>598</v>
      </c>
      <c r="B59" s="10">
        <v>5.6919895953932258</v>
      </c>
      <c r="C59" s="10"/>
      <c r="D59" s="10"/>
      <c r="E59" s="10"/>
      <c r="F59" s="10"/>
      <c r="G59" s="10">
        <v>0.93826238671501905</v>
      </c>
      <c r="X59" s="1"/>
    </row>
    <row r="60" spans="1:24" x14ac:dyDescent="0.25">
      <c r="A60" s="10">
        <v>598</v>
      </c>
      <c r="B60" s="10">
        <v>5.691006051390131</v>
      </c>
      <c r="C60" s="10"/>
      <c r="D60" s="10"/>
      <c r="E60" s="10"/>
      <c r="F60" s="10"/>
      <c r="G60" s="10">
        <v>0.82923977966782902</v>
      </c>
      <c r="X60" s="1"/>
    </row>
    <row r="61" spans="1:24" x14ac:dyDescent="0.25">
      <c r="A61" s="10">
        <v>598</v>
      </c>
      <c r="B61" s="10">
        <v>10.067675119204232</v>
      </c>
      <c r="C61" s="10"/>
      <c r="D61" s="10"/>
      <c r="E61" s="10"/>
      <c r="F61" s="10"/>
      <c r="G61" s="10">
        <v>1.46856293893936</v>
      </c>
      <c r="X61" s="1"/>
    </row>
    <row r="62" spans="1:24" x14ac:dyDescent="0.25">
      <c r="A62" s="10">
        <v>598</v>
      </c>
      <c r="B62" s="10">
        <v>10.06723422016832</v>
      </c>
      <c r="C62" s="10"/>
      <c r="D62" s="10"/>
      <c r="E62" s="10"/>
      <c r="F62" s="10"/>
      <c r="G62" s="10">
        <v>1.4196907357802799</v>
      </c>
      <c r="X62" s="1"/>
    </row>
    <row r="63" spans="1:24" x14ac:dyDescent="0.25">
      <c r="A63" s="10">
        <v>598</v>
      </c>
      <c r="B63" s="10">
        <v>11.479094678947225</v>
      </c>
      <c r="C63" s="10"/>
      <c r="D63" s="10"/>
      <c r="E63" s="10"/>
      <c r="F63" s="10"/>
      <c r="G63" s="10">
        <v>1.91976345190165</v>
      </c>
      <c r="X63" s="1"/>
    </row>
    <row r="64" spans="1:24" x14ac:dyDescent="0.25">
      <c r="A64" s="10">
        <v>598</v>
      </c>
      <c r="B64" s="10">
        <v>11.47855203398</v>
      </c>
      <c r="C64" s="10"/>
      <c r="D64" s="10"/>
      <c r="E64" s="10"/>
      <c r="F64" s="10"/>
      <c r="G64" s="10">
        <v>1.85961304801354</v>
      </c>
      <c r="X64" s="1"/>
    </row>
    <row r="65" spans="1:24" x14ac:dyDescent="0.25">
      <c r="A65" s="10">
        <v>598</v>
      </c>
      <c r="B65" s="10">
        <v>13.461461532483284</v>
      </c>
      <c r="C65" s="10"/>
      <c r="D65" s="10"/>
      <c r="E65" s="10"/>
      <c r="F65" s="10"/>
      <c r="G65" s="10">
        <v>2.6585873557583901</v>
      </c>
      <c r="X65" s="1"/>
    </row>
    <row r="66" spans="1:24" x14ac:dyDescent="0.25">
      <c r="A66" s="10">
        <v>598</v>
      </c>
      <c r="B66" s="10">
        <v>13.442621577527591</v>
      </c>
      <c r="C66" s="10"/>
      <c r="D66" s="10"/>
      <c r="E66" s="10"/>
      <c r="F66" s="10"/>
      <c r="G66" s="10">
        <v>2.07024052076823</v>
      </c>
      <c r="X66" s="1"/>
    </row>
    <row r="67" spans="1:24" x14ac:dyDescent="0.25">
      <c r="A67" s="10">
        <v>598</v>
      </c>
      <c r="B67" s="10">
        <v>16.811598941211457</v>
      </c>
      <c r="C67" s="10"/>
      <c r="D67" s="10"/>
      <c r="E67" s="10"/>
      <c r="F67" s="10"/>
      <c r="G67" s="10">
        <v>2.01026365982794</v>
      </c>
      <c r="X67" s="1"/>
    </row>
    <row r="68" spans="1:24" x14ac:dyDescent="0.25">
      <c r="A68" s="10">
        <v>598</v>
      </c>
      <c r="B68" s="10">
        <v>18.491305564279781</v>
      </c>
      <c r="C68" s="10"/>
      <c r="D68" s="10"/>
      <c r="E68" s="10"/>
      <c r="F68" s="10"/>
      <c r="G68" s="10">
        <v>2.2001997950938601</v>
      </c>
      <c r="X68" s="1"/>
    </row>
    <row r="69" spans="1:24" x14ac:dyDescent="0.25">
      <c r="A69" s="10">
        <v>598</v>
      </c>
      <c r="B69" s="10">
        <v>18.4896776293781</v>
      </c>
      <c r="C69" s="10"/>
      <c r="D69" s="10"/>
      <c r="E69" s="10"/>
      <c r="F69" s="10"/>
      <c r="G69" s="10">
        <v>2.0197485834295499</v>
      </c>
      <c r="X69" s="1"/>
    </row>
    <row r="70" spans="1:24" x14ac:dyDescent="0.25">
      <c r="A70" s="10"/>
      <c r="B70" s="10"/>
      <c r="C70" s="10"/>
      <c r="D70" s="10"/>
      <c r="E70" s="10"/>
      <c r="F70" s="10"/>
      <c r="G70" s="10"/>
      <c r="X70" s="1"/>
    </row>
    <row r="71" spans="1:24" x14ac:dyDescent="0.25">
      <c r="A71" s="10">
        <v>667</v>
      </c>
      <c r="B71" s="10">
        <v>3.2943297653804886</v>
      </c>
      <c r="C71" s="10"/>
      <c r="D71" s="10"/>
      <c r="E71" s="10"/>
      <c r="F71" s="10"/>
      <c r="G71" s="10">
        <v>0.66558250724257195</v>
      </c>
      <c r="X71" s="1"/>
    </row>
    <row r="72" spans="1:24" x14ac:dyDescent="0.25">
      <c r="A72" s="10">
        <v>667</v>
      </c>
      <c r="B72" s="10">
        <v>6.5729567420220141</v>
      </c>
      <c r="C72" s="10"/>
      <c r="D72" s="10"/>
      <c r="E72" s="10"/>
      <c r="F72" s="10"/>
      <c r="G72" s="10">
        <v>1.0905633989327199</v>
      </c>
      <c r="X72" s="1"/>
    </row>
    <row r="73" spans="1:24" x14ac:dyDescent="0.25">
      <c r="A73" s="10">
        <v>667</v>
      </c>
      <c r="B73" s="10">
        <v>10.095604377360875</v>
      </c>
      <c r="C73" s="10"/>
      <c r="D73" s="10"/>
      <c r="E73" s="10"/>
      <c r="F73" s="10"/>
      <c r="G73" s="10">
        <v>1.56442903905529</v>
      </c>
      <c r="X73" s="1"/>
    </row>
    <row r="74" spans="1:24" x14ac:dyDescent="0.25">
      <c r="A74" s="10">
        <v>667</v>
      </c>
      <c r="B74" s="10">
        <v>10.095943530465401</v>
      </c>
      <c r="C74" s="10"/>
      <c r="D74" s="10"/>
      <c r="E74" s="10"/>
      <c r="F74" s="10"/>
      <c r="G74" s="10">
        <v>1.60202304148535</v>
      </c>
      <c r="X74" s="1"/>
    </row>
    <row r="75" spans="1:24" x14ac:dyDescent="0.25">
      <c r="A75" s="10">
        <v>667</v>
      </c>
      <c r="B75" s="10">
        <v>11.859098774899268</v>
      </c>
      <c r="C75" s="10"/>
      <c r="D75" s="10"/>
      <c r="E75" s="10"/>
      <c r="F75" s="10"/>
      <c r="G75" s="10">
        <v>2.0419634746690001</v>
      </c>
      <c r="X75" s="1"/>
    </row>
    <row r="76" spans="1:24" x14ac:dyDescent="0.25">
      <c r="A76" s="10">
        <v>667</v>
      </c>
      <c r="B76" s="10">
        <v>11.841598474706348</v>
      </c>
      <c r="C76" s="10"/>
      <c r="D76" s="10"/>
      <c r="E76" s="10"/>
      <c r="F76" s="10"/>
      <c r="G76" s="10">
        <v>1.6021129492776001</v>
      </c>
      <c r="X76" s="1"/>
    </row>
    <row r="77" spans="1:24" x14ac:dyDescent="0.25">
      <c r="A77" s="10">
        <v>667</v>
      </c>
      <c r="B77" s="10">
        <v>13.523017820952482</v>
      </c>
      <c r="C77" s="10"/>
      <c r="D77" s="10"/>
      <c r="E77" s="10"/>
      <c r="F77" s="10"/>
      <c r="G77" s="10">
        <v>1.9818987968153501</v>
      </c>
      <c r="X77" s="1"/>
    </row>
    <row r="78" spans="1:24" x14ac:dyDescent="0.25">
      <c r="A78" s="10">
        <v>667</v>
      </c>
      <c r="B78" s="10">
        <v>13.521627293223942</v>
      </c>
      <c r="C78" s="10"/>
      <c r="D78" s="10"/>
      <c r="E78" s="10"/>
      <c r="F78" s="10"/>
      <c r="G78" s="10">
        <v>1.82776338685208</v>
      </c>
      <c r="X78" s="1"/>
    </row>
    <row r="79" spans="1:24" x14ac:dyDescent="0.25">
      <c r="X79" s="1"/>
    </row>
    <row r="80" spans="1:24" x14ac:dyDescent="0.25">
      <c r="X80" s="1"/>
    </row>
    <row r="81" spans="24:24" x14ac:dyDescent="0.25">
      <c r="X81" s="1"/>
    </row>
    <row r="82" spans="24:24" x14ac:dyDescent="0.25">
      <c r="X82" s="1"/>
    </row>
    <row r="83" spans="24:24" x14ac:dyDescent="0.25">
      <c r="X83" s="1"/>
    </row>
    <row r="84" spans="24:24" x14ac:dyDescent="0.25">
      <c r="X84" s="1"/>
    </row>
    <row r="85" spans="24:24" x14ac:dyDescent="0.25">
      <c r="X85" s="1"/>
    </row>
    <row r="86" spans="24:24" x14ac:dyDescent="0.25">
      <c r="X86" s="1"/>
    </row>
    <row r="87" spans="24:24" x14ac:dyDescent="0.25">
      <c r="X87" s="1"/>
    </row>
    <row r="88" spans="24:24" x14ac:dyDescent="0.25">
      <c r="X88" s="1"/>
    </row>
    <row r="89" spans="24:24" x14ac:dyDescent="0.25">
      <c r="X89" s="1"/>
    </row>
    <row r="90" spans="24:24" x14ac:dyDescent="0.25">
      <c r="X90" s="1"/>
    </row>
    <row r="91" spans="24:24" x14ac:dyDescent="0.25">
      <c r="X91" s="1"/>
    </row>
    <row r="92" spans="24:24" x14ac:dyDescent="0.25">
      <c r="X92" s="1"/>
    </row>
    <row r="93" spans="24:24" x14ac:dyDescent="0.25">
      <c r="X93" s="1"/>
    </row>
    <row r="94" spans="24:24" x14ac:dyDescent="0.25">
      <c r="X94" s="1"/>
    </row>
    <row r="95" spans="24:24" x14ac:dyDescent="0.25">
      <c r="X95" s="1"/>
    </row>
    <row r="96" spans="24:24" x14ac:dyDescent="0.25">
      <c r="X96" s="1"/>
    </row>
    <row r="97" spans="24:24" x14ac:dyDescent="0.25">
      <c r="X97" s="1"/>
    </row>
    <row r="98" spans="24:24" x14ac:dyDescent="0.25">
      <c r="X98" s="1"/>
    </row>
    <row r="99" spans="24:24" x14ac:dyDescent="0.25">
      <c r="X99" s="1"/>
    </row>
    <row r="100" spans="24:24" x14ac:dyDescent="0.25">
      <c r="X100" s="1"/>
    </row>
    <row r="101" spans="24:24" x14ac:dyDescent="0.25">
      <c r="X101" s="1"/>
    </row>
    <row r="102" spans="24:24" x14ac:dyDescent="0.25">
      <c r="X102" s="1"/>
    </row>
    <row r="103" spans="24:24" x14ac:dyDescent="0.25">
      <c r="X103" s="1"/>
    </row>
    <row r="104" spans="24:24" x14ac:dyDescent="0.25">
      <c r="X104" s="1"/>
    </row>
    <row r="105" spans="24:24" x14ac:dyDescent="0.25">
      <c r="X105" s="1"/>
    </row>
    <row r="106" spans="24:24" x14ac:dyDescent="0.25">
      <c r="X106" s="1"/>
    </row>
    <row r="107" spans="24:24" x14ac:dyDescent="0.25">
      <c r="X107" s="1"/>
    </row>
    <row r="108" spans="24:24" x14ac:dyDescent="0.25">
      <c r="X108" s="1"/>
    </row>
    <row r="109" spans="24:24" x14ac:dyDescent="0.25">
      <c r="X109" s="1"/>
    </row>
    <row r="110" spans="24:24" x14ac:dyDescent="0.25">
      <c r="X110" s="1"/>
    </row>
    <row r="111" spans="24:24" x14ac:dyDescent="0.25">
      <c r="X111" s="1"/>
    </row>
    <row r="112" spans="24:24" x14ac:dyDescent="0.25">
      <c r="X112" s="1"/>
    </row>
    <row r="113" spans="24:24" x14ac:dyDescent="0.25">
      <c r="X113" s="1"/>
    </row>
    <row r="114" spans="24:24" x14ac:dyDescent="0.25">
      <c r="X114" s="1"/>
    </row>
    <row r="115" spans="24:24" x14ac:dyDescent="0.25">
      <c r="X115" s="1"/>
    </row>
    <row r="116" spans="24:24" x14ac:dyDescent="0.25">
      <c r="X116" s="1"/>
    </row>
    <row r="117" spans="24:24" x14ac:dyDescent="0.25">
      <c r="X117" s="1"/>
    </row>
    <row r="118" spans="24:24" x14ac:dyDescent="0.25">
      <c r="X118" s="1"/>
    </row>
    <row r="119" spans="24:24" x14ac:dyDescent="0.25">
      <c r="X119" s="1"/>
    </row>
    <row r="120" spans="24:24" x14ac:dyDescent="0.25">
      <c r="X120" s="1"/>
    </row>
    <row r="121" spans="24:24" x14ac:dyDescent="0.25">
      <c r="X121" s="1"/>
    </row>
    <row r="122" spans="24:24" x14ac:dyDescent="0.25">
      <c r="X122" s="1"/>
    </row>
    <row r="123" spans="24:24" x14ac:dyDescent="0.25">
      <c r="X123" s="1"/>
    </row>
    <row r="124" spans="24:24" x14ac:dyDescent="0.25">
      <c r="X124" s="1"/>
    </row>
    <row r="125" spans="24:24" x14ac:dyDescent="0.25">
      <c r="X125" s="1"/>
    </row>
    <row r="126" spans="24:24" x14ac:dyDescent="0.25">
      <c r="X126" s="1"/>
    </row>
    <row r="127" spans="24:24" x14ac:dyDescent="0.25">
      <c r="X127" s="1"/>
    </row>
    <row r="128" spans="24:24" x14ac:dyDescent="0.25">
      <c r="X128" s="1"/>
    </row>
    <row r="129" spans="24:24" x14ac:dyDescent="0.25">
      <c r="X129" s="1"/>
    </row>
    <row r="130" spans="24:24" x14ac:dyDescent="0.25">
      <c r="X130" s="1"/>
    </row>
    <row r="131" spans="24:24" x14ac:dyDescent="0.25">
      <c r="X131" s="1"/>
    </row>
    <row r="132" spans="24:24" x14ac:dyDescent="0.25">
      <c r="X132" s="1"/>
    </row>
    <row r="133" spans="24:24" x14ac:dyDescent="0.25">
      <c r="X133" s="1"/>
    </row>
    <row r="134" spans="24:24" x14ac:dyDescent="0.25">
      <c r="X134" s="1"/>
    </row>
    <row r="135" spans="24:24" x14ac:dyDescent="0.25">
      <c r="X135" s="1"/>
    </row>
    <row r="136" spans="24:24" x14ac:dyDescent="0.25">
      <c r="X136" s="1"/>
    </row>
    <row r="137" spans="24:24" x14ac:dyDescent="0.25">
      <c r="X137" s="1"/>
    </row>
    <row r="138" spans="24:24" x14ac:dyDescent="0.25">
      <c r="X138" s="1"/>
    </row>
    <row r="139" spans="24:24" x14ac:dyDescent="0.25">
      <c r="X139" s="1"/>
    </row>
    <row r="140" spans="24:24" x14ac:dyDescent="0.25">
      <c r="X140" s="1"/>
    </row>
    <row r="141" spans="24:24" x14ac:dyDescent="0.25">
      <c r="X141" s="1"/>
    </row>
    <row r="142" spans="24:24" x14ac:dyDescent="0.25">
      <c r="X142" s="1"/>
    </row>
    <row r="143" spans="24:24" x14ac:dyDescent="0.25">
      <c r="X143" s="1"/>
    </row>
    <row r="144" spans="24:24" x14ac:dyDescent="0.25">
      <c r="X144" s="1"/>
    </row>
    <row r="145" spans="24:24" x14ac:dyDescent="0.25">
      <c r="X145" s="1"/>
    </row>
    <row r="146" spans="24:24" x14ac:dyDescent="0.25">
      <c r="X146" s="1"/>
    </row>
    <row r="147" spans="24:24" x14ac:dyDescent="0.25">
      <c r="X147" s="1"/>
    </row>
    <row r="148" spans="24:24" x14ac:dyDescent="0.25">
      <c r="X148" s="1"/>
    </row>
    <row r="149" spans="24:24" x14ac:dyDescent="0.25">
      <c r="X149" s="1"/>
    </row>
    <row r="150" spans="24:24" x14ac:dyDescent="0.25">
      <c r="X150" s="1"/>
    </row>
    <row r="151" spans="24:24" x14ac:dyDescent="0.25">
      <c r="X151" s="1"/>
    </row>
    <row r="152" spans="24:24" x14ac:dyDescent="0.25">
      <c r="X152" s="1"/>
    </row>
    <row r="153" spans="24:24" x14ac:dyDescent="0.25">
      <c r="X153" s="1"/>
    </row>
    <row r="154" spans="24:24" x14ac:dyDescent="0.25">
      <c r="X154" s="1"/>
    </row>
    <row r="155" spans="24:24" x14ac:dyDescent="0.25">
      <c r="X155" s="1"/>
    </row>
    <row r="156" spans="24:24" x14ac:dyDescent="0.25">
      <c r="X156" s="1"/>
    </row>
    <row r="157" spans="24:24" x14ac:dyDescent="0.25">
      <c r="X157" s="1"/>
    </row>
    <row r="158" spans="24:24" x14ac:dyDescent="0.25">
      <c r="X158" s="1"/>
    </row>
    <row r="159" spans="24:24" x14ac:dyDescent="0.25">
      <c r="X159" s="1"/>
    </row>
    <row r="160" spans="24:24" x14ac:dyDescent="0.25">
      <c r="X160" s="1"/>
    </row>
    <row r="161" spans="24:24" x14ac:dyDescent="0.25">
      <c r="X161" s="1"/>
    </row>
    <row r="162" spans="24:24" x14ac:dyDescent="0.25">
      <c r="X162" s="1"/>
    </row>
    <row r="163" spans="24:24" x14ac:dyDescent="0.25">
      <c r="X163" s="1"/>
    </row>
    <row r="164" spans="24:24" x14ac:dyDescent="0.25">
      <c r="X164" s="1"/>
    </row>
    <row r="165" spans="24:24" x14ac:dyDescent="0.25">
      <c r="X165" s="1"/>
    </row>
    <row r="166" spans="24:24" x14ac:dyDescent="0.25">
      <c r="X166" s="1"/>
    </row>
    <row r="167" spans="24:24" x14ac:dyDescent="0.25">
      <c r="X167" s="1"/>
    </row>
    <row r="168" spans="24:24" x14ac:dyDescent="0.25">
      <c r="X168" s="1"/>
    </row>
    <row r="169" spans="24:24" x14ac:dyDescent="0.25">
      <c r="X169" s="1"/>
    </row>
    <row r="170" spans="24:24" x14ac:dyDescent="0.25">
      <c r="X170" s="1"/>
    </row>
    <row r="171" spans="24:24" x14ac:dyDescent="0.25">
      <c r="X171" s="1"/>
    </row>
    <row r="172" spans="24:24" x14ac:dyDescent="0.25">
      <c r="X172" s="1"/>
    </row>
    <row r="173" spans="24:24" x14ac:dyDescent="0.25">
      <c r="X173" s="1"/>
    </row>
    <row r="174" spans="24:24" x14ac:dyDescent="0.25">
      <c r="X174" s="1"/>
    </row>
    <row r="175" spans="24:24" x14ac:dyDescent="0.25">
      <c r="X175" s="1"/>
    </row>
    <row r="176" spans="24:24" x14ac:dyDescent="0.25">
      <c r="X176" s="1"/>
    </row>
    <row r="177" spans="24:24" x14ac:dyDescent="0.25">
      <c r="X177" s="1"/>
    </row>
    <row r="178" spans="24:24" x14ac:dyDescent="0.25">
      <c r="X178" s="1"/>
    </row>
    <row r="179" spans="24:24" x14ac:dyDescent="0.25">
      <c r="X179" s="1"/>
    </row>
    <row r="180" spans="24:24" x14ac:dyDescent="0.25">
      <c r="X180" s="1"/>
    </row>
    <row r="181" spans="24:24" x14ac:dyDescent="0.25">
      <c r="X181" s="1"/>
    </row>
    <row r="182" spans="24:24" x14ac:dyDescent="0.25">
      <c r="X182" s="1"/>
    </row>
    <row r="183" spans="24:24" x14ac:dyDescent="0.25">
      <c r="X183" s="1"/>
    </row>
    <row r="184" spans="24:24" x14ac:dyDescent="0.25">
      <c r="X184" s="1"/>
    </row>
    <row r="185" spans="24:24" x14ac:dyDescent="0.25">
      <c r="X185" s="1"/>
    </row>
    <row r="186" spans="24:24" x14ac:dyDescent="0.25">
      <c r="X186" s="1"/>
    </row>
    <row r="187" spans="24:24" x14ac:dyDescent="0.25">
      <c r="X187" s="1"/>
    </row>
    <row r="188" spans="24:24" x14ac:dyDescent="0.25">
      <c r="X188" s="1"/>
    </row>
    <row r="189" spans="24:24" x14ac:dyDescent="0.25">
      <c r="X189" s="1"/>
    </row>
    <row r="190" spans="24:24" x14ac:dyDescent="0.25">
      <c r="X190" s="1"/>
    </row>
    <row r="191" spans="24:24" x14ac:dyDescent="0.25">
      <c r="X191" s="1"/>
    </row>
    <row r="192" spans="24:24" x14ac:dyDescent="0.25">
      <c r="X192" s="1"/>
    </row>
    <row r="193" spans="24:24" x14ac:dyDescent="0.25">
      <c r="X193" s="1"/>
    </row>
    <row r="194" spans="24:24" x14ac:dyDescent="0.25">
      <c r="X194" s="1"/>
    </row>
    <row r="195" spans="24:24" x14ac:dyDescent="0.25">
      <c r="X195" s="1"/>
    </row>
    <row r="196" spans="24:24" x14ac:dyDescent="0.25">
      <c r="X196" s="1"/>
    </row>
    <row r="197" spans="24:24" x14ac:dyDescent="0.25">
      <c r="X197" s="1"/>
    </row>
    <row r="198" spans="24:24" x14ac:dyDescent="0.25">
      <c r="X198" s="1"/>
    </row>
    <row r="199" spans="24:24" x14ac:dyDescent="0.25">
      <c r="X199" s="1"/>
    </row>
    <row r="200" spans="24:24" x14ac:dyDescent="0.25">
      <c r="X200" s="1"/>
    </row>
    <row r="201" spans="24:24" x14ac:dyDescent="0.25">
      <c r="X201" s="1"/>
    </row>
    <row r="202" spans="24:24" x14ac:dyDescent="0.25">
      <c r="X202" s="1"/>
    </row>
    <row r="203" spans="24:24" x14ac:dyDescent="0.25">
      <c r="X203" s="1"/>
    </row>
    <row r="204" spans="24:24" x14ac:dyDescent="0.25">
      <c r="X204" s="1"/>
    </row>
    <row r="205" spans="24:24" x14ac:dyDescent="0.25">
      <c r="X205" s="1"/>
    </row>
    <row r="206" spans="24:24" x14ac:dyDescent="0.25">
      <c r="X206" s="1"/>
    </row>
    <row r="207" spans="24:24" x14ac:dyDescent="0.25">
      <c r="X207" s="1"/>
    </row>
    <row r="208" spans="24:24" x14ac:dyDescent="0.25">
      <c r="X208" s="1"/>
    </row>
    <row r="209" spans="24:24" x14ac:dyDescent="0.25">
      <c r="X209" s="1"/>
    </row>
    <row r="210" spans="24:24" x14ac:dyDescent="0.25">
      <c r="X210" s="1"/>
    </row>
    <row r="211" spans="24:24" x14ac:dyDescent="0.25">
      <c r="X211" s="1"/>
    </row>
    <row r="212" spans="24:24" x14ac:dyDescent="0.25">
      <c r="X212" s="1"/>
    </row>
    <row r="213" spans="24:24" x14ac:dyDescent="0.25">
      <c r="X213" s="1"/>
    </row>
    <row r="214" spans="24:24" x14ac:dyDescent="0.25">
      <c r="X214" s="1"/>
    </row>
    <row r="215" spans="24:24" x14ac:dyDescent="0.25">
      <c r="X215" s="1"/>
    </row>
    <row r="216" spans="24:24" x14ac:dyDescent="0.25">
      <c r="X216" s="1"/>
    </row>
    <row r="217" spans="24:24" x14ac:dyDescent="0.25">
      <c r="X217" s="1"/>
    </row>
    <row r="218" spans="24:24" x14ac:dyDescent="0.25">
      <c r="X218" s="1"/>
    </row>
    <row r="219" spans="24:24" x14ac:dyDescent="0.25">
      <c r="X219" s="1"/>
    </row>
    <row r="220" spans="24:24" x14ac:dyDescent="0.25">
      <c r="X220" s="1"/>
    </row>
    <row r="221" spans="24:24" x14ac:dyDescent="0.25">
      <c r="X221" s="1"/>
    </row>
    <row r="222" spans="24:24" x14ac:dyDescent="0.25">
      <c r="X222" s="1"/>
    </row>
    <row r="223" spans="24:24" x14ac:dyDescent="0.25">
      <c r="X223" s="1"/>
    </row>
    <row r="224" spans="24:24" x14ac:dyDescent="0.25">
      <c r="X224" s="1"/>
    </row>
    <row r="225" spans="24:24" x14ac:dyDescent="0.25">
      <c r="X225" s="1"/>
    </row>
    <row r="226" spans="24:24" x14ac:dyDescent="0.25">
      <c r="X226" s="1"/>
    </row>
    <row r="227" spans="24:24" x14ac:dyDescent="0.25">
      <c r="X227" s="1"/>
    </row>
    <row r="228" spans="24:24" x14ac:dyDescent="0.25">
      <c r="X228" s="1"/>
    </row>
    <row r="229" spans="24:24" x14ac:dyDescent="0.25">
      <c r="X229" s="1"/>
    </row>
    <row r="230" spans="24:24" x14ac:dyDescent="0.25">
      <c r="X230" s="1"/>
    </row>
    <row r="231" spans="24:24" x14ac:dyDescent="0.25">
      <c r="X231" s="1"/>
    </row>
    <row r="232" spans="24:24" x14ac:dyDescent="0.25">
      <c r="X232" s="1"/>
    </row>
    <row r="233" spans="24:24" x14ac:dyDescent="0.25">
      <c r="X233" s="1"/>
    </row>
    <row r="234" spans="24:24" x14ac:dyDescent="0.25">
      <c r="X234" s="1"/>
    </row>
    <row r="235" spans="24:24" x14ac:dyDescent="0.25">
      <c r="X235" s="1"/>
    </row>
    <row r="236" spans="24:24" x14ac:dyDescent="0.25">
      <c r="X236" s="1"/>
    </row>
    <row r="237" spans="24:24" x14ac:dyDescent="0.25">
      <c r="X237" s="1"/>
    </row>
    <row r="238" spans="24:24" x14ac:dyDescent="0.25">
      <c r="X238" s="1"/>
    </row>
    <row r="239" spans="24:24" x14ac:dyDescent="0.25">
      <c r="X239" s="1"/>
    </row>
    <row r="240" spans="24:24" x14ac:dyDescent="0.25">
      <c r="X240" s="1"/>
    </row>
    <row r="241" spans="24:24" x14ac:dyDescent="0.25">
      <c r="X241" s="1"/>
    </row>
    <row r="242" spans="24:24" x14ac:dyDescent="0.25">
      <c r="X242" s="1"/>
    </row>
    <row r="243" spans="24:24" x14ac:dyDescent="0.25">
      <c r="X243" s="1"/>
    </row>
    <row r="244" spans="24:24" x14ac:dyDescent="0.25">
      <c r="X244" s="1"/>
    </row>
    <row r="245" spans="24:24" x14ac:dyDescent="0.25">
      <c r="X245" s="1"/>
    </row>
    <row r="246" spans="24:24" x14ac:dyDescent="0.25">
      <c r="X246" s="1"/>
    </row>
    <row r="247" spans="24:24" x14ac:dyDescent="0.25">
      <c r="X247" s="1"/>
    </row>
    <row r="248" spans="24:24" x14ac:dyDescent="0.25">
      <c r="X248" s="1"/>
    </row>
    <row r="249" spans="24:24" x14ac:dyDescent="0.25">
      <c r="X249" s="1"/>
    </row>
    <row r="250" spans="24:24" x14ac:dyDescent="0.25">
      <c r="X250" s="1"/>
    </row>
    <row r="251" spans="24:24" x14ac:dyDescent="0.25">
      <c r="X251" s="1"/>
    </row>
    <row r="252" spans="24:24" x14ac:dyDescent="0.25">
      <c r="X252" s="1"/>
    </row>
    <row r="253" spans="24:24" x14ac:dyDescent="0.25">
      <c r="X253" s="1"/>
    </row>
    <row r="254" spans="24:24" x14ac:dyDescent="0.25">
      <c r="X254" s="1"/>
    </row>
    <row r="255" spans="24:24" x14ac:dyDescent="0.25">
      <c r="X255" s="1"/>
    </row>
    <row r="256" spans="24:24" x14ac:dyDescent="0.25">
      <c r="X256" s="1"/>
    </row>
    <row r="257" spans="24:24" x14ac:dyDescent="0.25">
      <c r="X257" s="1"/>
    </row>
    <row r="258" spans="24:24" x14ac:dyDescent="0.25">
      <c r="X258" s="1"/>
    </row>
    <row r="259" spans="24:24" x14ac:dyDescent="0.25">
      <c r="X259" s="1"/>
    </row>
    <row r="260" spans="24:24" x14ac:dyDescent="0.25">
      <c r="X260" s="1"/>
    </row>
    <row r="261" spans="24:24" x14ac:dyDescent="0.25">
      <c r="X261" s="1"/>
    </row>
    <row r="262" spans="24:24" x14ac:dyDescent="0.25">
      <c r="X262" s="1"/>
    </row>
    <row r="263" spans="24:24" x14ac:dyDescent="0.25">
      <c r="X263" s="1"/>
    </row>
    <row r="264" spans="24:24" x14ac:dyDescent="0.25">
      <c r="X264" s="1"/>
    </row>
    <row r="265" spans="24:24" x14ac:dyDescent="0.25">
      <c r="X265" s="1"/>
    </row>
    <row r="266" spans="24:24" x14ac:dyDescent="0.25">
      <c r="X266" s="1"/>
    </row>
    <row r="267" spans="24:24" x14ac:dyDescent="0.25">
      <c r="X267" s="1"/>
    </row>
    <row r="268" spans="24:24" x14ac:dyDescent="0.25">
      <c r="X268" s="1"/>
    </row>
    <row r="269" spans="24:24" x14ac:dyDescent="0.25">
      <c r="X269" s="1"/>
    </row>
    <row r="270" spans="24:24" x14ac:dyDescent="0.25">
      <c r="X270" s="1"/>
    </row>
    <row r="271" spans="24:24" x14ac:dyDescent="0.25">
      <c r="X271" s="1"/>
    </row>
    <row r="272" spans="24:24" x14ac:dyDescent="0.25">
      <c r="X272" s="1"/>
    </row>
    <row r="273" spans="24:24" x14ac:dyDescent="0.25">
      <c r="X273" s="1"/>
    </row>
    <row r="274" spans="24:24" x14ac:dyDescent="0.25">
      <c r="X274" s="1"/>
    </row>
    <row r="275" spans="24:24" x14ac:dyDescent="0.25">
      <c r="X275" s="1"/>
    </row>
    <row r="276" spans="24:24" x14ac:dyDescent="0.25">
      <c r="X276" s="1"/>
    </row>
    <row r="277" spans="24:24" x14ac:dyDescent="0.25">
      <c r="X277" s="1"/>
    </row>
    <row r="278" spans="24:24" x14ac:dyDescent="0.25">
      <c r="X278" s="1"/>
    </row>
    <row r="279" spans="24:24" x14ac:dyDescent="0.25">
      <c r="X279" s="1"/>
    </row>
    <row r="280" spans="24:24" x14ac:dyDescent="0.25">
      <c r="X280" s="1"/>
    </row>
    <row r="281" spans="24:24" x14ac:dyDescent="0.25">
      <c r="X281" s="1"/>
    </row>
    <row r="282" spans="24:24" x14ac:dyDescent="0.25">
      <c r="X282" s="1"/>
    </row>
    <row r="283" spans="24:24" x14ac:dyDescent="0.25">
      <c r="X28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6DE8-B07E-224F-B6E3-B9AD0C783937}">
  <dimension ref="A1:X111"/>
  <sheetViews>
    <sheetView tabSelected="1" zoomScaleNormal="100" workbookViewId="0">
      <pane ySplit="1" topLeftCell="A2" activePane="bottomLeft" state="frozen"/>
      <selection pane="bottomLeft" activeCell="J48" sqref="J48"/>
    </sheetView>
  </sheetViews>
  <sheetFormatPr defaultColWidth="11" defaultRowHeight="15.75" x14ac:dyDescent="0.25"/>
  <cols>
    <col min="1" max="1" width="13" style="2" bestFit="1" customWidth="1"/>
    <col min="2" max="2" width="11" style="2"/>
    <col min="3" max="3" width="27.5" style="2" bestFit="1" customWidth="1"/>
    <col min="4" max="4" width="22.5" style="2" bestFit="1" customWidth="1"/>
    <col min="5" max="5" width="8.5" style="2" bestFit="1" customWidth="1"/>
    <col min="6" max="6" width="14.625" style="2" bestFit="1" customWidth="1"/>
    <col min="7" max="7" width="12" style="2" customWidth="1"/>
    <col min="8" max="8" width="14.625" style="2" bestFit="1" customWidth="1"/>
    <col min="9" max="9" width="11.625" style="2" customWidth="1"/>
    <col min="10" max="10" width="8.875" style="2" bestFit="1" customWidth="1"/>
    <col min="11" max="11" width="8.625" style="2" bestFit="1" customWidth="1"/>
    <col min="12" max="12" width="18.375" style="2" bestFit="1" customWidth="1"/>
    <col min="13" max="13" width="14.625" style="2" bestFit="1" customWidth="1"/>
    <col min="14" max="14" width="13" style="2" customWidth="1"/>
    <col min="15" max="15" width="14.125" style="2" customWidth="1"/>
    <col min="16" max="16" width="14.625" style="2" customWidth="1"/>
    <col min="17" max="17" width="21.125" style="2" bestFit="1" customWidth="1"/>
    <col min="18" max="18" width="15.625" style="2" customWidth="1"/>
    <col min="19" max="20" width="17.125" style="2" customWidth="1"/>
    <col min="21" max="21" width="16.875" style="2" customWidth="1"/>
    <col min="22" max="22" width="17.625" style="2" customWidth="1"/>
    <col min="23" max="23" width="13" style="2" bestFit="1" customWidth="1"/>
    <col min="24" max="16384" width="11" style="2"/>
  </cols>
  <sheetData>
    <row r="1" spans="1:24" x14ac:dyDescent="0.25">
      <c r="A1" s="7" t="s">
        <v>1</v>
      </c>
      <c r="B1" s="7" t="s">
        <v>2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1" t="s">
        <v>15</v>
      </c>
      <c r="I1" s="1" t="s">
        <v>16</v>
      </c>
      <c r="J1" s="7" t="s">
        <v>10</v>
      </c>
      <c r="K1" s="7" t="s">
        <v>11</v>
      </c>
      <c r="L1" s="7" t="s">
        <v>12</v>
      </c>
      <c r="M1" s="1" t="s">
        <v>17</v>
      </c>
      <c r="N1" s="7" t="s">
        <v>13</v>
      </c>
      <c r="O1" s="1" t="s">
        <v>23</v>
      </c>
      <c r="P1" s="1" t="s">
        <v>20</v>
      </c>
      <c r="Q1" s="1" t="s">
        <v>22</v>
      </c>
      <c r="R1" s="1" t="s">
        <v>24</v>
      </c>
      <c r="S1" s="1" t="s">
        <v>25</v>
      </c>
      <c r="T1" s="1" t="s">
        <v>26</v>
      </c>
      <c r="U1" s="1" t="s">
        <v>18</v>
      </c>
      <c r="V1" s="2" t="s">
        <v>3</v>
      </c>
      <c r="W1" s="2" t="s">
        <v>19</v>
      </c>
      <c r="X1" s="1" t="s">
        <v>14</v>
      </c>
    </row>
    <row r="2" spans="1:24" x14ac:dyDescent="0.25">
      <c r="A2" s="2">
        <v>745</v>
      </c>
      <c r="B2">
        <v>3.24</v>
      </c>
      <c r="C2" s="3">
        <v>-0.92</v>
      </c>
      <c r="D2">
        <v>1.84</v>
      </c>
      <c r="E2">
        <v>-2.21</v>
      </c>
      <c r="F2">
        <v>11.15</v>
      </c>
      <c r="G2">
        <v>1.31</v>
      </c>
      <c r="L2" s="2">
        <v>4.45</v>
      </c>
      <c r="N2">
        <v>-0.23</v>
      </c>
      <c r="X2" s="2" t="s">
        <v>30</v>
      </c>
    </row>
    <row r="3" spans="1:24" x14ac:dyDescent="0.25">
      <c r="A3" s="2">
        <v>745</v>
      </c>
      <c r="B3">
        <v>8.27</v>
      </c>
      <c r="C3" s="3">
        <v>7.0000000000000007E-2</v>
      </c>
      <c r="D3">
        <v>1.84</v>
      </c>
      <c r="E3">
        <v>0.04</v>
      </c>
      <c r="F3">
        <v>11.15</v>
      </c>
      <c r="G3">
        <v>1.58</v>
      </c>
      <c r="L3" s="2">
        <v>4.45</v>
      </c>
      <c r="N3">
        <v>-0.47</v>
      </c>
      <c r="X3" s="2" t="s">
        <v>30</v>
      </c>
    </row>
    <row r="4" spans="1:24" x14ac:dyDescent="0.25">
      <c r="A4" s="2">
        <v>745</v>
      </c>
      <c r="B4">
        <v>8.27</v>
      </c>
      <c r="C4" s="5"/>
      <c r="D4">
        <v>1.84</v>
      </c>
      <c r="E4">
        <v>0.39</v>
      </c>
      <c r="X4" s="2" t="s">
        <v>30</v>
      </c>
    </row>
    <row r="5" spans="1:24" x14ac:dyDescent="0.25">
      <c r="A5" s="2">
        <v>745</v>
      </c>
      <c r="B5">
        <v>9.6999999999999993</v>
      </c>
      <c r="C5" s="3">
        <v>0.81</v>
      </c>
      <c r="D5">
        <v>1.84</v>
      </c>
      <c r="E5">
        <v>2.38</v>
      </c>
      <c r="F5">
        <v>11.15</v>
      </c>
      <c r="G5">
        <v>1.46</v>
      </c>
      <c r="L5" s="2">
        <v>4.45</v>
      </c>
      <c r="N5">
        <v>-0.46</v>
      </c>
      <c r="X5" s="2" t="s">
        <v>30</v>
      </c>
    </row>
    <row r="6" spans="1:24" x14ac:dyDescent="0.25">
      <c r="A6" s="2">
        <v>745</v>
      </c>
      <c r="B6">
        <v>9.6999999999999993</v>
      </c>
      <c r="D6">
        <v>1.84</v>
      </c>
      <c r="E6">
        <v>3.17</v>
      </c>
      <c r="X6" s="2" t="s">
        <v>30</v>
      </c>
    </row>
    <row r="7" spans="1:24" x14ac:dyDescent="0.25">
      <c r="A7" s="2">
        <v>342</v>
      </c>
      <c r="B7" s="8">
        <v>12.334098186400217</v>
      </c>
      <c r="J7">
        <v>14</v>
      </c>
      <c r="K7" s="2">
        <v>80.592105263157904</v>
      </c>
      <c r="X7" s="2" t="s">
        <v>21</v>
      </c>
    </row>
    <row r="8" spans="1:24" x14ac:dyDescent="0.25">
      <c r="A8" s="2">
        <v>342</v>
      </c>
      <c r="B8" s="8">
        <v>16.865942917057662</v>
      </c>
      <c r="J8">
        <v>14</v>
      </c>
      <c r="K8" s="2">
        <v>71.546052631578902</v>
      </c>
      <c r="X8" s="2" t="s">
        <v>21</v>
      </c>
    </row>
    <row r="9" spans="1:24" x14ac:dyDescent="0.25">
      <c r="A9" s="2">
        <v>342</v>
      </c>
      <c r="B9" s="8">
        <v>20.887093123891386</v>
      </c>
      <c r="J9">
        <v>14</v>
      </c>
      <c r="K9" s="2">
        <v>69.161184210526301</v>
      </c>
      <c r="X9" s="2" t="s">
        <v>21</v>
      </c>
    </row>
    <row r="10" spans="1:24" x14ac:dyDescent="0.25">
      <c r="A10" s="2">
        <v>342</v>
      </c>
      <c r="B10" s="8">
        <v>26.138040777520072</v>
      </c>
      <c r="J10">
        <v>14</v>
      </c>
      <c r="K10" s="2">
        <v>65.624999999999901</v>
      </c>
      <c r="X10" s="2" t="s">
        <v>21</v>
      </c>
    </row>
    <row r="11" spans="1:24" x14ac:dyDescent="0.25">
      <c r="A11" s="2">
        <v>342</v>
      </c>
      <c r="B11" s="8">
        <v>27.824059271700218</v>
      </c>
      <c r="J11">
        <v>14</v>
      </c>
      <c r="K11" s="2">
        <v>66.529605263157805</v>
      </c>
      <c r="X11" s="2" t="s">
        <v>21</v>
      </c>
    </row>
    <row r="12" spans="1:24" x14ac:dyDescent="0.25">
      <c r="A12" s="2">
        <v>342</v>
      </c>
      <c r="B12" s="8">
        <v>31.183163544583355</v>
      </c>
      <c r="J12">
        <v>14</v>
      </c>
      <c r="K12" s="2">
        <v>77.960526315789409</v>
      </c>
      <c r="X12" s="2" t="s">
        <v>21</v>
      </c>
    </row>
    <row r="13" spans="1:24" x14ac:dyDescent="0.25">
      <c r="A13" s="2">
        <v>448</v>
      </c>
      <c r="B13" s="8">
        <v>6.0606780766219419</v>
      </c>
      <c r="J13">
        <v>14</v>
      </c>
      <c r="K13" s="2">
        <v>85.690789473684205</v>
      </c>
      <c r="X13" s="2" t="s">
        <v>21</v>
      </c>
    </row>
    <row r="14" spans="1:24" x14ac:dyDescent="0.25">
      <c r="A14" s="2">
        <v>448</v>
      </c>
      <c r="B14" s="8">
        <v>12.278109453315256</v>
      </c>
      <c r="J14">
        <v>14</v>
      </c>
      <c r="K14" s="2">
        <v>72.861842105263094</v>
      </c>
      <c r="X14" s="2" t="s">
        <v>21</v>
      </c>
    </row>
    <row r="15" spans="1:24" x14ac:dyDescent="0.25">
      <c r="A15" s="2">
        <v>448</v>
      </c>
      <c r="B15" s="8">
        <v>16.864344321295693</v>
      </c>
      <c r="J15">
        <v>14</v>
      </c>
      <c r="K15" s="2">
        <v>54.194078947368396</v>
      </c>
      <c r="X15" s="2" t="s">
        <v>21</v>
      </c>
    </row>
    <row r="16" spans="1:24" x14ac:dyDescent="0.25">
      <c r="A16" s="2">
        <v>448</v>
      </c>
      <c r="B16" s="8">
        <v>20.887759836815764</v>
      </c>
      <c r="J16">
        <v>14</v>
      </c>
      <c r="K16" s="2">
        <v>76.398026315789409</v>
      </c>
      <c r="X16" s="2" t="s">
        <v>21</v>
      </c>
    </row>
    <row r="17" spans="1:24" x14ac:dyDescent="0.25">
      <c r="A17" s="2">
        <v>448</v>
      </c>
      <c r="B17" s="8">
        <v>26.139336321952772</v>
      </c>
      <c r="J17">
        <v>14</v>
      </c>
      <c r="K17" s="2">
        <v>79.687499999999901</v>
      </c>
      <c r="X17" s="2" t="s">
        <v>21</v>
      </c>
    </row>
    <row r="18" spans="1:24" x14ac:dyDescent="0.25">
      <c r="A18" s="2">
        <v>448</v>
      </c>
      <c r="B18" s="8">
        <v>27.827044327293649</v>
      </c>
      <c r="J18">
        <v>14</v>
      </c>
      <c r="K18" s="2">
        <v>98.930921052631504</v>
      </c>
      <c r="X18" s="2" t="s">
        <v>21</v>
      </c>
    </row>
    <row r="19" spans="1:24" x14ac:dyDescent="0.25">
      <c r="A19" s="2">
        <v>448</v>
      </c>
      <c r="B19" s="8">
        <v>31.186489532922263</v>
      </c>
      <c r="J19">
        <v>14</v>
      </c>
      <c r="K19" s="2">
        <v>114.0625</v>
      </c>
      <c r="X19" s="2" t="s">
        <v>21</v>
      </c>
    </row>
    <row r="20" spans="1:24" x14ac:dyDescent="0.25">
      <c r="A20" s="2">
        <v>512</v>
      </c>
      <c r="B20" s="8">
        <v>4.2369985161152259</v>
      </c>
      <c r="J20">
        <v>14</v>
      </c>
      <c r="K20" s="2">
        <v>90.542763157894697</v>
      </c>
      <c r="X20" s="2" t="s">
        <v>21</v>
      </c>
    </row>
    <row r="21" spans="1:24" x14ac:dyDescent="0.25">
      <c r="A21" s="2">
        <v>512</v>
      </c>
      <c r="B21" s="8">
        <v>9.8607068810446705</v>
      </c>
      <c r="J21">
        <v>14</v>
      </c>
      <c r="K21" s="2">
        <v>83.141447368420998</v>
      </c>
      <c r="X21" s="2" t="s">
        <v>21</v>
      </c>
    </row>
    <row r="22" spans="1:24" x14ac:dyDescent="0.25">
      <c r="A22" s="2">
        <v>512</v>
      </c>
      <c r="B22" s="8">
        <v>14.391930356477079</v>
      </c>
      <c r="J22">
        <v>14</v>
      </c>
      <c r="K22" s="2">
        <v>67.351973684210492</v>
      </c>
      <c r="X22" s="2" t="s">
        <v>21</v>
      </c>
    </row>
    <row r="23" spans="1:24" x14ac:dyDescent="0.25">
      <c r="A23" s="2">
        <v>512</v>
      </c>
      <c r="B23" s="8">
        <v>17.238612712959561</v>
      </c>
      <c r="J23">
        <v>14</v>
      </c>
      <c r="K23" s="2">
        <v>66.694078947368396</v>
      </c>
      <c r="X23" s="2" t="s">
        <v>21</v>
      </c>
    </row>
    <row r="24" spans="1:24" x14ac:dyDescent="0.25">
      <c r="A24" s="2">
        <v>512</v>
      </c>
      <c r="B24" s="8">
        <v>20.155633282968612</v>
      </c>
      <c r="J24">
        <v>14</v>
      </c>
      <c r="K24" s="2">
        <v>79.523026315789409</v>
      </c>
      <c r="X24" s="2" t="s">
        <v>21</v>
      </c>
    </row>
    <row r="25" spans="1:24" x14ac:dyDescent="0.25">
      <c r="A25" s="2">
        <v>512</v>
      </c>
      <c r="B25" s="8">
        <v>23.444459952591096</v>
      </c>
      <c r="J25">
        <v>14</v>
      </c>
      <c r="K25" s="2">
        <v>78.125</v>
      </c>
      <c r="X25" s="2" t="s">
        <v>21</v>
      </c>
    </row>
    <row r="26" spans="1:24" x14ac:dyDescent="0.25">
      <c r="A26" s="2">
        <v>512</v>
      </c>
      <c r="B26" s="8">
        <v>25.130304192256862</v>
      </c>
      <c r="J26">
        <v>14</v>
      </c>
      <c r="K26" s="2">
        <v>77.138157894736807</v>
      </c>
      <c r="X26" s="2" t="s">
        <v>21</v>
      </c>
    </row>
    <row r="27" spans="1:24" x14ac:dyDescent="0.25">
      <c r="A27" s="2">
        <v>598</v>
      </c>
      <c r="B27" s="8">
        <v>2.841735043531985</v>
      </c>
      <c r="J27">
        <v>14</v>
      </c>
      <c r="K27" s="2">
        <v>95.641447368420998</v>
      </c>
      <c r="X27" s="2" t="s">
        <v>21</v>
      </c>
    </row>
    <row r="28" spans="1:24" x14ac:dyDescent="0.25">
      <c r="A28" s="2">
        <v>598</v>
      </c>
      <c r="B28" s="8">
        <v>5.687735534523628</v>
      </c>
      <c r="J28">
        <v>14</v>
      </c>
      <c r="K28" s="2">
        <v>87.582236842105203</v>
      </c>
      <c r="X28" s="2" t="s">
        <v>21</v>
      </c>
    </row>
    <row r="29" spans="1:24" x14ac:dyDescent="0.25">
      <c r="A29" s="2">
        <v>598</v>
      </c>
      <c r="B29" s="8">
        <v>10.081540384692845</v>
      </c>
      <c r="J29">
        <v>14</v>
      </c>
      <c r="K29" s="2">
        <v>80.180921052631504</v>
      </c>
      <c r="X29" s="2" t="s">
        <v>21</v>
      </c>
    </row>
    <row r="30" spans="1:24" x14ac:dyDescent="0.25">
      <c r="A30" s="2">
        <v>598</v>
      </c>
      <c r="B30" s="8">
        <v>11.462333156302845</v>
      </c>
      <c r="J30">
        <v>14</v>
      </c>
      <c r="K30" s="2">
        <v>68.009868421052602</v>
      </c>
      <c r="X30" s="2" t="s">
        <v>21</v>
      </c>
    </row>
    <row r="31" spans="1:24" x14ac:dyDescent="0.25">
      <c r="A31" s="2">
        <v>598</v>
      </c>
      <c r="B31" s="8">
        <v>13.452228794637808</v>
      </c>
      <c r="J31">
        <v>14</v>
      </c>
      <c r="K31" s="2">
        <v>67.351973684210492</v>
      </c>
      <c r="X31" s="2" t="s">
        <v>21</v>
      </c>
    </row>
    <row r="32" spans="1:24" x14ac:dyDescent="0.25">
      <c r="A32" s="2">
        <v>598</v>
      </c>
      <c r="B32" s="8">
        <v>16.798385199477298</v>
      </c>
      <c r="J32">
        <v>14</v>
      </c>
      <c r="K32" s="2">
        <v>88.240131578947299</v>
      </c>
      <c r="X32" s="2" t="s">
        <v>21</v>
      </c>
    </row>
    <row r="33" spans="1:24" x14ac:dyDescent="0.25">
      <c r="A33" s="2">
        <v>598</v>
      </c>
      <c r="B33" s="8">
        <v>18.485009796315982</v>
      </c>
      <c r="J33">
        <v>14</v>
      </c>
      <c r="K33" s="2">
        <v>95.723684210526301</v>
      </c>
      <c r="X33" s="2" t="s">
        <v>21</v>
      </c>
    </row>
    <row r="34" spans="1:24" x14ac:dyDescent="0.25">
      <c r="A34" s="2">
        <v>667</v>
      </c>
      <c r="B34" s="8">
        <v>3.2835384239265255</v>
      </c>
      <c r="J34">
        <v>14</v>
      </c>
      <c r="K34" s="2">
        <v>91.200657894736807</v>
      </c>
      <c r="X34" s="2" t="s">
        <v>21</v>
      </c>
    </row>
    <row r="35" spans="1:24" x14ac:dyDescent="0.25">
      <c r="A35" s="2">
        <v>667</v>
      </c>
      <c r="B35" s="8">
        <v>6.5718877877054078</v>
      </c>
      <c r="J35">
        <v>14</v>
      </c>
      <c r="K35" s="2">
        <v>84.621710526315695</v>
      </c>
      <c r="X35" s="2" t="s">
        <v>21</v>
      </c>
    </row>
    <row r="36" spans="1:24" x14ac:dyDescent="0.25">
      <c r="A36" s="2">
        <v>667</v>
      </c>
      <c r="B36" s="8">
        <v>10.081479774427006</v>
      </c>
      <c r="J36">
        <v>14</v>
      </c>
      <c r="K36" s="2">
        <v>79.523026315789409</v>
      </c>
      <c r="X36" s="2" t="s">
        <v>21</v>
      </c>
    </row>
    <row r="37" spans="1:24" x14ac:dyDescent="0.25">
      <c r="A37" s="2">
        <v>667</v>
      </c>
      <c r="B37" s="8">
        <v>11.836934904428977</v>
      </c>
      <c r="J37">
        <v>14</v>
      </c>
      <c r="K37" s="2">
        <v>84.128289473684205</v>
      </c>
      <c r="X37" s="2" t="s">
        <v>21</v>
      </c>
    </row>
    <row r="38" spans="1:24" x14ac:dyDescent="0.25">
      <c r="A38" s="2">
        <v>667</v>
      </c>
      <c r="B38" s="8">
        <v>13.508376629670583</v>
      </c>
      <c r="J38">
        <v>14</v>
      </c>
      <c r="K38" s="2">
        <v>76.809210526315695</v>
      </c>
      <c r="X38" s="2" t="s">
        <v>21</v>
      </c>
    </row>
    <row r="39" spans="1:24" x14ac:dyDescent="0.25">
      <c r="A39">
        <v>385</v>
      </c>
      <c r="B39" s="3">
        <v>9.7810218978102181</v>
      </c>
      <c r="C39" s="3">
        <v>-1.64</v>
      </c>
      <c r="F39">
        <v>11.15</v>
      </c>
      <c r="G39">
        <v>1.7</v>
      </c>
      <c r="J39"/>
      <c r="L39" s="2">
        <v>4.45</v>
      </c>
      <c r="N39" s="2">
        <v>22.519863791146399</v>
      </c>
      <c r="X39" s="2" t="s">
        <v>33</v>
      </c>
    </row>
    <row r="40" spans="1:24" x14ac:dyDescent="0.25">
      <c r="A40">
        <v>385</v>
      </c>
      <c r="B40" s="3">
        <v>18.435459854014596</v>
      </c>
      <c r="C40" s="3">
        <v>-1.48</v>
      </c>
      <c r="D40">
        <v>1.84</v>
      </c>
      <c r="E40">
        <v>-7.1767649999999996</v>
      </c>
      <c r="F40">
        <v>11.15</v>
      </c>
      <c r="G40">
        <v>2.46</v>
      </c>
      <c r="L40" s="2">
        <v>4.45</v>
      </c>
      <c r="N40" s="2">
        <v>-8.1271282633371396</v>
      </c>
      <c r="X40" s="2" t="s">
        <v>33</v>
      </c>
    </row>
    <row r="41" spans="1:24" x14ac:dyDescent="0.25">
      <c r="A41">
        <v>385</v>
      </c>
      <c r="B41" s="3">
        <v>26.977013138686132</v>
      </c>
      <c r="C41" s="3">
        <v>0.31</v>
      </c>
      <c r="D41">
        <v>1.84</v>
      </c>
      <c r="E41">
        <v>-3.503927</v>
      </c>
      <c r="F41">
        <v>11.15</v>
      </c>
      <c r="G41">
        <v>2.62</v>
      </c>
      <c r="L41" s="2">
        <v>4.45</v>
      </c>
      <c r="N41" s="2">
        <v>-31.509648127128198</v>
      </c>
      <c r="X41" s="2" t="s">
        <v>33</v>
      </c>
    </row>
    <row r="42" spans="1:24" x14ac:dyDescent="0.25">
      <c r="A42">
        <v>478</v>
      </c>
      <c r="B42" s="3">
        <v>10.443329197080292</v>
      </c>
      <c r="C42" s="3">
        <v>-1.52</v>
      </c>
      <c r="D42">
        <v>1.84</v>
      </c>
      <c r="E42">
        <v>-5.6355862999999999</v>
      </c>
      <c r="F42">
        <v>11.15</v>
      </c>
      <c r="G42">
        <v>1.49</v>
      </c>
      <c r="L42" s="2">
        <v>4.45</v>
      </c>
      <c r="N42" s="2">
        <v>10.147559591373401</v>
      </c>
      <c r="X42" s="2" t="s">
        <v>33</v>
      </c>
    </row>
    <row r="43" spans="1:24" x14ac:dyDescent="0.25">
      <c r="A43">
        <v>478</v>
      </c>
      <c r="B43" s="3">
        <v>19.670370802919706</v>
      </c>
      <c r="C43" s="3">
        <v>-0.96</v>
      </c>
      <c r="D43">
        <v>1.84</v>
      </c>
      <c r="E43">
        <v>-5.5419770000000002</v>
      </c>
      <c r="F43">
        <v>11.15</v>
      </c>
      <c r="G43">
        <v>2.19</v>
      </c>
      <c r="L43" s="2">
        <v>4.45</v>
      </c>
      <c r="N43" s="2">
        <v>-22.826333711691198</v>
      </c>
      <c r="X43" s="2" t="s">
        <v>33</v>
      </c>
    </row>
    <row r="44" spans="1:24" x14ac:dyDescent="0.25">
      <c r="A44">
        <v>478</v>
      </c>
      <c r="B44" s="3">
        <v>27.273799270072992</v>
      </c>
      <c r="C44" s="3">
        <v>2.66</v>
      </c>
      <c r="D44">
        <v>1.84</v>
      </c>
      <c r="E44">
        <v>0.72607200000000005</v>
      </c>
      <c r="L44" s="2">
        <v>4.45</v>
      </c>
      <c r="N44" s="2">
        <v>-30.261066969353003</v>
      </c>
      <c r="X44" s="2" t="s">
        <v>33</v>
      </c>
    </row>
    <row r="45" spans="1:24" x14ac:dyDescent="0.25">
      <c r="A45">
        <v>639</v>
      </c>
      <c r="B45" s="3">
        <v>10.426606934306568</v>
      </c>
      <c r="C45" s="3">
        <v>-1.1200000000000001</v>
      </c>
      <c r="D45">
        <v>1.84</v>
      </c>
      <c r="E45">
        <v>-4.8093814999999998</v>
      </c>
      <c r="F45">
        <v>11.15</v>
      </c>
      <c r="G45">
        <v>1.28</v>
      </c>
      <c r="L45" s="2">
        <v>4.45</v>
      </c>
      <c r="N45" s="2">
        <v>-5.0056753688989906</v>
      </c>
      <c r="X45" s="2" t="s">
        <v>33</v>
      </c>
    </row>
    <row r="46" spans="1:24" x14ac:dyDescent="0.25">
      <c r="A46">
        <v>639</v>
      </c>
      <c r="B46" s="3">
        <v>19.66789124087591</v>
      </c>
      <c r="C46" s="3">
        <v>0.2</v>
      </c>
      <c r="D46">
        <v>1.84</v>
      </c>
      <c r="E46">
        <v>-3.1813189999999998</v>
      </c>
      <c r="F46">
        <v>11.15</v>
      </c>
      <c r="G46">
        <v>2.08</v>
      </c>
      <c r="L46" s="2">
        <v>4.45</v>
      </c>
      <c r="N46" s="2">
        <v>-28.217934165720699</v>
      </c>
      <c r="X46" s="2" t="s">
        <v>33</v>
      </c>
    </row>
    <row r="47" spans="1:24" x14ac:dyDescent="0.25">
      <c r="A47">
        <v>639</v>
      </c>
      <c r="B47" s="6">
        <v>27.308598030828026</v>
      </c>
      <c r="C47" s="3"/>
      <c r="D47"/>
      <c r="E47"/>
      <c r="F47"/>
      <c r="G47"/>
      <c r="L47" s="2">
        <v>4.45</v>
      </c>
      <c r="N47" s="2">
        <v>-39.9091940976163</v>
      </c>
      <c r="X47" s="2" t="s">
        <v>33</v>
      </c>
    </row>
    <row r="48" spans="1:24" x14ac:dyDescent="0.25">
      <c r="A48">
        <v>643</v>
      </c>
      <c r="B48" s="3">
        <v>9.7917375912408744</v>
      </c>
      <c r="C48" s="3">
        <v>-0.91</v>
      </c>
      <c r="D48">
        <v>1.84</v>
      </c>
      <c r="E48">
        <v>-4.1415540000000002</v>
      </c>
      <c r="F48">
        <v>11.15</v>
      </c>
      <c r="G48">
        <v>1.55</v>
      </c>
      <c r="L48" s="2">
        <v>4.45</v>
      </c>
      <c r="N48" s="2">
        <v>-17.037457434733199</v>
      </c>
      <c r="X48" s="2" t="s">
        <v>33</v>
      </c>
    </row>
    <row r="49" spans="1:24" x14ac:dyDescent="0.25">
      <c r="A49">
        <v>643</v>
      </c>
      <c r="B49" s="3">
        <v>19.834724817518246</v>
      </c>
      <c r="C49" s="3">
        <v>3.35</v>
      </c>
      <c r="D49">
        <v>1.84</v>
      </c>
      <c r="E49">
        <v>4.0189690000000002</v>
      </c>
      <c r="L49" s="2">
        <v>4.45</v>
      </c>
      <c r="N49" s="2">
        <v>-36.617480136208805</v>
      </c>
      <c r="X49" s="2" t="s">
        <v>33</v>
      </c>
    </row>
    <row r="50" spans="1:24" x14ac:dyDescent="0.25">
      <c r="A50"/>
      <c r="B50"/>
      <c r="C50"/>
    </row>
    <row r="51" spans="1:24" x14ac:dyDescent="0.25">
      <c r="A51" s="10">
        <v>342</v>
      </c>
      <c r="B51" s="10">
        <v>6.0597163489618824</v>
      </c>
      <c r="C51" s="10"/>
      <c r="D51" s="10"/>
      <c r="E51" s="10"/>
      <c r="F51" s="10"/>
      <c r="G51" s="10">
        <v>1.19955952151398</v>
      </c>
      <c r="L51" s="4"/>
    </row>
    <row r="52" spans="1:24" x14ac:dyDescent="0.25">
      <c r="A52" s="10">
        <v>342</v>
      </c>
      <c r="B52" s="10">
        <v>12.342273245244231</v>
      </c>
      <c r="C52" s="10"/>
      <c r="D52" s="10"/>
      <c r="E52" s="10"/>
      <c r="F52" s="10"/>
      <c r="G52" s="10">
        <v>1.6002590366623901</v>
      </c>
    </row>
    <row r="53" spans="1:24" x14ac:dyDescent="0.25">
      <c r="A53" s="10">
        <v>342</v>
      </c>
      <c r="B53" s="10">
        <v>12.340289199582847</v>
      </c>
      <c r="C53" s="10"/>
      <c r="D53" s="10"/>
      <c r="E53" s="10"/>
      <c r="F53" s="10"/>
      <c r="G53" s="10">
        <v>1.38033412244651</v>
      </c>
    </row>
    <row r="54" spans="1:24" x14ac:dyDescent="0.25">
      <c r="A54" s="10">
        <v>342</v>
      </c>
      <c r="B54" s="10">
        <v>16.866456955866493</v>
      </c>
      <c r="C54" s="10"/>
      <c r="D54" s="10"/>
      <c r="E54" s="10"/>
      <c r="F54" s="10"/>
      <c r="G54" s="10">
        <v>2.0910935528910999</v>
      </c>
    </row>
    <row r="55" spans="1:24" x14ac:dyDescent="0.25">
      <c r="A55" s="10">
        <v>342</v>
      </c>
      <c r="B55" s="10">
        <v>16.876631549001896</v>
      </c>
      <c r="C55" s="10"/>
      <c r="D55" s="10"/>
      <c r="E55" s="10"/>
      <c r="F55" s="10"/>
      <c r="G55" s="10">
        <v>1.7189136257930799</v>
      </c>
    </row>
    <row r="56" spans="1:24" x14ac:dyDescent="0.25">
      <c r="A56" s="10">
        <v>342</v>
      </c>
      <c r="B56" s="10">
        <v>20.902650222059634</v>
      </c>
      <c r="C56" s="10"/>
      <c r="D56" s="10"/>
      <c r="E56" s="10"/>
      <c r="F56" s="10"/>
      <c r="G56" s="10">
        <v>2.4897976726194702</v>
      </c>
    </row>
    <row r="57" spans="1:24" x14ac:dyDescent="0.25">
      <c r="A57" s="10">
        <v>342</v>
      </c>
      <c r="B57" s="10">
        <v>20.887320501735619</v>
      </c>
      <c r="C57" s="10"/>
      <c r="D57" s="10"/>
      <c r="E57" s="10"/>
      <c r="F57" s="10"/>
      <c r="G57" s="10">
        <v>2.2905487627804901</v>
      </c>
    </row>
    <row r="58" spans="1:24" x14ac:dyDescent="0.25">
      <c r="A58" s="10">
        <v>342</v>
      </c>
      <c r="B58" s="10">
        <v>26.15569091193635</v>
      </c>
      <c r="C58" s="10"/>
      <c r="D58" s="10"/>
      <c r="E58" s="10"/>
      <c r="F58" s="10"/>
      <c r="G58" s="10">
        <v>2.7720231111813201</v>
      </c>
    </row>
    <row r="59" spans="1:24" x14ac:dyDescent="0.25">
      <c r="A59" s="10">
        <v>342</v>
      </c>
      <c r="B59" s="10">
        <v>26.153249009583863</v>
      </c>
      <c r="C59" s="10"/>
      <c r="D59" s="10"/>
      <c r="E59" s="10"/>
      <c r="F59" s="10"/>
      <c r="G59" s="10">
        <v>2.5013462936848398</v>
      </c>
    </row>
    <row r="60" spans="1:24" x14ac:dyDescent="0.25">
      <c r="A60" s="10">
        <v>342</v>
      </c>
      <c r="B60" s="10">
        <v>27.834295287415035</v>
      </c>
      <c r="C60" s="10"/>
      <c r="D60" s="10"/>
      <c r="E60" s="10"/>
      <c r="F60" s="10"/>
      <c r="G60" s="10">
        <v>2.8397787385495299</v>
      </c>
    </row>
    <row r="61" spans="1:24" x14ac:dyDescent="0.25">
      <c r="A61" s="10">
        <v>342</v>
      </c>
      <c r="B61" s="10">
        <v>27.831887300372991</v>
      </c>
      <c r="C61" s="10"/>
      <c r="D61" s="10"/>
      <c r="E61" s="10"/>
      <c r="F61" s="10"/>
      <c r="G61" s="10">
        <v>2.57286132129606</v>
      </c>
    </row>
    <row r="62" spans="1:24" x14ac:dyDescent="0.25">
      <c r="A62" s="10">
        <v>342</v>
      </c>
      <c r="B62" s="10">
        <v>31.201407309024084</v>
      </c>
      <c r="C62" s="10"/>
      <c r="D62" s="10"/>
      <c r="E62" s="10"/>
      <c r="F62" s="10"/>
      <c r="G62" s="10">
        <v>2.5730348642438701</v>
      </c>
    </row>
    <row r="63" spans="1:24" x14ac:dyDescent="0.25">
      <c r="A63" s="10">
        <v>342</v>
      </c>
      <c r="B63" s="10">
        <v>31.200915537022549</v>
      </c>
      <c r="C63" s="10"/>
      <c r="D63" s="10"/>
      <c r="E63" s="10"/>
      <c r="F63" s="10"/>
      <c r="G63" s="10">
        <v>2.5185235607202801</v>
      </c>
    </row>
    <row r="64" spans="1:24" x14ac:dyDescent="0.25">
      <c r="A64" s="10"/>
      <c r="B64" s="10"/>
      <c r="C64" s="10"/>
      <c r="D64" s="10"/>
      <c r="E64" s="10"/>
      <c r="F64" s="10"/>
      <c r="G64" s="10"/>
    </row>
    <row r="65" spans="1:7" x14ac:dyDescent="0.25">
      <c r="A65" s="10">
        <v>448</v>
      </c>
      <c r="B65" s="10">
        <v>6.0603607398604602</v>
      </c>
      <c r="C65" s="10"/>
      <c r="D65" s="10"/>
      <c r="E65" s="10"/>
      <c r="F65" s="10"/>
      <c r="G65" s="10">
        <v>1.2709881261311</v>
      </c>
    </row>
    <row r="66" spans="1:7" x14ac:dyDescent="0.25">
      <c r="A66" s="10">
        <v>448</v>
      </c>
      <c r="B66" s="10">
        <v>12.264318904171898</v>
      </c>
      <c r="C66" s="10"/>
      <c r="D66" s="10"/>
      <c r="E66" s="10"/>
      <c r="F66" s="10"/>
      <c r="G66" s="10">
        <v>1.95927757811175</v>
      </c>
    </row>
    <row r="67" spans="1:7" x14ac:dyDescent="0.25">
      <c r="A67" s="10">
        <v>448</v>
      </c>
      <c r="B67" s="10">
        <v>16.888756272488248</v>
      </c>
      <c r="C67" s="10"/>
      <c r="D67" s="10"/>
      <c r="E67" s="10"/>
      <c r="F67" s="10"/>
      <c r="G67" s="10">
        <v>3.0628992126679302</v>
      </c>
    </row>
    <row r="68" spans="1:7" x14ac:dyDescent="0.25">
      <c r="A68" s="10">
        <v>448</v>
      </c>
      <c r="B68" s="10">
        <v>16.882753262538394</v>
      </c>
      <c r="C68" s="10"/>
      <c r="D68" s="10"/>
      <c r="E68" s="10"/>
      <c r="F68" s="10"/>
      <c r="G68" s="10">
        <v>2.3974853696557701</v>
      </c>
    </row>
    <row r="69" spans="1:7" x14ac:dyDescent="0.25">
      <c r="A69" s="10">
        <v>448</v>
      </c>
      <c r="B69" s="10">
        <v>20.903684639028391</v>
      </c>
      <c r="C69" s="10"/>
      <c r="D69" s="10"/>
      <c r="E69" s="10"/>
      <c r="F69" s="10"/>
      <c r="G69" s="10">
        <v>2.6044593800311699</v>
      </c>
    </row>
    <row r="70" spans="1:7" x14ac:dyDescent="0.25">
      <c r="A70" s="10">
        <v>448</v>
      </c>
      <c r="B70" s="10">
        <v>20.901497101504233</v>
      </c>
      <c r="C70" s="10"/>
      <c r="D70" s="10"/>
      <c r="E70" s="10"/>
      <c r="F70" s="10"/>
      <c r="G70" s="10">
        <v>2.3619780643572499</v>
      </c>
    </row>
    <row r="71" spans="1:7" x14ac:dyDescent="0.25">
      <c r="A71" s="10">
        <v>448</v>
      </c>
      <c r="B71" s="10">
        <v>26.153859485171971</v>
      </c>
      <c r="C71" s="10"/>
      <c r="D71" s="10"/>
      <c r="E71" s="10"/>
      <c r="F71" s="10"/>
      <c r="G71" s="10">
        <v>2.5690154980589601</v>
      </c>
    </row>
    <row r="72" spans="1:7" x14ac:dyDescent="0.25">
      <c r="A72" s="10">
        <v>448</v>
      </c>
      <c r="B72" s="10">
        <v>27.82947931333095</v>
      </c>
      <c r="C72" s="10"/>
      <c r="D72" s="10"/>
      <c r="E72" s="10"/>
      <c r="F72" s="10"/>
      <c r="G72" s="10">
        <v>2.3059439040425902</v>
      </c>
    </row>
    <row r="73" spans="1:7" x14ac:dyDescent="0.25">
      <c r="A73" s="10">
        <v>448</v>
      </c>
      <c r="B73" s="10">
        <v>31.182787803586272</v>
      </c>
      <c r="C73" s="10"/>
      <c r="D73" s="10"/>
      <c r="E73" s="10"/>
      <c r="F73" s="10"/>
      <c r="G73" s="10">
        <v>2.0091241308332601</v>
      </c>
    </row>
    <row r="74" spans="1:7" x14ac:dyDescent="0.25">
      <c r="A74" s="10"/>
      <c r="B74" s="10"/>
      <c r="C74" s="10"/>
      <c r="D74" s="10"/>
      <c r="E74" s="10"/>
      <c r="F74" s="10"/>
      <c r="G74" s="10"/>
    </row>
    <row r="75" spans="1:7" x14ac:dyDescent="0.25">
      <c r="A75" s="10">
        <v>512</v>
      </c>
      <c r="B75" s="10">
        <v>4.2434836436717003</v>
      </c>
      <c r="C75" s="10"/>
      <c r="D75" s="10"/>
      <c r="E75" s="10"/>
      <c r="F75" s="10"/>
      <c r="G75" s="10">
        <v>0.87615770802502402</v>
      </c>
    </row>
    <row r="76" spans="1:7" x14ac:dyDescent="0.25">
      <c r="A76" s="10">
        <v>512</v>
      </c>
      <c r="B76" s="10">
        <v>9.8647767744290498</v>
      </c>
      <c r="C76" s="10"/>
      <c r="D76" s="10"/>
      <c r="E76" s="10"/>
      <c r="F76" s="10"/>
      <c r="G76" s="10">
        <v>1.47795098515243</v>
      </c>
    </row>
    <row r="77" spans="1:7" x14ac:dyDescent="0.25">
      <c r="A77" s="10">
        <v>512</v>
      </c>
      <c r="B77" s="10">
        <v>9.8519567870784659</v>
      </c>
      <c r="C77" s="10"/>
      <c r="D77" s="10"/>
      <c r="E77" s="10"/>
      <c r="F77" s="10"/>
      <c r="G77" s="10">
        <v>1.55689769329594</v>
      </c>
    </row>
    <row r="78" spans="1:7" x14ac:dyDescent="0.25">
      <c r="A78" s="10">
        <v>512</v>
      </c>
      <c r="B78" s="10">
        <v>14.40266227047365</v>
      </c>
      <c r="C78" s="10"/>
      <c r="D78" s="10"/>
      <c r="E78" s="10"/>
      <c r="F78" s="10"/>
      <c r="G78" s="10">
        <v>1.9875831995558</v>
      </c>
    </row>
    <row r="79" spans="1:7" x14ac:dyDescent="0.25">
      <c r="A79" s="10">
        <v>512</v>
      </c>
      <c r="B79" s="10">
        <v>14.402034837230289</v>
      </c>
      <c r="C79" s="10"/>
      <c r="D79" s="10"/>
      <c r="E79" s="10"/>
      <c r="F79" s="10"/>
      <c r="G79" s="10">
        <v>1.9180342950601801</v>
      </c>
    </row>
    <row r="80" spans="1:7" x14ac:dyDescent="0.25">
      <c r="A80" s="10">
        <v>512</v>
      </c>
      <c r="B80" s="10">
        <v>17.246884993199195</v>
      </c>
      <c r="C80" s="10"/>
      <c r="D80" s="10"/>
      <c r="E80" s="10"/>
      <c r="F80" s="10"/>
      <c r="G80" s="10">
        <v>2.2602860786960299</v>
      </c>
    </row>
    <row r="81" spans="1:7" x14ac:dyDescent="0.25">
      <c r="A81" s="10">
        <v>512</v>
      </c>
      <c r="B81" s="10">
        <v>20.171877027764594</v>
      </c>
      <c r="C81" s="10"/>
      <c r="D81" s="10"/>
      <c r="E81" s="10"/>
      <c r="F81" s="10"/>
      <c r="G81" s="10">
        <v>2.4860006365564602</v>
      </c>
    </row>
    <row r="82" spans="1:7" x14ac:dyDescent="0.25">
      <c r="A82" s="10">
        <v>512</v>
      </c>
      <c r="B82" s="10">
        <v>20.170995229692846</v>
      </c>
      <c r="C82" s="10"/>
      <c r="D82" s="10"/>
      <c r="E82" s="10"/>
      <c r="F82" s="10"/>
      <c r="G82" s="10">
        <v>2.3882562302382899</v>
      </c>
    </row>
    <row r="83" spans="1:7" x14ac:dyDescent="0.25">
      <c r="A83" s="10">
        <v>512</v>
      </c>
      <c r="B83" s="10">
        <v>23.447214219292334</v>
      </c>
      <c r="C83" s="10"/>
      <c r="D83" s="10"/>
      <c r="E83" s="10"/>
      <c r="F83" s="10"/>
      <c r="G83" s="10">
        <v>2.5463197046749699</v>
      </c>
    </row>
    <row r="84" spans="1:7" x14ac:dyDescent="0.25">
      <c r="A84" s="10">
        <v>512</v>
      </c>
      <c r="B84" s="10">
        <v>23.445823691563792</v>
      </c>
      <c r="C84" s="10"/>
      <c r="D84" s="10"/>
      <c r="E84" s="10"/>
      <c r="F84" s="10"/>
      <c r="G84" s="10">
        <v>2.3921842947116998</v>
      </c>
    </row>
    <row r="85" spans="1:7" x14ac:dyDescent="0.25">
      <c r="A85" s="10">
        <v>512</v>
      </c>
      <c r="B85" s="10">
        <v>25.137858529981166</v>
      </c>
      <c r="C85" s="10"/>
      <c r="D85" s="10"/>
      <c r="E85" s="10"/>
      <c r="F85" s="10"/>
      <c r="G85" s="10">
        <v>2.4486624183105201</v>
      </c>
    </row>
    <row r="86" spans="1:7" x14ac:dyDescent="0.25">
      <c r="A86" s="10">
        <v>512</v>
      </c>
      <c r="B86" s="10">
        <v>25.137146308461674</v>
      </c>
      <c r="C86" s="10"/>
      <c r="D86" s="10"/>
      <c r="E86" s="10"/>
      <c r="F86" s="10"/>
      <c r="G86" s="10">
        <v>2.3697150132073799</v>
      </c>
    </row>
    <row r="87" spans="1:7" x14ac:dyDescent="0.25">
      <c r="A87" s="10"/>
      <c r="B87" s="10"/>
      <c r="C87" s="10"/>
      <c r="D87" s="10"/>
      <c r="E87" s="10"/>
      <c r="F87" s="10"/>
      <c r="G87" s="10"/>
    </row>
    <row r="88" spans="1:7" x14ac:dyDescent="0.25">
      <c r="A88" s="10">
        <v>598</v>
      </c>
      <c r="B88" s="10">
        <v>2.8481568987378827</v>
      </c>
      <c r="C88" s="10"/>
      <c r="D88" s="10"/>
      <c r="E88" s="10"/>
      <c r="F88" s="10"/>
      <c r="G88" s="10">
        <v>0.70879261036936403</v>
      </c>
    </row>
    <row r="89" spans="1:7" x14ac:dyDescent="0.25">
      <c r="A89" s="10">
        <v>598</v>
      </c>
      <c r="B89" s="10">
        <v>2.8478855762542699</v>
      </c>
      <c r="C89" s="10"/>
      <c r="D89" s="10"/>
      <c r="E89" s="10"/>
      <c r="F89" s="10"/>
      <c r="G89" s="10">
        <v>0.67871740842531103</v>
      </c>
    </row>
    <row r="90" spans="1:7" x14ac:dyDescent="0.25">
      <c r="A90" s="10">
        <v>598</v>
      </c>
      <c r="B90" s="10">
        <v>5.6917352305648388</v>
      </c>
      <c r="C90" s="10"/>
      <c r="D90" s="10"/>
      <c r="E90" s="10"/>
      <c r="F90" s="10"/>
      <c r="G90" s="10">
        <v>0.91006688489247001</v>
      </c>
    </row>
    <row r="91" spans="1:7" x14ac:dyDescent="0.25">
      <c r="A91" s="10">
        <v>598</v>
      </c>
      <c r="B91" s="10">
        <v>5.6913621621498756</v>
      </c>
      <c r="C91" s="10"/>
      <c r="D91" s="10"/>
      <c r="E91" s="10"/>
      <c r="F91" s="10"/>
      <c r="G91" s="10">
        <v>0.86871348221939704</v>
      </c>
    </row>
    <row r="92" spans="1:7" x14ac:dyDescent="0.25">
      <c r="A92" s="10">
        <v>598</v>
      </c>
      <c r="B92" s="10">
        <v>10.082563940492335</v>
      </c>
      <c r="C92" s="10"/>
      <c r="D92" s="10"/>
      <c r="E92" s="10"/>
      <c r="F92" s="10"/>
      <c r="G92" s="10">
        <v>1.61893964561925</v>
      </c>
    </row>
    <row r="93" spans="1:7" x14ac:dyDescent="0.25">
      <c r="A93" s="10">
        <v>598</v>
      </c>
      <c r="B93" s="10">
        <v>10.068048187619196</v>
      </c>
      <c r="C93" s="10"/>
      <c r="D93" s="10"/>
      <c r="E93" s="10"/>
      <c r="F93" s="10"/>
      <c r="G93" s="10">
        <v>1.5099163416124299</v>
      </c>
    </row>
    <row r="94" spans="1:7" x14ac:dyDescent="0.25">
      <c r="A94" s="10">
        <v>598</v>
      </c>
      <c r="B94" s="10">
        <v>11.480807402124963</v>
      </c>
      <c r="C94" s="10"/>
      <c r="D94" s="10"/>
      <c r="E94" s="10"/>
      <c r="F94" s="10"/>
      <c r="G94" s="10">
        <v>2.1096131641734801</v>
      </c>
    </row>
    <row r="95" spans="1:7" x14ac:dyDescent="0.25">
      <c r="A95" s="10">
        <v>598</v>
      </c>
      <c r="B95" s="10">
        <v>11.479823858121897</v>
      </c>
      <c r="C95" s="10"/>
      <c r="D95" s="10"/>
      <c r="E95" s="10"/>
      <c r="F95" s="10"/>
      <c r="G95" s="10">
        <v>2.0005905571262899</v>
      </c>
    </row>
    <row r="96" spans="1:7" x14ac:dyDescent="0.25">
      <c r="A96" s="10">
        <v>598</v>
      </c>
      <c r="B96" s="10">
        <v>13.457154288055984</v>
      </c>
      <c r="C96" s="10"/>
      <c r="D96" s="10"/>
      <c r="E96" s="10"/>
      <c r="F96" s="10"/>
      <c r="G96" s="10">
        <v>2.1811435248965498</v>
      </c>
    </row>
    <row r="97" spans="1:7" x14ac:dyDescent="0.25">
      <c r="A97" s="10">
        <v>598</v>
      </c>
      <c r="B97" s="10">
        <v>13.45569592970657</v>
      </c>
      <c r="C97" s="10"/>
      <c r="D97" s="10"/>
      <c r="E97" s="10"/>
      <c r="F97" s="10"/>
      <c r="G97" s="10">
        <v>2.0194893144472701</v>
      </c>
    </row>
    <row r="98" spans="1:7" x14ac:dyDescent="0.25">
      <c r="A98" s="10">
        <v>598</v>
      </c>
      <c r="B98" s="10">
        <v>16.813142087837004</v>
      </c>
      <c r="C98" s="10"/>
      <c r="D98" s="10"/>
      <c r="E98" s="10"/>
      <c r="F98" s="10"/>
      <c r="G98" s="10">
        <v>2.1813163708847401</v>
      </c>
    </row>
    <row r="99" spans="1:7" x14ac:dyDescent="0.25">
      <c r="A99" s="10">
        <v>598</v>
      </c>
      <c r="B99" s="10">
        <v>16.811446322314449</v>
      </c>
      <c r="C99" s="10"/>
      <c r="D99" s="10"/>
      <c r="E99" s="10"/>
      <c r="F99" s="10"/>
      <c r="G99" s="10">
        <v>1.99334635873441</v>
      </c>
    </row>
    <row r="100" spans="1:7" x14ac:dyDescent="0.25">
      <c r="A100" s="10">
        <v>598</v>
      </c>
      <c r="B100" s="10">
        <v>18.49211953173058</v>
      </c>
      <c r="C100" s="10"/>
      <c r="D100" s="10"/>
      <c r="E100" s="10"/>
      <c r="F100" s="10"/>
      <c r="G100" s="10">
        <v>2.2904254009260199</v>
      </c>
    </row>
    <row r="101" spans="1:7" x14ac:dyDescent="0.25">
      <c r="A101" s="10">
        <v>598</v>
      </c>
      <c r="B101" s="10">
        <v>18.490678131036422</v>
      </c>
      <c r="C101" s="10"/>
      <c r="D101" s="10"/>
      <c r="E101" s="10"/>
      <c r="F101" s="10"/>
      <c r="G101" s="10">
        <v>2.1306508905982402</v>
      </c>
    </row>
    <row r="102" spans="1:7" x14ac:dyDescent="0.25">
      <c r="A102" s="10"/>
      <c r="B102" s="10"/>
      <c r="C102" s="10"/>
      <c r="D102" s="10"/>
      <c r="E102" s="10"/>
      <c r="F102" s="10"/>
      <c r="G102" s="10"/>
    </row>
    <row r="103" spans="1:7" x14ac:dyDescent="0.25">
      <c r="A103" s="10">
        <v>667</v>
      </c>
      <c r="B103" s="10">
        <v>3.2947367491059052</v>
      </c>
      <c r="C103" s="10"/>
      <c r="D103" s="10"/>
      <c r="E103" s="10"/>
      <c r="F103" s="10"/>
      <c r="G103" s="10">
        <v>0.71069531015865095</v>
      </c>
    </row>
    <row r="104" spans="1:7" x14ac:dyDescent="0.25">
      <c r="A104" s="10">
        <v>667</v>
      </c>
      <c r="B104" s="10">
        <v>6.5734485140235615</v>
      </c>
      <c r="C104" s="10"/>
      <c r="D104" s="10"/>
      <c r="E104" s="10"/>
      <c r="F104" s="10"/>
      <c r="G104" s="10">
        <v>1.1450747024563099</v>
      </c>
    </row>
    <row r="105" spans="1:7" x14ac:dyDescent="0.25">
      <c r="A105" s="10">
        <v>667</v>
      </c>
      <c r="B105" s="10">
        <v>10.08317441608051</v>
      </c>
      <c r="C105" s="10"/>
      <c r="D105" s="10"/>
      <c r="E105" s="10"/>
      <c r="F105" s="10"/>
      <c r="G105" s="10">
        <v>1.68660884999337</v>
      </c>
    </row>
    <row r="106" spans="1:7" x14ac:dyDescent="0.25">
      <c r="A106" s="10">
        <v>667</v>
      </c>
      <c r="B106" s="10">
        <v>10.081970422559488</v>
      </c>
      <c r="C106" s="10"/>
      <c r="D106" s="10"/>
      <c r="E106" s="10"/>
      <c r="F106" s="10"/>
      <c r="G106" s="10">
        <v>1.55315014136664</v>
      </c>
    </row>
    <row r="107" spans="1:7" x14ac:dyDescent="0.25">
      <c r="A107" s="10">
        <v>667</v>
      </c>
      <c r="B107" s="10">
        <v>10.084683647395547</v>
      </c>
      <c r="C107" s="10"/>
      <c r="D107" s="10"/>
      <c r="E107" s="10"/>
      <c r="F107" s="10"/>
      <c r="G107" s="10">
        <v>1.85390216080717</v>
      </c>
    </row>
    <row r="108" spans="1:7" x14ac:dyDescent="0.25">
      <c r="A108" s="10">
        <v>667</v>
      </c>
      <c r="B108" s="10">
        <v>11.832780493988979</v>
      </c>
      <c r="C108" s="10"/>
      <c r="D108" s="10"/>
      <c r="E108" s="10"/>
      <c r="F108" s="10"/>
      <c r="G108" s="10">
        <v>2.12466888609588</v>
      </c>
    </row>
    <row r="109" spans="1:7" x14ac:dyDescent="0.25">
      <c r="A109" s="10">
        <v>667</v>
      </c>
      <c r="B109" s="10">
        <v>11.843362070849853</v>
      </c>
      <c r="C109" s="10"/>
      <c r="D109" s="10"/>
      <c r="E109" s="10"/>
      <c r="F109" s="10"/>
      <c r="G109" s="10">
        <v>1.7976017619139399</v>
      </c>
    </row>
    <row r="110" spans="1:7" x14ac:dyDescent="0.25">
      <c r="A110" s="10">
        <v>667</v>
      </c>
      <c r="B110" s="10">
        <v>13.511995345055766</v>
      </c>
      <c r="C110" s="10"/>
      <c r="D110" s="10"/>
      <c r="E110" s="10"/>
      <c r="F110" s="10"/>
      <c r="G110" s="10">
        <v>2.2600937178382101</v>
      </c>
    </row>
    <row r="111" spans="1:7" x14ac:dyDescent="0.25">
      <c r="A111" s="10">
        <v>667</v>
      </c>
      <c r="B111" s="10">
        <v>13.483031669930291</v>
      </c>
      <c r="C111" s="10"/>
      <c r="D111" s="10"/>
      <c r="E111" s="10"/>
      <c r="F111" s="10"/>
      <c r="G111" s="10">
        <v>2.0495659103105801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DE01-C9DF-704B-B419-F48854510C3B}">
  <dimension ref="A1:G81"/>
  <sheetViews>
    <sheetView workbookViewId="0">
      <selection activeCell="C86" sqref="C86"/>
    </sheetView>
  </sheetViews>
  <sheetFormatPr defaultColWidth="11" defaultRowHeight="15.75" x14ac:dyDescent="0.25"/>
  <cols>
    <col min="1" max="1" width="14" bestFit="1" customWidth="1"/>
    <col min="2" max="2" width="27" bestFit="1" customWidth="1"/>
    <col min="3" max="3" width="27" customWidth="1"/>
    <col min="4" max="4" width="37.5" bestFit="1" customWidth="1"/>
    <col min="5" max="5" width="25.125" bestFit="1" customWidth="1"/>
    <col min="6" max="6" width="33.375" bestFit="1" customWidth="1"/>
    <col min="8" max="8" width="11.875" bestFit="1" customWidth="1"/>
    <col min="9" max="9" width="27" bestFit="1" customWidth="1"/>
    <col min="10" max="11" width="14.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31</v>
      </c>
    </row>
    <row r="2" spans="1:7" x14ac:dyDescent="0.25">
      <c r="A2">
        <v>699</v>
      </c>
      <c r="B2">
        <v>0</v>
      </c>
      <c r="C2">
        <f t="shared" ref="C2:C65" si="0">B2/1.37</f>
        <v>0</v>
      </c>
      <c r="D2" t="s">
        <v>28</v>
      </c>
      <c r="E2">
        <v>74.78</v>
      </c>
      <c r="F2">
        <v>0</v>
      </c>
      <c r="G2" t="s">
        <v>32</v>
      </c>
    </row>
    <row r="3" spans="1:7" x14ac:dyDescent="0.25">
      <c r="A3">
        <v>699</v>
      </c>
      <c r="B3">
        <v>8.85</v>
      </c>
      <c r="C3">
        <f t="shared" si="0"/>
        <v>6.4598540145985393</v>
      </c>
      <c r="D3" t="s">
        <v>28</v>
      </c>
      <c r="E3">
        <v>28.94</v>
      </c>
      <c r="F3">
        <f>-0.612998127841669*100</f>
        <v>-61.299812784166896</v>
      </c>
      <c r="G3" t="s">
        <v>32</v>
      </c>
    </row>
    <row r="4" spans="1:7" x14ac:dyDescent="0.25">
      <c r="A4">
        <v>699</v>
      </c>
      <c r="B4">
        <v>0</v>
      </c>
      <c r="C4">
        <f t="shared" si="0"/>
        <v>0</v>
      </c>
      <c r="D4" t="s">
        <v>29</v>
      </c>
      <c r="E4">
        <v>70.72</v>
      </c>
      <c r="F4">
        <v>0</v>
      </c>
      <c r="G4" t="s">
        <v>32</v>
      </c>
    </row>
    <row r="5" spans="1:7" x14ac:dyDescent="0.25">
      <c r="A5">
        <v>699</v>
      </c>
      <c r="B5">
        <v>8.85</v>
      </c>
      <c r="C5">
        <f t="shared" si="0"/>
        <v>6.4598540145985393</v>
      </c>
      <c r="D5" t="s">
        <v>29</v>
      </c>
      <c r="E5">
        <v>28.94</v>
      </c>
      <c r="F5">
        <f>-0.590780542986425*100</f>
        <v>-59.078054298642499</v>
      </c>
      <c r="G5" t="s">
        <v>32</v>
      </c>
    </row>
    <row r="6" spans="1:7" x14ac:dyDescent="0.25">
      <c r="A6">
        <v>342</v>
      </c>
      <c r="B6">
        <v>0</v>
      </c>
      <c r="C6">
        <f t="shared" si="0"/>
        <v>0</v>
      </c>
      <c r="D6" t="s">
        <v>28</v>
      </c>
      <c r="E6">
        <v>73.925027563395801</v>
      </c>
      <c r="G6" t="s">
        <v>21</v>
      </c>
    </row>
    <row r="7" spans="1:7" x14ac:dyDescent="0.25">
      <c r="A7">
        <v>342</v>
      </c>
      <c r="B7">
        <v>8.3048270619536293</v>
      </c>
      <c r="C7">
        <f t="shared" si="0"/>
        <v>6.0619175634698017</v>
      </c>
      <c r="D7" t="s">
        <v>28</v>
      </c>
      <c r="E7">
        <v>13.239586358392399</v>
      </c>
      <c r="F7">
        <f t="shared" ref="F7:F13" si="1">(E7-E$2)/E$2*100</f>
        <v>-82.295284356255152</v>
      </c>
      <c r="G7" t="s">
        <v>21</v>
      </c>
    </row>
    <row r="8" spans="1:7" x14ac:dyDescent="0.25">
      <c r="A8">
        <v>342</v>
      </c>
      <c r="B8">
        <v>16.894716837704198</v>
      </c>
      <c r="C8">
        <f t="shared" si="0"/>
        <v>12.331910100514012</v>
      </c>
      <c r="D8" t="s">
        <v>28</v>
      </c>
      <c r="E8">
        <v>13.910578519115401</v>
      </c>
      <c r="F8">
        <f t="shared" si="1"/>
        <v>-81.397996096395559</v>
      </c>
      <c r="G8" t="s">
        <v>21</v>
      </c>
    </row>
    <row r="9" spans="1:7" x14ac:dyDescent="0.25">
      <c r="A9">
        <v>342</v>
      </c>
      <c r="B9">
        <v>23.090079817559801</v>
      </c>
      <c r="C9">
        <f t="shared" si="0"/>
        <v>16.8540728595327</v>
      </c>
      <c r="D9" t="s">
        <v>28</v>
      </c>
      <c r="E9">
        <v>14.027662712036999</v>
      </c>
      <c r="F9">
        <f t="shared" si="1"/>
        <v>-81.241424562667831</v>
      </c>
      <c r="G9" t="s">
        <v>21</v>
      </c>
    </row>
    <row r="10" spans="1:7" x14ac:dyDescent="0.25">
      <c r="A10">
        <v>342</v>
      </c>
      <c r="B10">
        <v>28.601292284302499</v>
      </c>
      <c r="C10">
        <f t="shared" si="0"/>
        <v>20.876855681972625</v>
      </c>
      <c r="D10" t="s">
        <v>28</v>
      </c>
      <c r="E10">
        <v>16.459317852573601</v>
      </c>
      <c r="F10">
        <f t="shared" si="1"/>
        <v>-77.989679255718642</v>
      </c>
      <c r="G10" t="s">
        <v>21</v>
      </c>
    </row>
    <row r="11" spans="1:7" x14ac:dyDescent="0.25">
      <c r="A11">
        <v>342</v>
      </c>
      <c r="B11">
        <v>35.784872671987799</v>
      </c>
      <c r="C11">
        <f t="shared" si="0"/>
        <v>26.120345016049487</v>
      </c>
      <c r="D11" t="s">
        <v>28</v>
      </c>
      <c r="E11">
        <v>13.8211520095611</v>
      </c>
      <c r="F11">
        <f t="shared" si="1"/>
        <v>-81.517582228455325</v>
      </c>
      <c r="G11" t="s">
        <v>21</v>
      </c>
    </row>
    <row r="12" spans="1:7" x14ac:dyDescent="0.25">
      <c r="A12">
        <v>342</v>
      </c>
      <c r="B12">
        <v>38.084378563283899</v>
      </c>
      <c r="C12">
        <f t="shared" si="0"/>
        <v>27.798816469550289</v>
      </c>
      <c r="D12" t="s">
        <v>28</v>
      </c>
      <c r="E12">
        <v>14.2095748385482</v>
      </c>
      <c r="F12">
        <f t="shared" si="1"/>
        <v>-80.998161488970041</v>
      </c>
      <c r="G12" t="s">
        <v>21</v>
      </c>
    </row>
    <row r="13" spans="1:7" x14ac:dyDescent="0.25">
      <c r="A13">
        <v>342</v>
      </c>
      <c r="B13">
        <v>42.7023945267958</v>
      </c>
      <c r="C13">
        <f t="shared" si="0"/>
        <v>31.169631041456785</v>
      </c>
      <c r="D13" t="s">
        <v>28</v>
      </c>
      <c r="E13">
        <v>13.498018075553199</v>
      </c>
      <c r="F13">
        <f t="shared" si="1"/>
        <v>-81.949695004609254</v>
      </c>
      <c r="G13" t="s">
        <v>21</v>
      </c>
    </row>
    <row r="14" spans="1:7" x14ac:dyDescent="0.25">
      <c r="A14">
        <v>342</v>
      </c>
      <c r="B14">
        <v>0</v>
      </c>
      <c r="C14">
        <f t="shared" si="0"/>
        <v>0</v>
      </c>
      <c r="D14" t="s">
        <v>29</v>
      </c>
      <c r="E14">
        <v>79.603087100330697</v>
      </c>
      <c r="G14" t="s">
        <v>21</v>
      </c>
    </row>
    <row r="15" spans="1:7" x14ac:dyDescent="0.25">
      <c r="A15">
        <v>342</v>
      </c>
      <c r="B15">
        <v>8.3048270619536293</v>
      </c>
      <c r="C15">
        <f t="shared" si="0"/>
        <v>6.0619175634698017</v>
      </c>
      <c r="D15" t="s">
        <v>29</v>
      </c>
      <c r="E15">
        <v>14.1767418159448</v>
      </c>
      <c r="F15">
        <f t="shared" ref="F15:F21" si="2">(E15-E$10)/E$10*100</f>
        <v>-13.867986857498444</v>
      </c>
      <c r="G15" t="s">
        <v>21</v>
      </c>
    </row>
    <row r="16" spans="1:7" x14ac:dyDescent="0.25">
      <c r="A16">
        <v>342</v>
      </c>
      <c r="B16">
        <v>16.894716837704198</v>
      </c>
      <c r="C16">
        <f t="shared" si="0"/>
        <v>12.331910100514012</v>
      </c>
      <c r="D16" t="s">
        <v>29</v>
      </c>
      <c r="E16">
        <v>14.737480393426299</v>
      </c>
      <c r="F16">
        <f t="shared" si="2"/>
        <v>-10.461171444465869</v>
      </c>
      <c r="G16" t="s">
        <v>21</v>
      </c>
    </row>
    <row r="17" spans="1:7" x14ac:dyDescent="0.25">
      <c r="A17">
        <v>342</v>
      </c>
      <c r="B17">
        <v>23.090079817559801</v>
      </c>
      <c r="C17">
        <f t="shared" si="0"/>
        <v>16.8540728595327</v>
      </c>
      <c r="D17" t="s">
        <v>29</v>
      </c>
      <c r="E17">
        <v>15.350705710934401</v>
      </c>
      <c r="F17">
        <f t="shared" si="2"/>
        <v>-6.7354683320965005</v>
      </c>
      <c r="G17" t="s">
        <v>21</v>
      </c>
    </row>
    <row r="18" spans="1:7" x14ac:dyDescent="0.25">
      <c r="A18">
        <v>342</v>
      </c>
      <c r="B18">
        <v>28.601292284302499</v>
      </c>
      <c r="C18">
        <f t="shared" si="0"/>
        <v>20.876855681972625</v>
      </c>
      <c r="D18" t="s">
        <v>29</v>
      </c>
      <c r="E18">
        <v>16.900332185539401</v>
      </c>
      <c r="F18">
        <f t="shared" si="2"/>
        <v>2.6794204773002925</v>
      </c>
      <c r="G18" t="s">
        <v>21</v>
      </c>
    </row>
    <row r="19" spans="1:7" x14ac:dyDescent="0.25">
      <c r="A19">
        <v>342</v>
      </c>
      <c r="B19">
        <v>35.784872671987799</v>
      </c>
      <c r="C19">
        <f t="shared" si="0"/>
        <v>26.120345016049487</v>
      </c>
      <c r="D19" t="s">
        <v>29</v>
      </c>
      <c r="E19">
        <v>14.482673509009899</v>
      </c>
      <c r="F19">
        <f t="shared" si="2"/>
        <v>-12.009272566873914</v>
      </c>
      <c r="G19" t="s">
        <v>21</v>
      </c>
    </row>
    <row r="20" spans="1:7" x14ac:dyDescent="0.25">
      <c r="A20">
        <v>342</v>
      </c>
      <c r="B20">
        <v>38.084378563283899</v>
      </c>
      <c r="C20">
        <f t="shared" si="0"/>
        <v>27.798816469550289</v>
      </c>
      <c r="D20" t="s">
        <v>29</v>
      </c>
      <c r="E20">
        <v>15.3672374625835</v>
      </c>
      <c r="F20">
        <f t="shared" si="2"/>
        <v>-6.6350282543413091</v>
      </c>
      <c r="G20" t="s">
        <v>21</v>
      </c>
    </row>
    <row r="21" spans="1:7" x14ac:dyDescent="0.25">
      <c r="A21">
        <v>342</v>
      </c>
      <c r="B21">
        <v>42.7023945267958</v>
      </c>
      <c r="C21">
        <f t="shared" si="0"/>
        <v>31.169631041456785</v>
      </c>
      <c r="D21" t="s">
        <v>29</v>
      </c>
      <c r="E21">
        <v>14.159539575001901</v>
      </c>
      <c r="F21">
        <f t="shared" si="2"/>
        <v>-13.972500550574788</v>
      </c>
      <c r="G21" t="s">
        <v>21</v>
      </c>
    </row>
    <row r="22" spans="1:7" x14ac:dyDescent="0.25">
      <c r="A22">
        <v>448</v>
      </c>
      <c r="B22">
        <v>0</v>
      </c>
      <c r="C22">
        <f t="shared" si="0"/>
        <v>0</v>
      </c>
      <c r="D22" t="s">
        <v>28</v>
      </c>
      <c r="E22">
        <v>69.404630650496102</v>
      </c>
      <c r="G22" t="s">
        <v>21</v>
      </c>
    </row>
    <row r="23" spans="1:7" x14ac:dyDescent="0.25">
      <c r="A23">
        <v>448</v>
      </c>
      <c r="B23">
        <v>8.2858228810338304</v>
      </c>
      <c r="C23">
        <f t="shared" si="0"/>
        <v>6.0480458985648395</v>
      </c>
      <c r="D23" t="s">
        <v>28</v>
      </c>
      <c r="E23">
        <v>23.7136558135402</v>
      </c>
      <c r="F23">
        <f t="shared" ref="F23:F29" si="3">(E23-E$18)/E$18*100</f>
        <v>40.314732001720948</v>
      </c>
      <c r="G23" t="s">
        <v>21</v>
      </c>
    </row>
    <row r="24" spans="1:7" x14ac:dyDescent="0.25">
      <c r="A24">
        <v>448</v>
      </c>
      <c r="B24">
        <v>16.780691752185401</v>
      </c>
      <c r="C24">
        <f t="shared" si="0"/>
        <v>12.248680111084234</v>
      </c>
      <c r="D24" t="s">
        <v>28</v>
      </c>
      <c r="E24">
        <v>21.407696462791801</v>
      </c>
      <c r="F24">
        <f t="shared" si="3"/>
        <v>26.670270310479932</v>
      </c>
      <c r="G24" t="s">
        <v>21</v>
      </c>
    </row>
    <row r="25" spans="1:7" x14ac:dyDescent="0.25">
      <c r="A25">
        <v>448</v>
      </c>
      <c r="B25">
        <v>23.090079817559801</v>
      </c>
      <c r="C25">
        <f t="shared" si="0"/>
        <v>16.8540728595327</v>
      </c>
      <c r="D25" t="s">
        <v>28</v>
      </c>
      <c r="E25">
        <v>21.910793913801001</v>
      </c>
      <c r="F25">
        <f t="shared" si="3"/>
        <v>29.647119791815395</v>
      </c>
      <c r="G25" t="s">
        <v>21</v>
      </c>
    </row>
    <row r="26" spans="1:7" x14ac:dyDescent="0.25">
      <c r="A26">
        <v>448</v>
      </c>
      <c r="B26">
        <v>28.601292284302499</v>
      </c>
      <c r="C26">
        <f t="shared" si="0"/>
        <v>20.876855681972625</v>
      </c>
      <c r="D26" t="s">
        <v>28</v>
      </c>
      <c r="E26">
        <v>18.499009142540501</v>
      </c>
      <c r="F26">
        <f t="shared" si="3"/>
        <v>9.4594410302123642</v>
      </c>
      <c r="G26" t="s">
        <v>21</v>
      </c>
    </row>
    <row r="27" spans="1:7" x14ac:dyDescent="0.25">
      <c r="A27">
        <v>448</v>
      </c>
      <c r="B27">
        <v>35.803876852907599</v>
      </c>
      <c r="C27">
        <f t="shared" si="0"/>
        <v>26.134216680954449</v>
      </c>
      <c r="D27" t="s">
        <v>28</v>
      </c>
      <c r="E27">
        <v>18.672330624975601</v>
      </c>
      <c r="F27">
        <f t="shared" si="3"/>
        <v>10.484991774022005</v>
      </c>
      <c r="G27" t="s">
        <v>21</v>
      </c>
    </row>
    <row r="28" spans="1:7" x14ac:dyDescent="0.25">
      <c r="A28">
        <v>448</v>
      </c>
      <c r="B28">
        <v>38.084378563283899</v>
      </c>
      <c r="C28">
        <f t="shared" si="0"/>
        <v>27.798816469550289</v>
      </c>
      <c r="D28" t="s">
        <v>28</v>
      </c>
      <c r="E28">
        <v>15.1467302961006</v>
      </c>
      <c r="F28">
        <f t="shared" si="3"/>
        <v>-10.37613858820629</v>
      </c>
      <c r="G28" t="s">
        <v>21</v>
      </c>
    </row>
    <row r="29" spans="1:7" x14ac:dyDescent="0.25">
      <c r="A29">
        <v>448</v>
      </c>
      <c r="B29">
        <v>42.7023945267958</v>
      </c>
      <c r="C29">
        <f t="shared" si="0"/>
        <v>31.169631041456785</v>
      </c>
      <c r="D29" t="s">
        <v>28</v>
      </c>
      <c r="E29">
        <v>13.6633984504154</v>
      </c>
      <c r="F29">
        <f t="shared" si="3"/>
        <v>-19.153077582070551</v>
      </c>
      <c r="G29" t="s">
        <v>21</v>
      </c>
    </row>
    <row r="30" spans="1:7" x14ac:dyDescent="0.25">
      <c r="A30">
        <v>448</v>
      </c>
      <c r="B30">
        <v>0</v>
      </c>
      <c r="C30">
        <f t="shared" si="0"/>
        <v>0</v>
      </c>
      <c r="D30" t="s">
        <v>29</v>
      </c>
      <c r="E30">
        <v>74.972436604189596</v>
      </c>
      <c r="G30" t="s">
        <v>21</v>
      </c>
    </row>
    <row r="31" spans="1:7" x14ac:dyDescent="0.25">
      <c r="A31">
        <v>448</v>
      </c>
      <c r="B31">
        <v>8.3048270619536293</v>
      </c>
      <c r="C31">
        <f t="shared" si="0"/>
        <v>6.0619175634698017</v>
      </c>
      <c r="D31" t="s">
        <v>29</v>
      </c>
      <c r="E31">
        <v>26.359762764125598</v>
      </c>
      <c r="F31">
        <f t="shared" ref="F31:F37" si="4">(E31-E$26)/E$26*100</f>
        <v>42.492836027138509</v>
      </c>
      <c r="G31" t="s">
        <v>21</v>
      </c>
    </row>
    <row r="32" spans="1:7" x14ac:dyDescent="0.25">
      <c r="A32">
        <v>448</v>
      </c>
      <c r="B32">
        <v>16.780691752185401</v>
      </c>
      <c r="C32">
        <f t="shared" si="0"/>
        <v>12.248680111084234</v>
      </c>
      <c r="D32" t="s">
        <v>29</v>
      </c>
      <c r="E32">
        <v>22.7307394616892</v>
      </c>
      <c r="F32">
        <f t="shared" si="4"/>
        <v>22.875443146937911</v>
      </c>
      <c r="G32" t="s">
        <v>21</v>
      </c>
    </row>
    <row r="33" spans="1:7" x14ac:dyDescent="0.25">
      <c r="A33">
        <v>448</v>
      </c>
      <c r="B33">
        <v>23.090079817559801</v>
      </c>
      <c r="C33">
        <f t="shared" si="0"/>
        <v>16.8540728595327</v>
      </c>
      <c r="D33" t="s">
        <v>29</v>
      </c>
      <c r="E33">
        <v>23.2338369126985</v>
      </c>
      <c r="F33">
        <f t="shared" si="4"/>
        <v>25.595034489008079</v>
      </c>
      <c r="G33" t="s">
        <v>21</v>
      </c>
    </row>
    <row r="34" spans="1:7" x14ac:dyDescent="0.25">
      <c r="A34">
        <v>448</v>
      </c>
      <c r="B34">
        <v>28.601292284302499</v>
      </c>
      <c r="C34">
        <f t="shared" si="0"/>
        <v>20.876855681972625</v>
      </c>
      <c r="D34" t="s">
        <v>29</v>
      </c>
      <c r="E34">
        <v>19.270784225230699</v>
      </c>
      <c r="F34">
        <f t="shared" si="4"/>
        <v>4.1719806544417359</v>
      </c>
      <c r="G34" t="s">
        <v>21</v>
      </c>
    </row>
    <row r="35" spans="1:7" x14ac:dyDescent="0.25">
      <c r="A35">
        <v>448</v>
      </c>
      <c r="B35">
        <v>35.803876852907599</v>
      </c>
      <c r="C35">
        <f t="shared" si="0"/>
        <v>26.134216680954449</v>
      </c>
      <c r="D35" t="s">
        <v>29</v>
      </c>
      <c r="E35">
        <v>19.7748664573902</v>
      </c>
      <c r="F35">
        <f t="shared" si="4"/>
        <v>6.8968954229863293</v>
      </c>
      <c r="G35" t="s">
        <v>21</v>
      </c>
    </row>
    <row r="36" spans="1:7" x14ac:dyDescent="0.25">
      <c r="A36">
        <v>448</v>
      </c>
      <c r="B36">
        <v>38.084378563283899</v>
      </c>
      <c r="C36">
        <f t="shared" si="0"/>
        <v>27.798816469550289</v>
      </c>
      <c r="D36" t="s">
        <v>29</v>
      </c>
      <c r="E36">
        <v>15.5877446290664</v>
      </c>
      <c r="F36">
        <f t="shared" si="4"/>
        <v>-15.73740783110015</v>
      </c>
      <c r="G36" t="s">
        <v>21</v>
      </c>
    </row>
    <row r="37" spans="1:7" x14ac:dyDescent="0.25">
      <c r="A37">
        <v>448</v>
      </c>
      <c r="B37">
        <v>42.7023945267958</v>
      </c>
      <c r="C37">
        <f t="shared" si="0"/>
        <v>31.169631041456785</v>
      </c>
      <c r="D37" t="s">
        <v>29</v>
      </c>
      <c r="E37">
        <v>13.718525242036099</v>
      </c>
      <c r="F37">
        <f t="shared" si="4"/>
        <v>-25.841837601513234</v>
      </c>
      <c r="G37" t="s">
        <v>21</v>
      </c>
    </row>
    <row r="38" spans="1:7" x14ac:dyDescent="0.25">
      <c r="A38">
        <v>512</v>
      </c>
      <c r="B38">
        <v>0</v>
      </c>
      <c r="C38">
        <f t="shared" si="0"/>
        <v>0</v>
      </c>
      <c r="D38" t="s">
        <v>28</v>
      </c>
      <c r="E38">
        <v>67.034178610804801</v>
      </c>
      <c r="G38" t="s">
        <v>21</v>
      </c>
    </row>
    <row r="39" spans="1:7" x14ac:dyDescent="0.25">
      <c r="A39">
        <v>512</v>
      </c>
      <c r="B39">
        <v>5.7962751805397197</v>
      </c>
      <c r="C39">
        <f t="shared" si="0"/>
        <v>4.2308577960143934</v>
      </c>
      <c r="D39" t="s">
        <v>28</v>
      </c>
      <c r="E39">
        <v>25.033953996891402</v>
      </c>
      <c r="F39">
        <f t="shared" ref="F39:F45" si="5">(E39-E$34)/E$34*100</f>
        <v>29.906254485041384</v>
      </c>
      <c r="G39" t="s">
        <v>21</v>
      </c>
    </row>
    <row r="40" spans="1:7" x14ac:dyDescent="0.25">
      <c r="A40">
        <v>512</v>
      </c>
      <c r="B40">
        <v>13.4929684530596</v>
      </c>
      <c r="C40">
        <f t="shared" si="0"/>
        <v>9.8488820825252539</v>
      </c>
      <c r="D40" t="s">
        <v>28</v>
      </c>
      <c r="E40">
        <v>23.333509336772899</v>
      </c>
      <c r="F40">
        <f t="shared" si="5"/>
        <v>21.082302951755267</v>
      </c>
      <c r="G40" t="s">
        <v>21</v>
      </c>
    </row>
    <row r="41" spans="1:7" x14ac:dyDescent="0.25">
      <c r="A41">
        <v>512</v>
      </c>
      <c r="B41">
        <v>19.688331432915199</v>
      </c>
      <c r="C41">
        <f t="shared" si="0"/>
        <v>14.37104484154394</v>
      </c>
      <c r="D41" t="s">
        <v>28</v>
      </c>
      <c r="E41">
        <v>22.4031844889006</v>
      </c>
      <c r="F41">
        <f t="shared" si="5"/>
        <v>16.254659006397553</v>
      </c>
      <c r="G41" t="s">
        <v>21</v>
      </c>
    </row>
    <row r="42" spans="1:7" x14ac:dyDescent="0.25">
      <c r="A42">
        <v>512</v>
      </c>
      <c r="B42">
        <v>23.603192702394502</v>
      </c>
      <c r="C42">
        <f t="shared" si="0"/>
        <v>17.228607811966789</v>
      </c>
      <c r="D42" t="s">
        <v>28</v>
      </c>
      <c r="E42">
        <v>22.9036418883157</v>
      </c>
      <c r="F42">
        <f t="shared" si="5"/>
        <v>18.851633750994953</v>
      </c>
      <c r="G42" t="s">
        <v>21</v>
      </c>
    </row>
    <row r="43" spans="1:7" x14ac:dyDescent="0.25">
      <c r="A43">
        <v>512</v>
      </c>
      <c r="B43">
        <v>27.613074876472801</v>
      </c>
      <c r="C43">
        <f t="shared" si="0"/>
        <v>20.15552910691445</v>
      </c>
      <c r="D43" t="s">
        <v>28</v>
      </c>
      <c r="E43">
        <v>20.978625220370901</v>
      </c>
      <c r="F43">
        <f t="shared" si="5"/>
        <v>8.8623326128273163</v>
      </c>
      <c r="G43" t="s">
        <v>21</v>
      </c>
    </row>
    <row r="44" spans="1:7" x14ac:dyDescent="0.25">
      <c r="A44">
        <v>512</v>
      </c>
      <c r="B44">
        <v>32.098061573546097</v>
      </c>
      <c r="C44">
        <f t="shared" si="0"/>
        <v>23.4292420244862</v>
      </c>
      <c r="D44" t="s">
        <v>28</v>
      </c>
      <c r="E44">
        <v>19.770780663256399</v>
      </c>
      <c r="F44">
        <f t="shared" si="5"/>
        <v>2.5945827226432701</v>
      </c>
      <c r="G44" t="s">
        <v>21</v>
      </c>
    </row>
    <row r="45" spans="1:7" x14ac:dyDescent="0.25">
      <c r="A45">
        <v>512</v>
      </c>
      <c r="B45">
        <v>34.397567464842197</v>
      </c>
      <c r="C45">
        <f t="shared" si="0"/>
        <v>25.107713477987005</v>
      </c>
      <c r="D45" t="s">
        <v>28</v>
      </c>
      <c r="E45">
        <v>18.670780118483801</v>
      </c>
      <c r="F45">
        <f t="shared" si="5"/>
        <v>-3.1135427584795909</v>
      </c>
      <c r="G45" t="s">
        <v>21</v>
      </c>
    </row>
    <row r="46" spans="1:7" x14ac:dyDescent="0.25">
      <c r="A46">
        <v>512</v>
      </c>
      <c r="B46">
        <v>0</v>
      </c>
      <c r="C46">
        <f t="shared" si="0"/>
        <v>0</v>
      </c>
      <c r="D46" t="s">
        <v>29</v>
      </c>
      <c r="E46">
        <v>72.546857772877601</v>
      </c>
      <c r="G46" t="s">
        <v>21</v>
      </c>
    </row>
    <row r="47" spans="1:7" x14ac:dyDescent="0.25">
      <c r="A47">
        <v>512</v>
      </c>
      <c r="B47">
        <v>5.7962751805397197</v>
      </c>
      <c r="C47">
        <f t="shared" si="0"/>
        <v>4.2308577960143934</v>
      </c>
      <c r="D47" t="s">
        <v>29</v>
      </c>
      <c r="E47">
        <v>27.790293577927802</v>
      </c>
      <c r="F47">
        <f t="shared" ref="F47:F53" si="6">(E47-E$42)/E$42*100</f>
        <v>21.335697237324638</v>
      </c>
      <c r="G47" t="s">
        <v>21</v>
      </c>
    </row>
    <row r="48" spans="1:7" x14ac:dyDescent="0.25">
      <c r="A48">
        <v>512</v>
      </c>
      <c r="B48">
        <v>13.4929684530596</v>
      </c>
      <c r="C48">
        <f t="shared" si="0"/>
        <v>9.8488820825252539</v>
      </c>
      <c r="D48" t="s">
        <v>29</v>
      </c>
      <c r="E48">
        <v>25.097566668636201</v>
      </c>
      <c r="F48">
        <f t="shared" si="6"/>
        <v>9.5789341757030009</v>
      </c>
      <c r="G48" t="s">
        <v>21</v>
      </c>
    </row>
    <row r="49" spans="1:7" x14ac:dyDescent="0.25">
      <c r="A49">
        <v>512</v>
      </c>
      <c r="B49">
        <v>19.688331432915199</v>
      </c>
      <c r="C49">
        <f t="shared" si="0"/>
        <v>14.37104484154394</v>
      </c>
      <c r="D49" t="s">
        <v>29</v>
      </c>
      <c r="E49">
        <v>22.733945238625001</v>
      </c>
      <c r="F49">
        <f t="shared" si="6"/>
        <v>-0.74091557368118965</v>
      </c>
      <c r="G49" t="s">
        <v>21</v>
      </c>
    </row>
    <row r="50" spans="1:7" x14ac:dyDescent="0.25">
      <c r="A50">
        <v>512</v>
      </c>
      <c r="B50">
        <v>23.584188521474701</v>
      </c>
      <c r="C50">
        <f t="shared" si="0"/>
        <v>17.214736147061824</v>
      </c>
      <c r="D50" t="s">
        <v>29</v>
      </c>
      <c r="E50">
        <v>24.2817907260435</v>
      </c>
      <c r="F50">
        <f t="shared" si="6"/>
        <v>6.0171602597002822</v>
      </c>
      <c r="G50" t="s">
        <v>21</v>
      </c>
    </row>
    <row r="51" spans="1:7" x14ac:dyDescent="0.25">
      <c r="A51">
        <v>512</v>
      </c>
      <c r="B51">
        <v>27.613074876472801</v>
      </c>
      <c r="C51">
        <f t="shared" si="0"/>
        <v>20.15552910691445</v>
      </c>
      <c r="D51" t="s">
        <v>29</v>
      </c>
      <c r="E51">
        <v>21.199132386853901</v>
      </c>
      <c r="F51">
        <f t="shared" si="6"/>
        <v>-7.4420893837471151</v>
      </c>
      <c r="G51" t="s">
        <v>21</v>
      </c>
    </row>
    <row r="52" spans="1:7" x14ac:dyDescent="0.25">
      <c r="A52">
        <v>512</v>
      </c>
      <c r="B52">
        <v>32.098061573546097</v>
      </c>
      <c r="C52">
        <f t="shared" si="0"/>
        <v>23.4292420244862</v>
      </c>
      <c r="D52" t="s">
        <v>29</v>
      </c>
      <c r="E52">
        <v>20.101541412980701</v>
      </c>
      <c r="F52">
        <f t="shared" si="6"/>
        <v>-12.234300942176761</v>
      </c>
      <c r="G52" t="s">
        <v>21</v>
      </c>
    </row>
    <row r="53" spans="1:7" x14ac:dyDescent="0.25">
      <c r="A53">
        <v>512</v>
      </c>
      <c r="B53">
        <v>34.397567464842197</v>
      </c>
      <c r="C53">
        <f t="shared" si="0"/>
        <v>25.107713477987005</v>
      </c>
      <c r="D53" t="s">
        <v>29</v>
      </c>
      <c r="E53">
        <v>21.427119699520201</v>
      </c>
      <c r="F53">
        <f t="shared" si="6"/>
        <v>-6.4466699051417997</v>
      </c>
      <c r="G53" t="s">
        <v>21</v>
      </c>
    </row>
    <row r="54" spans="1:7" x14ac:dyDescent="0.25">
      <c r="A54">
        <v>598</v>
      </c>
      <c r="B54">
        <v>0</v>
      </c>
      <c r="C54">
        <f t="shared" si="0"/>
        <v>0</v>
      </c>
      <c r="D54" t="s">
        <v>28</v>
      </c>
      <c r="E54">
        <v>63.7265711135611</v>
      </c>
      <c r="G54" t="s">
        <v>21</v>
      </c>
    </row>
    <row r="55" spans="1:7" x14ac:dyDescent="0.25">
      <c r="A55">
        <v>598</v>
      </c>
      <c r="B55">
        <v>3.8958570885594801</v>
      </c>
      <c r="C55">
        <f t="shared" si="0"/>
        <v>2.8436913055178685</v>
      </c>
      <c r="D55" t="s">
        <v>28</v>
      </c>
      <c r="E55">
        <v>28.449719798333501</v>
      </c>
      <c r="F55">
        <f t="shared" ref="F55:F61" si="7">(E55-E$50)/E$50*100</f>
        <v>17.164834007978154</v>
      </c>
      <c r="G55" t="s">
        <v>21</v>
      </c>
    </row>
    <row r="56" spans="1:7" x14ac:dyDescent="0.25">
      <c r="A56">
        <v>598</v>
      </c>
      <c r="B56">
        <v>7.7917141771189602</v>
      </c>
      <c r="C56">
        <f t="shared" si="0"/>
        <v>5.6873826110357371</v>
      </c>
      <c r="D56" t="s">
        <v>28</v>
      </c>
      <c r="E56">
        <v>26.745084580129099</v>
      </c>
      <c r="F56">
        <f t="shared" si="7"/>
        <v>10.144613640227062</v>
      </c>
      <c r="G56" t="s">
        <v>21</v>
      </c>
    </row>
    <row r="57" spans="1:7" x14ac:dyDescent="0.25">
      <c r="A57">
        <v>598</v>
      </c>
      <c r="B57">
        <v>13.7970353477765</v>
      </c>
      <c r="C57">
        <f t="shared" si="0"/>
        <v>10.070828721004744</v>
      </c>
      <c r="D57" t="s">
        <v>28</v>
      </c>
      <c r="E57">
        <v>27.247846786491401</v>
      </c>
      <c r="F57">
        <f t="shared" si="7"/>
        <v>12.215145472226846</v>
      </c>
      <c r="G57" t="s">
        <v>21</v>
      </c>
    </row>
    <row r="58" spans="1:7" x14ac:dyDescent="0.25">
      <c r="A58">
        <v>598</v>
      </c>
      <c r="B58">
        <v>15.6974534397567</v>
      </c>
      <c r="C58">
        <f t="shared" si="0"/>
        <v>11.45799521150124</v>
      </c>
      <c r="D58" t="s">
        <v>28</v>
      </c>
      <c r="E58">
        <v>23.997461359911501</v>
      </c>
      <c r="F58">
        <f t="shared" si="7"/>
        <v>-1.1709571560842125</v>
      </c>
      <c r="G58" t="s">
        <v>21</v>
      </c>
    </row>
    <row r="59" spans="1:7" x14ac:dyDescent="0.25">
      <c r="A59">
        <v>598</v>
      </c>
      <c r="B59">
        <v>18.396047130368601</v>
      </c>
      <c r="C59">
        <f t="shared" si="0"/>
        <v>13.427771628006276</v>
      </c>
      <c r="D59" t="s">
        <v>28</v>
      </c>
      <c r="E59">
        <v>22.015872157806299</v>
      </c>
      <c r="F59">
        <f t="shared" si="7"/>
        <v>-9.3317605517738169</v>
      </c>
      <c r="G59" t="s">
        <v>21</v>
      </c>
    </row>
    <row r="60" spans="1:7" x14ac:dyDescent="0.25">
      <c r="A60">
        <v>598</v>
      </c>
      <c r="B60">
        <v>22.995058912960801</v>
      </c>
      <c r="C60">
        <f t="shared" si="0"/>
        <v>16.784714535007883</v>
      </c>
      <c r="D60" t="s">
        <v>28</v>
      </c>
      <c r="E60">
        <v>17.776179778294299</v>
      </c>
      <c r="F60">
        <f t="shared" si="7"/>
        <v>-26.792138278218459</v>
      </c>
      <c r="G60" t="s">
        <v>21</v>
      </c>
    </row>
    <row r="61" spans="1:7" x14ac:dyDescent="0.25">
      <c r="A61">
        <v>598</v>
      </c>
      <c r="B61">
        <v>25.2945648042569</v>
      </c>
      <c r="C61">
        <f t="shared" si="0"/>
        <v>18.463185988508684</v>
      </c>
      <c r="D61" t="s">
        <v>28</v>
      </c>
      <c r="E61">
        <v>18.4953633570058</v>
      </c>
      <c r="F61">
        <f t="shared" si="7"/>
        <v>-23.830315623433208</v>
      </c>
      <c r="G61" t="s">
        <v>21</v>
      </c>
    </row>
    <row r="62" spans="1:7" x14ac:dyDescent="0.25">
      <c r="A62">
        <v>598</v>
      </c>
      <c r="B62">
        <v>0</v>
      </c>
      <c r="C62">
        <f t="shared" si="0"/>
        <v>0</v>
      </c>
      <c r="D62" t="s">
        <v>29</v>
      </c>
      <c r="E62">
        <v>68.853362734288794</v>
      </c>
      <c r="G62" t="s">
        <v>21</v>
      </c>
    </row>
    <row r="63" spans="1:7" x14ac:dyDescent="0.25">
      <c r="A63">
        <v>598</v>
      </c>
      <c r="B63">
        <v>3.8958570885594801</v>
      </c>
      <c r="C63">
        <f t="shared" si="0"/>
        <v>2.8436913055178685</v>
      </c>
      <c r="D63" t="s">
        <v>29</v>
      </c>
      <c r="E63">
        <v>31.922707670439401</v>
      </c>
      <c r="F63">
        <f t="shared" ref="F63:F69" si="8">(E63-E$58)/E$58*100</f>
        <v>33.025352939070743</v>
      </c>
      <c r="G63" t="s">
        <v>21</v>
      </c>
    </row>
    <row r="64" spans="1:7" x14ac:dyDescent="0.25">
      <c r="A64">
        <v>598</v>
      </c>
      <c r="B64">
        <v>7.7917141771189602</v>
      </c>
      <c r="C64">
        <f t="shared" si="0"/>
        <v>5.6873826110357371</v>
      </c>
      <c r="D64" t="s">
        <v>29</v>
      </c>
      <c r="E64">
        <v>29.005283036578899</v>
      </c>
      <c r="F64">
        <f t="shared" si="8"/>
        <v>20.868131014196017</v>
      </c>
      <c r="G64" t="s">
        <v>21</v>
      </c>
    </row>
    <row r="65" spans="1:7" x14ac:dyDescent="0.25">
      <c r="A65">
        <v>598</v>
      </c>
      <c r="B65">
        <v>13.7970353477765</v>
      </c>
      <c r="C65">
        <f t="shared" si="0"/>
        <v>10.070828721004744</v>
      </c>
      <c r="D65" t="s">
        <v>29</v>
      </c>
      <c r="E65">
        <v>28.626016577009601</v>
      </c>
      <c r="F65">
        <f t="shared" si="8"/>
        <v>19.287686925210533</v>
      </c>
      <c r="G65" t="s">
        <v>21</v>
      </c>
    </row>
    <row r="66" spans="1:7" x14ac:dyDescent="0.25">
      <c r="A66">
        <v>598</v>
      </c>
      <c r="B66">
        <v>15.678449258836901</v>
      </c>
      <c r="C66">
        <f t="shared" ref="C66:C77" si="9">B66/1.37</f>
        <v>11.444123546596277</v>
      </c>
      <c r="D66" t="s">
        <v>29</v>
      </c>
      <c r="E66">
        <v>26.423019238433099</v>
      </c>
      <c r="F66">
        <f t="shared" si="8"/>
        <v>10.107560304581082</v>
      </c>
      <c r="G66" t="s">
        <v>21</v>
      </c>
    </row>
    <row r="67" spans="1:7" x14ac:dyDescent="0.25">
      <c r="A67">
        <v>598</v>
      </c>
      <c r="B67">
        <v>18.396047130368601</v>
      </c>
      <c r="C67">
        <f t="shared" si="9"/>
        <v>13.427771628006276</v>
      </c>
      <c r="D67" t="s">
        <v>29</v>
      </c>
      <c r="E67">
        <v>25.323479655050001</v>
      </c>
      <c r="F67">
        <f t="shared" si="8"/>
        <v>5.525660715735766</v>
      </c>
      <c r="G67" t="s">
        <v>21</v>
      </c>
    </row>
    <row r="68" spans="1:7" x14ac:dyDescent="0.25">
      <c r="A68">
        <v>598</v>
      </c>
      <c r="B68">
        <v>22.995058912960801</v>
      </c>
      <c r="C68">
        <f t="shared" si="9"/>
        <v>16.784714535007883</v>
      </c>
      <c r="D68" t="s">
        <v>29</v>
      </c>
      <c r="E68">
        <v>21.2491676504001</v>
      </c>
      <c r="F68">
        <f t="shared" si="8"/>
        <v>-11.452435190092693</v>
      </c>
      <c r="G68" t="s">
        <v>21</v>
      </c>
    </row>
    <row r="69" spans="1:7" x14ac:dyDescent="0.25">
      <c r="A69">
        <v>598</v>
      </c>
      <c r="B69">
        <v>25.2945648042569</v>
      </c>
      <c r="C69">
        <f t="shared" si="9"/>
        <v>18.463185988508684</v>
      </c>
      <c r="D69" t="s">
        <v>29</v>
      </c>
      <c r="E69">
        <v>21.472210104525001</v>
      </c>
      <c r="F69">
        <f t="shared" si="8"/>
        <v>-10.522993317972418</v>
      </c>
      <c r="G69" t="s">
        <v>21</v>
      </c>
    </row>
    <row r="70" spans="1:7" x14ac:dyDescent="0.25">
      <c r="A70">
        <v>667</v>
      </c>
      <c r="B70">
        <v>0</v>
      </c>
      <c r="C70">
        <f t="shared" si="9"/>
        <v>0</v>
      </c>
      <c r="D70" t="s">
        <v>28</v>
      </c>
      <c r="E70">
        <v>62.293274531422199</v>
      </c>
      <c r="G70" t="s">
        <v>21</v>
      </c>
    </row>
    <row r="71" spans="1:7" x14ac:dyDescent="0.25">
      <c r="A71">
        <v>667</v>
      </c>
      <c r="B71">
        <v>4.4849866970733503</v>
      </c>
      <c r="C71">
        <f t="shared" si="9"/>
        <v>3.2737129175717881</v>
      </c>
      <c r="D71" t="s">
        <v>28</v>
      </c>
      <c r="E71">
        <v>28.726003292940501</v>
      </c>
      <c r="F71">
        <f t="shared" ref="F71:F75" si="10">(E71-E$66)/E$66*100</f>
        <v>8.715824765239697</v>
      </c>
      <c r="G71" t="s">
        <v>21</v>
      </c>
    </row>
    <row r="72" spans="1:7" x14ac:dyDescent="0.25">
      <c r="A72">
        <v>667</v>
      </c>
      <c r="B72">
        <v>8.9889775750665102</v>
      </c>
      <c r="C72">
        <f t="shared" si="9"/>
        <v>6.5612975000485472</v>
      </c>
      <c r="D72" t="s">
        <v>28</v>
      </c>
      <c r="E72">
        <v>27.683560063478499</v>
      </c>
      <c r="F72">
        <f t="shared" si="10"/>
        <v>4.77061615733869</v>
      </c>
      <c r="G72" t="s">
        <v>21</v>
      </c>
    </row>
    <row r="73" spans="1:7" x14ac:dyDescent="0.25">
      <c r="A73">
        <v>667</v>
      </c>
      <c r="B73">
        <v>13.7970353477765</v>
      </c>
      <c r="C73">
        <f t="shared" si="9"/>
        <v>10.070828721004744</v>
      </c>
      <c r="D73" t="s">
        <v>28</v>
      </c>
      <c r="E73">
        <v>25.042775121662299</v>
      </c>
      <c r="F73">
        <f t="shared" si="10"/>
        <v>-5.223642704552069</v>
      </c>
      <c r="G73" t="s">
        <v>21</v>
      </c>
    </row>
    <row r="74" spans="1:7" x14ac:dyDescent="0.25">
      <c r="A74">
        <v>667</v>
      </c>
      <c r="B74">
        <v>16.1915621436716</v>
      </c>
      <c r="C74">
        <f t="shared" si="9"/>
        <v>11.818658499030365</v>
      </c>
      <c r="D74" t="s">
        <v>28</v>
      </c>
      <c r="E74">
        <v>23.115977466531</v>
      </c>
      <c r="F74">
        <f t="shared" si="10"/>
        <v>-12.51576037567995</v>
      </c>
      <c r="G74" t="s">
        <v>21</v>
      </c>
    </row>
    <row r="75" spans="1:7" x14ac:dyDescent="0.25">
      <c r="A75">
        <v>667</v>
      </c>
      <c r="B75">
        <v>18.491068034967601</v>
      </c>
      <c r="C75">
        <f t="shared" si="9"/>
        <v>13.497129952531095</v>
      </c>
      <c r="D75" t="s">
        <v>28</v>
      </c>
      <c r="E75">
        <v>21.189075047447599</v>
      </c>
      <c r="F75">
        <f t="shared" si="10"/>
        <v>-19.808274534246134</v>
      </c>
      <c r="G75" t="s">
        <v>21</v>
      </c>
    </row>
    <row r="76" spans="1:7" x14ac:dyDescent="0.25">
      <c r="A76">
        <v>667</v>
      </c>
      <c r="B76">
        <v>0</v>
      </c>
      <c r="C76">
        <f t="shared" si="9"/>
        <v>0</v>
      </c>
      <c r="D76" t="s">
        <v>29</v>
      </c>
      <c r="E76">
        <v>67.364939360529206</v>
      </c>
      <c r="G76" t="s">
        <v>21</v>
      </c>
    </row>
    <row r="77" spans="1:7" x14ac:dyDescent="0.25">
      <c r="A77">
        <v>667</v>
      </c>
      <c r="B77">
        <v>4.5039908779931501</v>
      </c>
      <c r="C77">
        <f t="shared" si="9"/>
        <v>3.2875845824767516</v>
      </c>
      <c r="D77" t="s">
        <v>29</v>
      </c>
      <c r="E77">
        <v>31.316983451905099</v>
      </c>
      <c r="F77">
        <f>(E77-E$72)/E$72*100</f>
        <v>13.124841530840497</v>
      </c>
      <c r="G77" t="s">
        <v>21</v>
      </c>
    </row>
    <row r="78" spans="1:7" x14ac:dyDescent="0.25">
      <c r="A78">
        <v>667</v>
      </c>
      <c r="B78">
        <v>8.9889775750665102</v>
      </c>
      <c r="C78">
        <f>B78/1.37</f>
        <v>6.5612975000485472</v>
      </c>
      <c r="D78" t="s">
        <v>29</v>
      </c>
      <c r="E78">
        <v>29.227110228858901</v>
      </c>
      <c r="F78">
        <f>(E78-E$72)/E$72*100</f>
        <v>5.5756924392709486</v>
      </c>
      <c r="G78" t="s">
        <v>21</v>
      </c>
    </row>
    <row r="79" spans="1:7" x14ac:dyDescent="0.25">
      <c r="A79">
        <v>667</v>
      </c>
      <c r="B79">
        <v>13.7970353477765</v>
      </c>
      <c r="C79">
        <f>B79/1.37</f>
        <v>10.070828721004744</v>
      </c>
      <c r="D79" t="s">
        <v>29</v>
      </c>
      <c r="E79">
        <v>26.696578870284199</v>
      </c>
      <c r="F79">
        <f>(E79-E$72)/E$72*100</f>
        <v>-3.5652249599803945</v>
      </c>
      <c r="G79" t="s">
        <v>21</v>
      </c>
    </row>
    <row r="80" spans="1:7" x14ac:dyDescent="0.25">
      <c r="A80">
        <v>667</v>
      </c>
      <c r="B80">
        <v>16.1915621436716</v>
      </c>
      <c r="C80">
        <f>B80/1.37</f>
        <v>11.818658499030365</v>
      </c>
      <c r="D80" t="s">
        <v>29</v>
      </c>
      <c r="E80">
        <v>23.501865007876098</v>
      </c>
      <c r="F80">
        <f>(E80-E$72)/E$72*100</f>
        <v>-15.105337052076248</v>
      </c>
      <c r="G80" t="s">
        <v>21</v>
      </c>
    </row>
    <row r="81" spans="1:7" x14ac:dyDescent="0.25">
      <c r="A81">
        <v>667</v>
      </c>
      <c r="B81">
        <v>18.4720638540478</v>
      </c>
      <c r="C81">
        <f>B81/1.37</f>
        <v>13.48325828762613</v>
      </c>
      <c r="D81" t="s">
        <v>29</v>
      </c>
      <c r="E81">
        <v>24.441534800280099</v>
      </c>
      <c r="F81">
        <f>(E81-E$72)/E$72*100</f>
        <v>-11.711012802415675</v>
      </c>
      <c r="G81" t="s">
        <v>21</v>
      </c>
    </row>
  </sheetData>
  <autoFilter ref="A1:F77" xr:uid="{00000000-0009-0000-0000-000005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2BF0-5928-4EAB-9C8E-F004F23F8291}">
  <dimension ref="A1:F130"/>
  <sheetViews>
    <sheetView workbookViewId="0">
      <selection activeCell="J8" sqref="J8"/>
    </sheetView>
  </sheetViews>
  <sheetFormatPr defaultRowHeight="15.75" x14ac:dyDescent="0.25"/>
  <sheetData>
    <row r="1" spans="1:6" x14ac:dyDescent="0.25">
      <c r="A1" t="s">
        <v>1</v>
      </c>
      <c r="B1" t="s">
        <v>2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>
        <v>550</v>
      </c>
      <c r="B2">
        <v>0.28999999999999998</v>
      </c>
      <c r="C2">
        <v>-7.0000000000000007E-2</v>
      </c>
      <c r="D2">
        <v>-0.18</v>
      </c>
      <c r="E2">
        <v>-0.11</v>
      </c>
      <c r="F2">
        <f t="shared" ref="F2:F62" si="0">E2*-1</f>
        <v>0.11</v>
      </c>
    </row>
    <row r="3" spans="1:6" x14ac:dyDescent="0.25">
      <c r="A3">
        <v>550</v>
      </c>
      <c r="B3">
        <v>0.41</v>
      </c>
      <c r="C3">
        <v>-0.1</v>
      </c>
      <c r="D3">
        <v>-0.21</v>
      </c>
      <c r="E3">
        <v>-0.11</v>
      </c>
      <c r="F3">
        <f t="shared" si="0"/>
        <v>0.11</v>
      </c>
    </row>
    <row r="4" spans="1:6" x14ac:dyDescent="0.25">
      <c r="A4">
        <v>550</v>
      </c>
      <c r="B4">
        <v>0.54</v>
      </c>
      <c r="C4">
        <v>-0.15</v>
      </c>
      <c r="D4">
        <v>-0.24</v>
      </c>
      <c r="E4">
        <v>-0.09</v>
      </c>
      <c r="F4">
        <f t="shared" si="0"/>
        <v>0.09</v>
      </c>
    </row>
    <row r="5" spans="1:6" x14ac:dyDescent="0.25">
      <c r="A5">
        <v>550</v>
      </c>
      <c r="B5">
        <v>1.66</v>
      </c>
      <c r="C5">
        <v>-0.34</v>
      </c>
      <c r="D5">
        <v>-0.56000000000000005</v>
      </c>
      <c r="E5">
        <v>-0.22</v>
      </c>
      <c r="F5">
        <f t="shared" si="0"/>
        <v>0.22</v>
      </c>
    </row>
    <row r="6" spans="1:6" x14ac:dyDescent="0.25">
      <c r="A6">
        <v>550</v>
      </c>
      <c r="B6">
        <v>2.02</v>
      </c>
      <c r="C6">
        <v>-0.42</v>
      </c>
      <c r="D6">
        <v>-0.65</v>
      </c>
      <c r="E6">
        <v>-0.23</v>
      </c>
      <c r="F6">
        <f t="shared" si="0"/>
        <v>0.23</v>
      </c>
    </row>
    <row r="7" spans="1:6" x14ac:dyDescent="0.25">
      <c r="A7">
        <v>550</v>
      </c>
      <c r="B7">
        <v>2.21</v>
      </c>
      <c r="C7">
        <v>-0.38</v>
      </c>
      <c r="D7">
        <v>-0.61</v>
      </c>
      <c r="E7">
        <v>-0.23</v>
      </c>
      <c r="F7">
        <f t="shared" si="0"/>
        <v>0.23</v>
      </c>
    </row>
    <row r="8" spans="1:6" x14ac:dyDescent="0.25">
      <c r="A8">
        <v>550</v>
      </c>
      <c r="B8">
        <v>2.34</v>
      </c>
      <c r="C8">
        <v>-0.49</v>
      </c>
      <c r="D8">
        <v>-0.73</v>
      </c>
      <c r="E8">
        <v>-0.24</v>
      </c>
      <c r="F8">
        <f t="shared" si="0"/>
        <v>0.24</v>
      </c>
    </row>
    <row r="9" spans="1:6" x14ac:dyDescent="0.25">
      <c r="A9">
        <v>550</v>
      </c>
      <c r="B9">
        <v>2.38</v>
      </c>
      <c r="C9">
        <v>-0.44</v>
      </c>
      <c r="D9">
        <v>-0.77</v>
      </c>
      <c r="E9">
        <v>-0.33</v>
      </c>
      <c r="F9">
        <f t="shared" si="0"/>
        <v>0.33</v>
      </c>
    </row>
    <row r="10" spans="1:6" x14ac:dyDescent="0.25">
      <c r="A10">
        <v>550</v>
      </c>
      <c r="B10">
        <v>2.52</v>
      </c>
      <c r="C10">
        <v>-0.56000000000000005</v>
      </c>
      <c r="D10">
        <v>-0.82</v>
      </c>
      <c r="E10">
        <v>-0.26</v>
      </c>
      <c r="F10">
        <f t="shared" si="0"/>
        <v>0.26</v>
      </c>
    </row>
    <row r="11" spans="1:6" x14ac:dyDescent="0.25">
      <c r="A11">
        <v>550</v>
      </c>
      <c r="B11">
        <v>2.67</v>
      </c>
      <c r="C11">
        <v>-0.55000000000000004</v>
      </c>
      <c r="D11">
        <v>-0.77</v>
      </c>
      <c r="E11">
        <v>-0.22</v>
      </c>
      <c r="F11">
        <f t="shared" si="0"/>
        <v>0.22</v>
      </c>
    </row>
    <row r="12" spans="1:6" x14ac:dyDescent="0.25">
      <c r="A12">
        <v>550</v>
      </c>
      <c r="B12">
        <v>2.76</v>
      </c>
      <c r="C12">
        <v>-0.56000000000000005</v>
      </c>
      <c r="D12">
        <v>-0.87</v>
      </c>
      <c r="E12">
        <v>-0.31</v>
      </c>
      <c r="F12">
        <f t="shared" si="0"/>
        <v>0.31</v>
      </c>
    </row>
    <row r="13" spans="1:6" x14ac:dyDescent="0.25">
      <c r="A13">
        <v>550</v>
      </c>
      <c r="B13">
        <v>3.92</v>
      </c>
      <c r="C13">
        <v>-0.82</v>
      </c>
      <c r="D13">
        <v>-1.26</v>
      </c>
      <c r="E13">
        <v>-0.44</v>
      </c>
      <c r="F13">
        <f t="shared" si="0"/>
        <v>0.44</v>
      </c>
    </row>
    <row r="14" spans="1:6" x14ac:dyDescent="0.25">
      <c r="A14">
        <v>550</v>
      </c>
      <c r="B14">
        <v>4.9000000000000004</v>
      </c>
      <c r="C14">
        <v>-1.06</v>
      </c>
      <c r="D14">
        <v>-1.49</v>
      </c>
      <c r="E14">
        <v>-0.43</v>
      </c>
      <c r="F14">
        <f t="shared" si="0"/>
        <v>0.43</v>
      </c>
    </row>
    <row r="15" spans="1:6" x14ac:dyDescent="0.25">
      <c r="A15">
        <v>550</v>
      </c>
      <c r="B15">
        <v>5.04</v>
      </c>
      <c r="C15">
        <v>-0.94</v>
      </c>
      <c r="D15">
        <v>-1.39</v>
      </c>
      <c r="E15">
        <v>-0.45</v>
      </c>
      <c r="F15">
        <f t="shared" si="0"/>
        <v>0.45</v>
      </c>
    </row>
    <row r="16" spans="1:6" x14ac:dyDescent="0.25">
      <c r="A16">
        <v>550</v>
      </c>
      <c r="B16">
        <v>5.55</v>
      </c>
      <c r="C16">
        <v>-1.19</v>
      </c>
      <c r="D16">
        <v>-1.69</v>
      </c>
      <c r="E16">
        <v>-0.5</v>
      </c>
      <c r="F16">
        <f t="shared" si="0"/>
        <v>0.5</v>
      </c>
    </row>
    <row r="17" spans="1:6" x14ac:dyDescent="0.25">
      <c r="A17">
        <v>550</v>
      </c>
      <c r="B17">
        <v>5.75</v>
      </c>
      <c r="C17">
        <v>-1.1100000000000001</v>
      </c>
      <c r="D17">
        <v>-1.67</v>
      </c>
      <c r="E17">
        <v>-0.56000000000000005</v>
      </c>
      <c r="F17">
        <f t="shared" si="0"/>
        <v>0.56000000000000005</v>
      </c>
    </row>
    <row r="18" spans="1:6" x14ac:dyDescent="0.25">
      <c r="A18">
        <v>550</v>
      </c>
      <c r="B18">
        <v>6.09</v>
      </c>
      <c r="C18">
        <v>-1.28</v>
      </c>
      <c r="D18">
        <v>-1.81</v>
      </c>
      <c r="E18">
        <v>-0.53</v>
      </c>
      <c r="F18">
        <f t="shared" si="0"/>
        <v>0.53</v>
      </c>
    </row>
    <row r="19" spans="1:6" x14ac:dyDescent="0.25">
      <c r="A19">
        <v>550</v>
      </c>
      <c r="B19">
        <v>6.23</v>
      </c>
      <c r="C19">
        <v>-1.25</v>
      </c>
      <c r="D19">
        <v>-1.77</v>
      </c>
      <c r="E19">
        <v>-0.52</v>
      </c>
      <c r="F19">
        <f t="shared" si="0"/>
        <v>0.52</v>
      </c>
    </row>
    <row r="20" spans="1:6" x14ac:dyDescent="0.25">
      <c r="A20">
        <v>550</v>
      </c>
      <c r="B20">
        <v>6.33</v>
      </c>
      <c r="C20">
        <v>-1.29</v>
      </c>
      <c r="D20">
        <v>-1.84</v>
      </c>
      <c r="E20">
        <v>-0.55000000000000004</v>
      </c>
      <c r="F20">
        <f t="shared" si="0"/>
        <v>0.55000000000000004</v>
      </c>
    </row>
    <row r="21" spans="1:6" x14ac:dyDescent="0.25">
      <c r="A21">
        <v>550</v>
      </c>
      <c r="B21">
        <v>6.41</v>
      </c>
      <c r="C21">
        <v>-1.33</v>
      </c>
      <c r="D21">
        <v>-1.86</v>
      </c>
      <c r="E21">
        <v>-0.53</v>
      </c>
      <c r="F21">
        <f t="shared" si="0"/>
        <v>0.53</v>
      </c>
    </row>
    <row r="22" spans="1:6" x14ac:dyDescent="0.25">
      <c r="A22">
        <v>550</v>
      </c>
      <c r="B22">
        <v>6.62</v>
      </c>
      <c r="C22">
        <v>-1.35</v>
      </c>
      <c r="D22">
        <v>-1.87</v>
      </c>
      <c r="E22">
        <v>-0.52</v>
      </c>
      <c r="F22">
        <f t="shared" si="0"/>
        <v>0.52</v>
      </c>
    </row>
    <row r="23" spans="1:6" x14ac:dyDescent="0.25">
      <c r="A23">
        <v>550</v>
      </c>
      <c r="B23">
        <v>8.16</v>
      </c>
      <c r="C23">
        <v>-1.76</v>
      </c>
      <c r="D23">
        <v>-2.4500000000000002</v>
      </c>
      <c r="E23">
        <v>-0.69</v>
      </c>
      <c r="F23">
        <f t="shared" si="0"/>
        <v>0.69</v>
      </c>
    </row>
    <row r="24" spans="1:6" x14ac:dyDescent="0.25">
      <c r="A24">
        <v>550</v>
      </c>
      <c r="B24">
        <v>9.8699999999999992</v>
      </c>
      <c r="C24">
        <v>-2.0499999999999998</v>
      </c>
      <c r="D24">
        <v>-2.77</v>
      </c>
      <c r="E24">
        <v>-0.72</v>
      </c>
      <c r="F24">
        <f t="shared" si="0"/>
        <v>0.72</v>
      </c>
    </row>
    <row r="25" spans="1:6" x14ac:dyDescent="0.25">
      <c r="A25">
        <v>550</v>
      </c>
      <c r="B25">
        <v>10</v>
      </c>
      <c r="C25">
        <v>-1.96</v>
      </c>
      <c r="D25">
        <v>-2.65</v>
      </c>
      <c r="E25">
        <v>-0.69</v>
      </c>
      <c r="F25">
        <f t="shared" si="0"/>
        <v>0.69</v>
      </c>
    </row>
    <row r="26" spans="1:6" x14ac:dyDescent="0.25">
      <c r="A26">
        <v>550</v>
      </c>
      <c r="B26">
        <v>10.95</v>
      </c>
      <c r="C26">
        <v>-2.21</v>
      </c>
      <c r="D26">
        <v>-3.05</v>
      </c>
      <c r="E26">
        <v>-0.84</v>
      </c>
      <c r="F26">
        <f t="shared" si="0"/>
        <v>0.84</v>
      </c>
    </row>
    <row r="27" spans="1:6" x14ac:dyDescent="0.25">
      <c r="A27">
        <v>550</v>
      </c>
      <c r="B27">
        <v>11.29</v>
      </c>
      <c r="C27">
        <v>-2.13</v>
      </c>
      <c r="D27">
        <v>-2.97</v>
      </c>
      <c r="E27">
        <v>-0.84</v>
      </c>
      <c r="F27">
        <f t="shared" si="0"/>
        <v>0.84</v>
      </c>
    </row>
    <row r="28" spans="1:6" x14ac:dyDescent="0.25">
      <c r="A28">
        <v>550</v>
      </c>
      <c r="B28">
        <v>12.05</v>
      </c>
      <c r="C28">
        <v>-2.33</v>
      </c>
      <c r="D28">
        <v>-3.12</v>
      </c>
      <c r="E28">
        <v>-0.79</v>
      </c>
      <c r="F28">
        <f t="shared" si="0"/>
        <v>0.79</v>
      </c>
    </row>
    <row r="29" spans="1:6" x14ac:dyDescent="0.25">
      <c r="A29">
        <v>550</v>
      </c>
      <c r="B29">
        <v>12.13</v>
      </c>
      <c r="C29">
        <v>-2.2800000000000002</v>
      </c>
      <c r="D29">
        <v>-3.07</v>
      </c>
      <c r="E29">
        <v>-0.79</v>
      </c>
      <c r="F29">
        <f t="shared" si="0"/>
        <v>0.79</v>
      </c>
    </row>
    <row r="30" spans="1:6" x14ac:dyDescent="0.25">
      <c r="A30">
        <v>550</v>
      </c>
      <c r="B30">
        <v>12.32</v>
      </c>
      <c r="C30">
        <v>-2.41</v>
      </c>
      <c r="D30">
        <v>-3.2</v>
      </c>
      <c r="E30">
        <v>-0.79</v>
      </c>
      <c r="F30">
        <f t="shared" si="0"/>
        <v>0.79</v>
      </c>
    </row>
    <row r="31" spans="1:6" x14ac:dyDescent="0.25">
      <c r="A31">
        <v>550</v>
      </c>
      <c r="B31">
        <v>12.41</v>
      </c>
      <c r="C31">
        <v>-2.4</v>
      </c>
      <c r="D31">
        <v>-3.29</v>
      </c>
      <c r="E31">
        <v>-0.89</v>
      </c>
      <c r="F31">
        <f t="shared" si="0"/>
        <v>0.89</v>
      </c>
    </row>
    <row r="32" spans="1:6" x14ac:dyDescent="0.25">
      <c r="A32">
        <v>550</v>
      </c>
      <c r="B32">
        <v>12.62</v>
      </c>
      <c r="C32">
        <v>-2.31</v>
      </c>
      <c r="D32">
        <v>-3.15</v>
      </c>
      <c r="E32">
        <v>-0.84</v>
      </c>
      <c r="F32">
        <f t="shared" si="0"/>
        <v>0.84</v>
      </c>
    </row>
    <row r="33" spans="1:6" x14ac:dyDescent="0.25">
      <c r="A33">
        <v>550</v>
      </c>
      <c r="B33">
        <v>12.92</v>
      </c>
      <c r="C33">
        <v>-2.36</v>
      </c>
      <c r="D33">
        <v>-3.18</v>
      </c>
      <c r="E33">
        <v>-0.82</v>
      </c>
      <c r="F33">
        <f t="shared" si="0"/>
        <v>0.82</v>
      </c>
    </row>
    <row r="34" spans="1:6" x14ac:dyDescent="0.25">
      <c r="A34">
        <v>550</v>
      </c>
      <c r="B34">
        <v>14.69</v>
      </c>
      <c r="C34">
        <v>-2.5099999999999998</v>
      </c>
      <c r="D34">
        <v>-3.45</v>
      </c>
      <c r="E34">
        <v>-0.94</v>
      </c>
      <c r="F34">
        <f t="shared" si="0"/>
        <v>0.94</v>
      </c>
    </row>
    <row r="35" spans="1:6" x14ac:dyDescent="0.25">
      <c r="A35">
        <v>550</v>
      </c>
      <c r="B35">
        <v>15.16</v>
      </c>
      <c r="C35">
        <v>-2.57</v>
      </c>
      <c r="D35">
        <v>-3.49</v>
      </c>
      <c r="E35">
        <v>-0.92</v>
      </c>
      <c r="F35">
        <f t="shared" si="0"/>
        <v>0.92</v>
      </c>
    </row>
    <row r="36" spans="1:6" x14ac:dyDescent="0.25">
      <c r="A36">
        <v>550</v>
      </c>
      <c r="B36">
        <v>15.17</v>
      </c>
      <c r="C36">
        <v>-2.63</v>
      </c>
      <c r="D36">
        <v>-3.52</v>
      </c>
      <c r="E36">
        <v>-0.89</v>
      </c>
      <c r="F36">
        <f t="shared" si="0"/>
        <v>0.89</v>
      </c>
    </row>
    <row r="37" spans="1:6" x14ac:dyDescent="0.25">
      <c r="A37">
        <v>550</v>
      </c>
      <c r="B37">
        <v>16.66</v>
      </c>
      <c r="C37">
        <v>-2.5099999999999998</v>
      </c>
      <c r="D37">
        <v>-3.41</v>
      </c>
      <c r="E37">
        <v>-0.9</v>
      </c>
      <c r="F37">
        <f t="shared" si="0"/>
        <v>0.9</v>
      </c>
    </row>
    <row r="38" spans="1:6" x14ac:dyDescent="0.25">
      <c r="A38">
        <v>550</v>
      </c>
      <c r="B38">
        <v>16.739999999999998</v>
      </c>
      <c r="C38">
        <v>-2.62</v>
      </c>
      <c r="D38">
        <v>-3.65</v>
      </c>
      <c r="E38">
        <v>-1.03</v>
      </c>
      <c r="F38">
        <f t="shared" si="0"/>
        <v>1.03</v>
      </c>
    </row>
    <row r="39" spans="1:6" x14ac:dyDescent="0.25">
      <c r="A39">
        <v>550</v>
      </c>
      <c r="B39">
        <v>16.920000000000002</v>
      </c>
      <c r="C39">
        <v>-2.5300000000000002</v>
      </c>
      <c r="D39">
        <v>-3.56</v>
      </c>
      <c r="E39">
        <v>-1.03</v>
      </c>
      <c r="F39">
        <f t="shared" si="0"/>
        <v>1.03</v>
      </c>
    </row>
    <row r="40" spans="1:6" x14ac:dyDescent="0.25">
      <c r="A40">
        <v>550</v>
      </c>
      <c r="B40">
        <v>17.91</v>
      </c>
      <c r="C40">
        <v>-2.57</v>
      </c>
      <c r="D40">
        <v>-3.47</v>
      </c>
      <c r="E40">
        <v>-0.9</v>
      </c>
      <c r="F40">
        <f t="shared" si="0"/>
        <v>0.9</v>
      </c>
    </row>
    <row r="41" spans="1:6" x14ac:dyDescent="0.25">
      <c r="A41">
        <v>550</v>
      </c>
      <c r="B41">
        <v>17.95</v>
      </c>
      <c r="C41">
        <v>-2.48</v>
      </c>
      <c r="D41">
        <v>-3.49</v>
      </c>
      <c r="E41">
        <v>-1.01</v>
      </c>
      <c r="F41">
        <f t="shared" si="0"/>
        <v>1.01</v>
      </c>
    </row>
    <row r="42" spans="1:6" x14ac:dyDescent="0.25">
      <c r="A42">
        <v>550</v>
      </c>
      <c r="B42">
        <v>18.04</v>
      </c>
      <c r="C42">
        <v>-2.5499999999999998</v>
      </c>
      <c r="D42">
        <v>-3.55</v>
      </c>
      <c r="E42">
        <v>-1</v>
      </c>
      <c r="F42">
        <f t="shared" si="0"/>
        <v>1</v>
      </c>
    </row>
    <row r="43" spans="1:6" x14ac:dyDescent="0.25">
      <c r="A43">
        <v>550</v>
      </c>
      <c r="B43">
        <v>18.09</v>
      </c>
      <c r="C43">
        <v>-2.5</v>
      </c>
      <c r="D43">
        <v>-3.47</v>
      </c>
      <c r="E43">
        <v>-0.97</v>
      </c>
      <c r="F43">
        <f t="shared" si="0"/>
        <v>0.97</v>
      </c>
    </row>
    <row r="44" spans="1:6" x14ac:dyDescent="0.25">
      <c r="A44">
        <v>550</v>
      </c>
      <c r="B44">
        <v>18.54</v>
      </c>
      <c r="C44">
        <v>-2.57</v>
      </c>
      <c r="D44">
        <v>-3.52</v>
      </c>
      <c r="E44">
        <v>-0.95</v>
      </c>
      <c r="F44">
        <f t="shared" si="0"/>
        <v>0.95</v>
      </c>
    </row>
    <row r="45" spans="1:6" x14ac:dyDescent="0.25">
      <c r="A45">
        <v>550</v>
      </c>
      <c r="B45">
        <v>19.010000000000002</v>
      </c>
      <c r="C45">
        <v>-2.39</v>
      </c>
      <c r="D45">
        <v>-3.41</v>
      </c>
      <c r="E45">
        <v>-1.02</v>
      </c>
      <c r="F45">
        <f t="shared" si="0"/>
        <v>1.02</v>
      </c>
    </row>
    <row r="46" spans="1:6" x14ac:dyDescent="0.25">
      <c r="A46">
        <v>550</v>
      </c>
      <c r="B46">
        <v>19.2</v>
      </c>
      <c r="C46">
        <v>-2.2999999999999998</v>
      </c>
      <c r="D46">
        <v>-3.22</v>
      </c>
      <c r="E46">
        <v>-0.92</v>
      </c>
      <c r="F46">
        <f t="shared" si="0"/>
        <v>0.92</v>
      </c>
    </row>
    <row r="47" spans="1:6" x14ac:dyDescent="0.25">
      <c r="A47">
        <v>550</v>
      </c>
      <c r="B47">
        <v>19.28</v>
      </c>
      <c r="C47">
        <v>-2.36</v>
      </c>
      <c r="D47">
        <v>-3.35</v>
      </c>
      <c r="E47">
        <v>-0.99</v>
      </c>
      <c r="F47">
        <f t="shared" si="0"/>
        <v>0.99</v>
      </c>
    </row>
    <row r="48" spans="1:6" x14ac:dyDescent="0.25">
      <c r="A48">
        <v>550</v>
      </c>
      <c r="B48">
        <v>19.850000000000001</v>
      </c>
      <c r="C48">
        <v>-2.1800000000000002</v>
      </c>
      <c r="D48">
        <v>-3.33</v>
      </c>
      <c r="E48">
        <v>-1.1499999999999999</v>
      </c>
      <c r="F48">
        <f t="shared" si="0"/>
        <v>1.1499999999999999</v>
      </c>
    </row>
    <row r="49" spans="1:6" x14ac:dyDescent="0.25">
      <c r="A49">
        <v>550</v>
      </c>
      <c r="B49">
        <v>20.100000000000001</v>
      </c>
      <c r="C49">
        <v>-2.17</v>
      </c>
      <c r="D49">
        <v>-3.35</v>
      </c>
      <c r="E49">
        <v>-1.18</v>
      </c>
      <c r="F49">
        <f t="shared" si="0"/>
        <v>1.18</v>
      </c>
    </row>
    <row r="50" spans="1:6" x14ac:dyDescent="0.25">
      <c r="A50">
        <v>550</v>
      </c>
      <c r="B50">
        <v>20.38</v>
      </c>
      <c r="C50">
        <v>-2.2200000000000002</v>
      </c>
      <c r="D50">
        <v>-3.05</v>
      </c>
      <c r="E50">
        <v>-0.83</v>
      </c>
      <c r="F50">
        <f t="shared" si="0"/>
        <v>0.83</v>
      </c>
    </row>
    <row r="51" spans="1:6" x14ac:dyDescent="0.25">
      <c r="A51">
        <v>550</v>
      </c>
      <c r="B51">
        <v>21.29</v>
      </c>
      <c r="C51">
        <v>-2.0099999999999998</v>
      </c>
      <c r="D51">
        <v>-3.16</v>
      </c>
      <c r="E51">
        <v>-1.1499999999999999</v>
      </c>
      <c r="F51">
        <f t="shared" si="0"/>
        <v>1.1499999999999999</v>
      </c>
    </row>
    <row r="52" spans="1:6" x14ac:dyDescent="0.25">
      <c r="A52">
        <v>550</v>
      </c>
      <c r="B52">
        <v>21.56</v>
      </c>
      <c r="C52">
        <v>-1.96</v>
      </c>
      <c r="D52">
        <v>-3.16</v>
      </c>
      <c r="E52">
        <v>-1.2</v>
      </c>
      <c r="F52">
        <f t="shared" si="0"/>
        <v>1.2</v>
      </c>
    </row>
    <row r="53" spans="1:6" x14ac:dyDescent="0.25">
      <c r="A53">
        <v>550</v>
      </c>
      <c r="B53">
        <v>22.08</v>
      </c>
      <c r="C53">
        <v>-1.91</v>
      </c>
      <c r="D53">
        <v>-3.08</v>
      </c>
      <c r="E53">
        <v>-1.17</v>
      </c>
      <c r="F53">
        <f t="shared" si="0"/>
        <v>1.17</v>
      </c>
    </row>
    <row r="54" spans="1:6" x14ac:dyDescent="0.25">
      <c r="A54">
        <v>550</v>
      </c>
      <c r="B54">
        <v>22.58</v>
      </c>
      <c r="C54">
        <v>-1.52</v>
      </c>
      <c r="D54">
        <v>-2.76</v>
      </c>
      <c r="E54">
        <v>-1.24</v>
      </c>
      <c r="F54">
        <f t="shared" si="0"/>
        <v>1.24</v>
      </c>
    </row>
    <row r="55" spans="1:6" x14ac:dyDescent="0.25">
      <c r="A55">
        <v>550</v>
      </c>
      <c r="B55">
        <v>22.73</v>
      </c>
      <c r="C55">
        <v>-1.53</v>
      </c>
      <c r="D55">
        <v>-3.02</v>
      </c>
      <c r="E55">
        <v>-1.49</v>
      </c>
      <c r="F55">
        <f t="shared" si="0"/>
        <v>1.49</v>
      </c>
    </row>
    <row r="56" spans="1:6" x14ac:dyDescent="0.25">
      <c r="A56">
        <v>550</v>
      </c>
      <c r="B56">
        <v>22.74</v>
      </c>
      <c r="C56">
        <v>-1.78</v>
      </c>
      <c r="D56">
        <v>-2.79</v>
      </c>
      <c r="E56">
        <v>-1.01</v>
      </c>
      <c r="F56">
        <f t="shared" si="0"/>
        <v>1.01</v>
      </c>
    </row>
    <row r="57" spans="1:6" x14ac:dyDescent="0.25">
      <c r="A57">
        <v>550</v>
      </c>
      <c r="B57">
        <v>22.98</v>
      </c>
      <c r="C57">
        <v>-1.67</v>
      </c>
      <c r="D57">
        <v>-2.9</v>
      </c>
      <c r="E57">
        <v>-1.23</v>
      </c>
      <c r="F57">
        <f t="shared" si="0"/>
        <v>1.23</v>
      </c>
    </row>
    <row r="58" spans="1:6" x14ac:dyDescent="0.25">
      <c r="A58">
        <v>550</v>
      </c>
      <c r="B58">
        <v>24.49</v>
      </c>
      <c r="C58">
        <v>-1.19</v>
      </c>
      <c r="D58">
        <v>-2.36</v>
      </c>
      <c r="E58">
        <v>-1.17</v>
      </c>
      <c r="F58">
        <f t="shared" si="0"/>
        <v>1.17</v>
      </c>
    </row>
    <row r="59" spans="1:6" x14ac:dyDescent="0.25">
      <c r="A59">
        <v>550</v>
      </c>
      <c r="B59">
        <v>24.75</v>
      </c>
      <c r="C59">
        <v>-1.1200000000000001</v>
      </c>
      <c r="D59">
        <v>-2.41</v>
      </c>
      <c r="E59">
        <v>-1.29</v>
      </c>
      <c r="F59">
        <f t="shared" si="0"/>
        <v>1.29</v>
      </c>
    </row>
    <row r="60" spans="1:6" x14ac:dyDescent="0.25">
      <c r="A60">
        <v>550</v>
      </c>
      <c r="B60">
        <v>25.3</v>
      </c>
      <c r="C60">
        <v>-0.93</v>
      </c>
      <c r="D60">
        <v>-2.2000000000000002</v>
      </c>
      <c r="E60">
        <v>-1.27</v>
      </c>
      <c r="F60">
        <f t="shared" si="0"/>
        <v>1.27</v>
      </c>
    </row>
    <row r="61" spans="1:6" x14ac:dyDescent="0.25">
      <c r="A61">
        <v>550</v>
      </c>
      <c r="B61">
        <v>26.07</v>
      </c>
      <c r="C61">
        <v>-0.73</v>
      </c>
      <c r="D61">
        <v>-2.1</v>
      </c>
      <c r="E61">
        <v>-1.37</v>
      </c>
      <c r="F61">
        <f t="shared" si="0"/>
        <v>1.37</v>
      </c>
    </row>
    <row r="62" spans="1:6" x14ac:dyDescent="0.25">
      <c r="A62">
        <v>550</v>
      </c>
      <c r="B62">
        <v>26.22</v>
      </c>
      <c r="C62">
        <v>-0.57999999999999996</v>
      </c>
      <c r="D62">
        <v>-1.94</v>
      </c>
      <c r="E62">
        <v>-1.36</v>
      </c>
      <c r="F62">
        <f t="shared" si="0"/>
        <v>1.36</v>
      </c>
    </row>
    <row r="63" spans="1:6" x14ac:dyDescent="0.25">
      <c r="A63">
        <v>500</v>
      </c>
      <c r="B63">
        <v>0.32</v>
      </c>
      <c r="C63">
        <v>-7.0000000000000007E-2</v>
      </c>
      <c r="D63">
        <v>0.03</v>
      </c>
      <c r="E63">
        <v>0.1</v>
      </c>
      <c r="F63">
        <f t="shared" ref="F63:F130" si="1">E63</f>
        <v>0.1</v>
      </c>
    </row>
    <row r="64" spans="1:6" x14ac:dyDescent="0.25">
      <c r="A64">
        <v>500</v>
      </c>
      <c r="B64">
        <v>0.48</v>
      </c>
      <c r="C64">
        <v>-0.06</v>
      </c>
      <c r="D64">
        <v>0.05</v>
      </c>
      <c r="E64">
        <v>0.11</v>
      </c>
      <c r="F64">
        <f t="shared" si="1"/>
        <v>0.11</v>
      </c>
    </row>
    <row r="65" spans="1:6" x14ac:dyDescent="0.25">
      <c r="A65">
        <v>500</v>
      </c>
      <c r="B65">
        <v>0.5</v>
      </c>
      <c r="C65">
        <v>-0.1</v>
      </c>
      <c r="D65">
        <v>0.02</v>
      </c>
      <c r="E65">
        <v>0.12</v>
      </c>
      <c r="F65">
        <f t="shared" si="1"/>
        <v>0.12</v>
      </c>
    </row>
    <row r="66" spans="1:6" x14ac:dyDescent="0.25">
      <c r="A66">
        <v>500</v>
      </c>
      <c r="B66">
        <v>1.56</v>
      </c>
      <c r="C66">
        <v>-0.36</v>
      </c>
      <c r="D66">
        <v>-0.02</v>
      </c>
      <c r="E66">
        <v>0.34</v>
      </c>
      <c r="F66">
        <f t="shared" si="1"/>
        <v>0.34</v>
      </c>
    </row>
    <row r="67" spans="1:6" x14ac:dyDescent="0.25">
      <c r="A67">
        <v>500</v>
      </c>
      <c r="B67">
        <v>2.02</v>
      </c>
      <c r="C67">
        <v>-0.33</v>
      </c>
      <c r="D67">
        <v>-0.04</v>
      </c>
      <c r="E67">
        <v>0.28999999999999998</v>
      </c>
      <c r="F67">
        <f t="shared" si="1"/>
        <v>0.28999999999999998</v>
      </c>
    </row>
    <row r="68" spans="1:6" x14ac:dyDescent="0.25">
      <c r="A68">
        <v>500</v>
      </c>
      <c r="B68">
        <v>2.13</v>
      </c>
      <c r="C68">
        <v>-0.27</v>
      </c>
      <c r="D68">
        <v>-0.11</v>
      </c>
      <c r="E68">
        <v>0.16</v>
      </c>
      <c r="F68">
        <f t="shared" si="1"/>
        <v>0.16</v>
      </c>
    </row>
    <row r="69" spans="1:6" x14ac:dyDescent="0.25">
      <c r="A69">
        <v>500</v>
      </c>
      <c r="B69">
        <v>2.15</v>
      </c>
      <c r="C69">
        <v>-0.41</v>
      </c>
      <c r="D69">
        <v>0.05</v>
      </c>
      <c r="E69">
        <v>0.45</v>
      </c>
      <c r="F69">
        <f t="shared" si="1"/>
        <v>0.45</v>
      </c>
    </row>
    <row r="70" spans="1:6" x14ac:dyDescent="0.25">
      <c r="A70">
        <v>500</v>
      </c>
      <c r="B70">
        <v>2.2800000000000002</v>
      </c>
      <c r="C70">
        <v>-0.35</v>
      </c>
      <c r="D70">
        <v>-0.01</v>
      </c>
      <c r="E70">
        <v>0.35</v>
      </c>
      <c r="F70">
        <f t="shared" si="1"/>
        <v>0.35</v>
      </c>
    </row>
    <row r="71" spans="1:6" x14ac:dyDescent="0.25">
      <c r="A71">
        <v>500</v>
      </c>
      <c r="B71">
        <v>2.4</v>
      </c>
      <c r="C71">
        <v>-0.45</v>
      </c>
      <c r="D71">
        <v>-0.15</v>
      </c>
      <c r="E71">
        <v>0.3</v>
      </c>
      <c r="F71">
        <f t="shared" si="1"/>
        <v>0.3</v>
      </c>
    </row>
    <row r="72" spans="1:6" x14ac:dyDescent="0.25">
      <c r="A72">
        <v>500</v>
      </c>
      <c r="B72">
        <v>2.4700000000000002</v>
      </c>
      <c r="C72">
        <v>-0.42</v>
      </c>
      <c r="D72">
        <v>-0.09</v>
      </c>
      <c r="E72">
        <v>0.34</v>
      </c>
      <c r="F72">
        <f t="shared" si="1"/>
        <v>0.34</v>
      </c>
    </row>
    <row r="73" spans="1:6" x14ac:dyDescent="0.25">
      <c r="A73">
        <v>500</v>
      </c>
      <c r="B73">
        <v>3.39</v>
      </c>
      <c r="C73">
        <v>-0.71</v>
      </c>
      <c r="D73">
        <v>-0.25</v>
      </c>
      <c r="E73">
        <v>0.45</v>
      </c>
      <c r="F73">
        <f t="shared" si="1"/>
        <v>0.45</v>
      </c>
    </row>
    <row r="74" spans="1:6" x14ac:dyDescent="0.25">
      <c r="A74">
        <v>500</v>
      </c>
      <c r="B74">
        <v>4.95</v>
      </c>
      <c r="C74">
        <v>-1.05</v>
      </c>
      <c r="D74">
        <v>-0.55000000000000004</v>
      </c>
      <c r="E74">
        <v>0.5</v>
      </c>
      <c r="F74">
        <f t="shared" si="1"/>
        <v>0.5</v>
      </c>
    </row>
    <row r="75" spans="1:6" x14ac:dyDescent="0.25">
      <c r="A75">
        <v>500</v>
      </c>
      <c r="B75">
        <v>6.01</v>
      </c>
      <c r="C75">
        <v>-1.05</v>
      </c>
      <c r="D75">
        <v>-0.61</v>
      </c>
      <c r="E75">
        <v>0.44</v>
      </c>
      <c r="F75">
        <f t="shared" si="1"/>
        <v>0.44</v>
      </c>
    </row>
    <row r="76" spans="1:6" x14ac:dyDescent="0.25">
      <c r="A76">
        <v>500</v>
      </c>
      <c r="B76">
        <v>6.13</v>
      </c>
      <c r="C76">
        <v>-1.1499999999999999</v>
      </c>
      <c r="D76">
        <v>-0.64</v>
      </c>
      <c r="E76">
        <v>0.51</v>
      </c>
      <c r="F76">
        <f t="shared" si="1"/>
        <v>0.51</v>
      </c>
    </row>
    <row r="77" spans="1:6" x14ac:dyDescent="0.25">
      <c r="A77">
        <v>500</v>
      </c>
      <c r="B77">
        <v>6.92</v>
      </c>
      <c r="C77">
        <v>-1.43</v>
      </c>
      <c r="D77">
        <v>-0.7</v>
      </c>
      <c r="E77">
        <v>0.73</v>
      </c>
      <c r="F77">
        <f t="shared" si="1"/>
        <v>0.73</v>
      </c>
    </row>
    <row r="78" spans="1:6" x14ac:dyDescent="0.25">
      <c r="A78">
        <v>500</v>
      </c>
      <c r="B78">
        <v>7.03</v>
      </c>
      <c r="C78">
        <v>-1.36</v>
      </c>
      <c r="D78">
        <v>-0.71</v>
      </c>
      <c r="E78">
        <v>0.65</v>
      </c>
      <c r="F78">
        <f t="shared" si="1"/>
        <v>0.65</v>
      </c>
    </row>
    <row r="79" spans="1:6" x14ac:dyDescent="0.25">
      <c r="A79">
        <v>500</v>
      </c>
      <c r="B79">
        <v>7.65</v>
      </c>
      <c r="C79">
        <v>-1.28</v>
      </c>
      <c r="D79">
        <v>-0.47</v>
      </c>
      <c r="E79">
        <v>0.81</v>
      </c>
      <c r="F79">
        <f t="shared" si="1"/>
        <v>0.81</v>
      </c>
    </row>
    <row r="80" spans="1:6" x14ac:dyDescent="0.25">
      <c r="A80">
        <v>500</v>
      </c>
      <c r="B80">
        <v>8.01</v>
      </c>
      <c r="C80">
        <v>-1.48</v>
      </c>
      <c r="D80">
        <v>-0.84</v>
      </c>
      <c r="E80">
        <v>0.64</v>
      </c>
      <c r="F80">
        <f t="shared" si="1"/>
        <v>0.64</v>
      </c>
    </row>
    <row r="81" spans="1:6" x14ac:dyDescent="0.25">
      <c r="A81">
        <v>500</v>
      </c>
      <c r="B81">
        <v>8.01</v>
      </c>
      <c r="C81">
        <v>-1.71</v>
      </c>
      <c r="D81">
        <v>-0.89</v>
      </c>
      <c r="E81">
        <v>0.82</v>
      </c>
      <c r="F81">
        <f t="shared" si="1"/>
        <v>0.82</v>
      </c>
    </row>
    <row r="82" spans="1:6" x14ac:dyDescent="0.25">
      <c r="A82">
        <v>500</v>
      </c>
      <c r="B82">
        <v>8.09</v>
      </c>
      <c r="C82">
        <v>-1.55</v>
      </c>
      <c r="D82">
        <v>-0.68</v>
      </c>
      <c r="E82">
        <v>0.87</v>
      </c>
      <c r="F82">
        <f t="shared" si="1"/>
        <v>0.87</v>
      </c>
    </row>
    <row r="83" spans="1:6" x14ac:dyDescent="0.25">
      <c r="A83">
        <v>500</v>
      </c>
      <c r="B83">
        <v>8.8699999999999992</v>
      </c>
      <c r="C83">
        <v>-1.58</v>
      </c>
      <c r="D83">
        <v>-0.57999999999999996</v>
      </c>
      <c r="E83">
        <v>1.01</v>
      </c>
      <c r="F83">
        <f t="shared" si="1"/>
        <v>1.01</v>
      </c>
    </row>
    <row r="84" spans="1:6" x14ac:dyDescent="0.25">
      <c r="A84">
        <v>500</v>
      </c>
      <c r="B84">
        <v>9.4700000000000006</v>
      </c>
      <c r="C84">
        <v>-1.9300000000000002</v>
      </c>
      <c r="D84">
        <v>-1.21</v>
      </c>
      <c r="E84">
        <v>0.72</v>
      </c>
      <c r="F84">
        <f t="shared" si="1"/>
        <v>0.72</v>
      </c>
    </row>
    <row r="85" spans="1:6" x14ac:dyDescent="0.25">
      <c r="A85">
        <v>500</v>
      </c>
      <c r="B85">
        <v>10.119999999999999</v>
      </c>
      <c r="C85">
        <v>-2.04</v>
      </c>
      <c r="D85">
        <v>-1.4</v>
      </c>
      <c r="E85">
        <v>0.65</v>
      </c>
      <c r="F85">
        <f t="shared" si="1"/>
        <v>0.65</v>
      </c>
    </row>
    <row r="86" spans="1:6" x14ac:dyDescent="0.25">
      <c r="A86">
        <v>500</v>
      </c>
      <c r="B86">
        <v>11.21</v>
      </c>
      <c r="C86">
        <v>-2.36</v>
      </c>
      <c r="D86">
        <v>-1.49</v>
      </c>
      <c r="E86">
        <v>0.87</v>
      </c>
      <c r="F86">
        <f t="shared" si="1"/>
        <v>0.87</v>
      </c>
    </row>
    <row r="87" spans="1:6" x14ac:dyDescent="0.25">
      <c r="A87">
        <v>500</v>
      </c>
      <c r="B87">
        <v>11.46</v>
      </c>
      <c r="C87">
        <v>-2.37</v>
      </c>
      <c r="D87">
        <v>-1.59</v>
      </c>
      <c r="E87">
        <v>0.78</v>
      </c>
      <c r="F87">
        <f t="shared" si="1"/>
        <v>0.78</v>
      </c>
    </row>
    <row r="88" spans="1:6" x14ac:dyDescent="0.25">
      <c r="A88">
        <v>500</v>
      </c>
      <c r="B88">
        <v>11.46</v>
      </c>
      <c r="C88">
        <v>-2.4500000000000002</v>
      </c>
      <c r="D88">
        <v>-1.62</v>
      </c>
      <c r="E88">
        <v>0.83</v>
      </c>
      <c r="F88">
        <f t="shared" si="1"/>
        <v>0.83</v>
      </c>
    </row>
    <row r="89" spans="1:6" x14ac:dyDescent="0.25">
      <c r="A89">
        <v>500</v>
      </c>
      <c r="B89">
        <v>12.29</v>
      </c>
      <c r="C89">
        <v>-2.16</v>
      </c>
      <c r="D89">
        <v>-1.17</v>
      </c>
      <c r="E89">
        <v>1</v>
      </c>
      <c r="F89">
        <f t="shared" si="1"/>
        <v>1</v>
      </c>
    </row>
    <row r="90" spans="1:6" x14ac:dyDescent="0.25">
      <c r="A90">
        <v>500</v>
      </c>
      <c r="B90">
        <v>12.37</v>
      </c>
      <c r="C90">
        <v>-2.48</v>
      </c>
      <c r="D90">
        <v>-1.53</v>
      </c>
      <c r="E90">
        <v>0.94</v>
      </c>
      <c r="F90">
        <f t="shared" si="1"/>
        <v>0.94</v>
      </c>
    </row>
    <row r="91" spans="1:6" x14ac:dyDescent="0.25">
      <c r="A91">
        <v>500</v>
      </c>
      <c r="B91">
        <v>12.89</v>
      </c>
      <c r="C91">
        <v>-2.5300000000000002</v>
      </c>
      <c r="D91">
        <v>-1.87</v>
      </c>
      <c r="E91">
        <v>0.67</v>
      </c>
      <c r="F91">
        <f t="shared" si="1"/>
        <v>0.67</v>
      </c>
    </row>
    <row r="92" spans="1:6" x14ac:dyDescent="0.25">
      <c r="A92">
        <v>500</v>
      </c>
      <c r="B92">
        <v>13.01</v>
      </c>
      <c r="C92">
        <v>-2.5099999999999998</v>
      </c>
      <c r="D92">
        <v>-1.43</v>
      </c>
      <c r="E92">
        <v>1.08</v>
      </c>
      <c r="F92">
        <f t="shared" si="1"/>
        <v>1.08</v>
      </c>
    </row>
    <row r="93" spans="1:6" x14ac:dyDescent="0.25">
      <c r="A93">
        <v>500</v>
      </c>
      <c r="B93">
        <v>14.07</v>
      </c>
      <c r="C93">
        <v>-2.54</v>
      </c>
      <c r="D93">
        <v>-1.39</v>
      </c>
      <c r="E93">
        <v>1.1400000000000001</v>
      </c>
      <c r="F93">
        <f t="shared" si="1"/>
        <v>1.1400000000000001</v>
      </c>
    </row>
    <row r="94" spans="1:6" x14ac:dyDescent="0.25">
      <c r="A94">
        <v>500</v>
      </c>
      <c r="B94">
        <v>16.82</v>
      </c>
      <c r="C94">
        <v>-2.98</v>
      </c>
      <c r="D94">
        <v>-2.14</v>
      </c>
      <c r="E94">
        <v>0.84</v>
      </c>
      <c r="F94">
        <f t="shared" si="1"/>
        <v>0.84</v>
      </c>
    </row>
    <row r="95" spans="1:6" x14ac:dyDescent="0.25">
      <c r="A95">
        <v>500</v>
      </c>
      <c r="B95">
        <v>16.96</v>
      </c>
      <c r="C95">
        <v>-2.81</v>
      </c>
      <c r="D95">
        <v>-1.9500000000000002</v>
      </c>
      <c r="E95">
        <v>0.86</v>
      </c>
      <c r="F95">
        <f t="shared" si="1"/>
        <v>0.86</v>
      </c>
    </row>
    <row r="96" spans="1:6" x14ac:dyDescent="0.25">
      <c r="A96">
        <v>500</v>
      </c>
      <c r="B96">
        <v>16.97</v>
      </c>
      <c r="C96">
        <v>-2.93</v>
      </c>
      <c r="D96">
        <v>-1.85</v>
      </c>
      <c r="E96">
        <v>1.08</v>
      </c>
      <c r="F96">
        <f t="shared" si="1"/>
        <v>1.08</v>
      </c>
    </row>
    <row r="97" spans="1:6" x14ac:dyDescent="0.25">
      <c r="A97">
        <v>500</v>
      </c>
      <c r="B97">
        <v>18.579999999999998</v>
      </c>
      <c r="C97">
        <v>-2.96</v>
      </c>
      <c r="D97">
        <v>-1.87</v>
      </c>
      <c r="E97">
        <v>1.0900000000000001</v>
      </c>
      <c r="F97">
        <f t="shared" si="1"/>
        <v>1.0900000000000001</v>
      </c>
    </row>
    <row r="98" spans="1:6" x14ac:dyDescent="0.25">
      <c r="A98">
        <v>500</v>
      </c>
      <c r="B98">
        <v>19.75</v>
      </c>
      <c r="C98">
        <v>-2.87</v>
      </c>
      <c r="D98">
        <v>-1.71</v>
      </c>
      <c r="E98">
        <v>1.1599999999999999</v>
      </c>
      <c r="F98">
        <f t="shared" si="1"/>
        <v>1.1599999999999999</v>
      </c>
    </row>
    <row r="99" spans="1:6" x14ac:dyDescent="0.25">
      <c r="A99">
        <v>500</v>
      </c>
      <c r="B99">
        <v>20.28</v>
      </c>
      <c r="C99">
        <v>-2.69</v>
      </c>
      <c r="D99">
        <v>-1.41</v>
      </c>
      <c r="E99">
        <v>1.28</v>
      </c>
      <c r="F99">
        <f t="shared" si="1"/>
        <v>1.28</v>
      </c>
    </row>
    <row r="100" spans="1:6" x14ac:dyDescent="0.25">
      <c r="A100">
        <v>500</v>
      </c>
      <c r="B100">
        <v>20.29</v>
      </c>
      <c r="C100">
        <v>-2.81</v>
      </c>
      <c r="D100">
        <v>-1.49</v>
      </c>
      <c r="E100">
        <v>1.33</v>
      </c>
      <c r="F100">
        <f t="shared" si="1"/>
        <v>1.33</v>
      </c>
    </row>
    <row r="101" spans="1:6" x14ac:dyDescent="0.25">
      <c r="A101">
        <v>500</v>
      </c>
      <c r="B101">
        <v>22.35</v>
      </c>
      <c r="C101">
        <v>-2.63</v>
      </c>
      <c r="D101">
        <v>-1.33</v>
      </c>
      <c r="E101">
        <v>1.31</v>
      </c>
      <c r="F101">
        <f t="shared" si="1"/>
        <v>1.31</v>
      </c>
    </row>
    <row r="102" spans="1:6" x14ac:dyDescent="0.25">
      <c r="A102">
        <v>500</v>
      </c>
      <c r="B102">
        <v>23.03</v>
      </c>
      <c r="C102">
        <v>-2.23</v>
      </c>
      <c r="D102">
        <v>-0.45</v>
      </c>
      <c r="E102">
        <v>1.79</v>
      </c>
      <c r="F102">
        <f t="shared" si="1"/>
        <v>1.79</v>
      </c>
    </row>
    <row r="103" spans="1:6" x14ac:dyDescent="0.25">
      <c r="A103">
        <v>500</v>
      </c>
      <c r="B103">
        <v>26.8</v>
      </c>
      <c r="C103">
        <v>-1.1599999999999999</v>
      </c>
      <c r="D103">
        <v>0.77</v>
      </c>
      <c r="E103">
        <v>1.9300000000000002</v>
      </c>
      <c r="F103">
        <f t="shared" si="1"/>
        <v>1.9300000000000002</v>
      </c>
    </row>
    <row r="104" spans="1:6" x14ac:dyDescent="0.25">
      <c r="A104">
        <v>300</v>
      </c>
      <c r="B104">
        <v>0.37</v>
      </c>
      <c r="C104">
        <v>0.05</v>
      </c>
      <c r="D104">
        <v>0.12</v>
      </c>
      <c r="E104">
        <v>7.0000000000000007E-2</v>
      </c>
      <c r="F104">
        <f t="shared" si="1"/>
        <v>7.0000000000000007E-2</v>
      </c>
    </row>
    <row r="105" spans="1:6" x14ac:dyDescent="0.25">
      <c r="A105">
        <v>300</v>
      </c>
      <c r="B105">
        <v>0.49</v>
      </c>
      <c r="C105">
        <v>0.01</v>
      </c>
      <c r="D105">
        <v>0.11</v>
      </c>
      <c r="E105">
        <v>0.1</v>
      </c>
      <c r="F105">
        <f t="shared" si="1"/>
        <v>0.1</v>
      </c>
    </row>
    <row r="106" spans="1:6" x14ac:dyDescent="0.25">
      <c r="A106">
        <v>300</v>
      </c>
      <c r="B106">
        <v>0.61</v>
      </c>
      <c r="C106">
        <v>0.03</v>
      </c>
      <c r="D106">
        <v>0.09</v>
      </c>
      <c r="E106">
        <v>0.06</v>
      </c>
      <c r="F106">
        <f t="shared" si="1"/>
        <v>0.06</v>
      </c>
    </row>
    <row r="107" spans="1:6" x14ac:dyDescent="0.25">
      <c r="A107">
        <v>300</v>
      </c>
      <c r="B107">
        <v>2</v>
      </c>
      <c r="C107">
        <v>-0.01</v>
      </c>
      <c r="D107">
        <v>0.22</v>
      </c>
      <c r="E107">
        <v>0.23</v>
      </c>
      <c r="F107">
        <f t="shared" si="1"/>
        <v>0.23</v>
      </c>
    </row>
    <row r="108" spans="1:6" x14ac:dyDescent="0.25">
      <c r="A108">
        <v>300</v>
      </c>
      <c r="B108">
        <v>2.0299999999999998</v>
      </c>
      <c r="C108">
        <v>-0.11</v>
      </c>
      <c r="D108">
        <v>0.13</v>
      </c>
      <c r="E108">
        <v>0.24</v>
      </c>
      <c r="F108">
        <f t="shared" si="1"/>
        <v>0.24</v>
      </c>
    </row>
    <row r="109" spans="1:6" x14ac:dyDescent="0.25">
      <c r="A109">
        <v>300</v>
      </c>
      <c r="B109">
        <v>2.19</v>
      </c>
      <c r="C109">
        <v>-0.09</v>
      </c>
      <c r="D109">
        <v>0.26</v>
      </c>
      <c r="E109">
        <v>0.35</v>
      </c>
      <c r="F109">
        <f t="shared" si="1"/>
        <v>0.35</v>
      </c>
    </row>
    <row r="110" spans="1:6" x14ac:dyDescent="0.25">
      <c r="A110">
        <v>300</v>
      </c>
      <c r="B110">
        <v>2.2999999999999998</v>
      </c>
      <c r="C110">
        <v>-0.16</v>
      </c>
      <c r="D110">
        <v>0.13</v>
      </c>
      <c r="E110">
        <v>0.28000000000000003</v>
      </c>
      <c r="F110">
        <f t="shared" si="1"/>
        <v>0.28000000000000003</v>
      </c>
    </row>
    <row r="111" spans="1:6" x14ac:dyDescent="0.25">
      <c r="A111">
        <v>300</v>
      </c>
      <c r="B111">
        <v>2.79</v>
      </c>
      <c r="C111">
        <v>-0.25</v>
      </c>
      <c r="D111">
        <v>0.14000000000000001</v>
      </c>
      <c r="E111">
        <v>0.39</v>
      </c>
      <c r="F111">
        <f t="shared" si="1"/>
        <v>0.39</v>
      </c>
    </row>
    <row r="112" spans="1:6" x14ac:dyDescent="0.25">
      <c r="A112">
        <v>300</v>
      </c>
      <c r="B112">
        <v>3.76</v>
      </c>
      <c r="C112">
        <v>-0.65</v>
      </c>
      <c r="D112">
        <v>-0.23</v>
      </c>
      <c r="E112">
        <v>0.42</v>
      </c>
      <c r="F112">
        <f t="shared" si="1"/>
        <v>0.42</v>
      </c>
    </row>
    <row r="113" spans="1:6" x14ac:dyDescent="0.25">
      <c r="A113">
        <v>300</v>
      </c>
      <c r="B113">
        <v>5.31</v>
      </c>
      <c r="C113">
        <v>-0.88</v>
      </c>
      <c r="D113">
        <v>-0.35</v>
      </c>
      <c r="E113">
        <v>0.52</v>
      </c>
      <c r="F113">
        <f t="shared" si="1"/>
        <v>0.52</v>
      </c>
    </row>
    <row r="114" spans="1:6" x14ac:dyDescent="0.25">
      <c r="A114">
        <v>300</v>
      </c>
      <c r="B114">
        <v>5.41</v>
      </c>
      <c r="C114">
        <v>-0.94</v>
      </c>
      <c r="D114">
        <v>-0.34</v>
      </c>
      <c r="E114">
        <v>0.6</v>
      </c>
      <c r="F114">
        <f t="shared" si="1"/>
        <v>0.6</v>
      </c>
    </row>
    <row r="115" spans="1:6" x14ac:dyDescent="0.25">
      <c r="A115">
        <v>300</v>
      </c>
      <c r="B115">
        <v>5.47</v>
      </c>
      <c r="C115">
        <v>-0.84</v>
      </c>
      <c r="D115">
        <v>-0.3</v>
      </c>
      <c r="E115">
        <v>0.54</v>
      </c>
      <c r="F115">
        <f t="shared" si="1"/>
        <v>0.54</v>
      </c>
    </row>
    <row r="116" spans="1:6" x14ac:dyDescent="0.25">
      <c r="A116">
        <v>300</v>
      </c>
      <c r="B116">
        <v>7.09</v>
      </c>
      <c r="C116">
        <v>-1.29</v>
      </c>
      <c r="D116">
        <v>-0.6</v>
      </c>
      <c r="E116">
        <v>0.69</v>
      </c>
      <c r="F116">
        <f t="shared" si="1"/>
        <v>0.69</v>
      </c>
    </row>
    <row r="117" spans="1:6" x14ac:dyDescent="0.25">
      <c r="A117">
        <v>300</v>
      </c>
      <c r="B117">
        <v>10.6</v>
      </c>
      <c r="C117">
        <v>-2.0299999999999998</v>
      </c>
      <c r="D117">
        <v>-1.17</v>
      </c>
      <c r="E117">
        <v>0.86</v>
      </c>
      <c r="F117">
        <f t="shared" si="1"/>
        <v>0.86</v>
      </c>
    </row>
    <row r="118" spans="1:6" x14ac:dyDescent="0.25">
      <c r="A118">
        <v>300</v>
      </c>
      <c r="B118">
        <v>11.1</v>
      </c>
      <c r="C118">
        <v>-2.16</v>
      </c>
      <c r="D118">
        <v>-1.3</v>
      </c>
      <c r="E118">
        <v>0.86</v>
      </c>
      <c r="F118">
        <f t="shared" si="1"/>
        <v>0.86</v>
      </c>
    </row>
    <row r="119" spans="1:6" x14ac:dyDescent="0.25">
      <c r="A119">
        <v>300</v>
      </c>
      <c r="B119">
        <v>11.35</v>
      </c>
      <c r="C119">
        <v>-2.19</v>
      </c>
      <c r="D119">
        <v>-1.19</v>
      </c>
      <c r="E119">
        <v>1</v>
      </c>
      <c r="F119">
        <f t="shared" si="1"/>
        <v>1</v>
      </c>
    </row>
    <row r="120" spans="1:6" x14ac:dyDescent="0.25">
      <c r="A120">
        <v>300</v>
      </c>
      <c r="B120">
        <v>11.54</v>
      </c>
      <c r="C120">
        <v>-2.2599999999999998</v>
      </c>
      <c r="D120">
        <v>-0.87</v>
      </c>
      <c r="E120">
        <v>1.39</v>
      </c>
      <c r="F120">
        <f t="shared" si="1"/>
        <v>1.39</v>
      </c>
    </row>
    <row r="121" spans="1:6" x14ac:dyDescent="0.25">
      <c r="A121">
        <v>300</v>
      </c>
      <c r="B121">
        <v>11.92</v>
      </c>
      <c r="C121">
        <v>-2.15</v>
      </c>
      <c r="D121">
        <v>-0.9</v>
      </c>
      <c r="E121">
        <v>1.25</v>
      </c>
      <c r="F121">
        <f t="shared" si="1"/>
        <v>1.25</v>
      </c>
    </row>
    <row r="122" spans="1:6" x14ac:dyDescent="0.25">
      <c r="A122">
        <v>300</v>
      </c>
      <c r="B122">
        <v>15</v>
      </c>
      <c r="C122">
        <v>-2.74</v>
      </c>
      <c r="D122">
        <v>-1.3</v>
      </c>
      <c r="E122">
        <v>1.44</v>
      </c>
      <c r="F122">
        <f t="shared" si="1"/>
        <v>1.44</v>
      </c>
    </row>
    <row r="123" spans="1:6" x14ac:dyDescent="0.25">
      <c r="A123">
        <v>300</v>
      </c>
      <c r="B123">
        <v>16.47</v>
      </c>
      <c r="C123">
        <v>-2.84</v>
      </c>
      <c r="D123">
        <v>-1.44</v>
      </c>
      <c r="E123">
        <v>1.4</v>
      </c>
      <c r="F123">
        <f t="shared" si="1"/>
        <v>1.4</v>
      </c>
    </row>
    <row r="124" spans="1:6" x14ac:dyDescent="0.25">
      <c r="A124">
        <v>300</v>
      </c>
      <c r="B124">
        <v>17.309999999999999</v>
      </c>
      <c r="C124">
        <v>-2.92</v>
      </c>
      <c r="D124">
        <v>-1.6</v>
      </c>
      <c r="E124">
        <v>1.32</v>
      </c>
      <c r="F124">
        <f t="shared" si="1"/>
        <v>1.32</v>
      </c>
    </row>
    <row r="125" spans="1:6" x14ac:dyDescent="0.25">
      <c r="A125">
        <v>300</v>
      </c>
      <c r="B125">
        <v>17.59</v>
      </c>
      <c r="C125">
        <v>-2.91</v>
      </c>
      <c r="D125">
        <v>-1.77</v>
      </c>
      <c r="E125">
        <v>1.1400000000000001</v>
      </c>
      <c r="F125">
        <f t="shared" si="1"/>
        <v>1.1400000000000001</v>
      </c>
    </row>
    <row r="126" spans="1:6" x14ac:dyDescent="0.25">
      <c r="A126">
        <v>300</v>
      </c>
      <c r="B126">
        <v>19.55</v>
      </c>
      <c r="C126">
        <v>-3.04</v>
      </c>
      <c r="D126">
        <v>-1.67</v>
      </c>
      <c r="E126">
        <v>1.38</v>
      </c>
      <c r="F126">
        <f t="shared" si="1"/>
        <v>1.38</v>
      </c>
    </row>
    <row r="127" spans="1:6" x14ac:dyDescent="0.25">
      <c r="A127">
        <v>300</v>
      </c>
      <c r="B127">
        <v>22.25</v>
      </c>
      <c r="C127">
        <v>-3.15</v>
      </c>
      <c r="D127">
        <v>-1.86</v>
      </c>
      <c r="E127">
        <v>1.29</v>
      </c>
      <c r="F127">
        <f t="shared" si="1"/>
        <v>1.29</v>
      </c>
    </row>
    <row r="128" spans="1:6" x14ac:dyDescent="0.25">
      <c r="A128">
        <v>300</v>
      </c>
      <c r="B128">
        <v>23.88</v>
      </c>
      <c r="C128">
        <v>-3.17</v>
      </c>
      <c r="D128">
        <v>-1.9</v>
      </c>
      <c r="E128">
        <v>1.27</v>
      </c>
      <c r="F128">
        <f t="shared" si="1"/>
        <v>1.27</v>
      </c>
    </row>
    <row r="129" spans="1:6" x14ac:dyDescent="0.25">
      <c r="A129">
        <v>300</v>
      </c>
      <c r="B129">
        <v>26.12</v>
      </c>
      <c r="C129">
        <v>-3.03</v>
      </c>
      <c r="D129">
        <v>-1.67</v>
      </c>
      <c r="E129">
        <v>1.37</v>
      </c>
      <c r="F129">
        <f t="shared" si="1"/>
        <v>1.37</v>
      </c>
    </row>
    <row r="130" spans="1:6" x14ac:dyDescent="0.25">
      <c r="A130">
        <v>300</v>
      </c>
      <c r="B130">
        <v>27.97</v>
      </c>
      <c r="C130">
        <v>-2.93</v>
      </c>
      <c r="D130">
        <v>-1.28</v>
      </c>
      <c r="E130">
        <v>1.64</v>
      </c>
      <c r="F130">
        <f t="shared" si="1"/>
        <v>1.64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4B40-AAA1-4BEA-81E4-FD9965CFC219}">
  <dimension ref="A1:E50"/>
  <sheetViews>
    <sheetView workbookViewId="0">
      <selection activeCell="H6" sqref="H6"/>
    </sheetView>
  </sheetViews>
  <sheetFormatPr defaultColWidth="10.125" defaultRowHeight="15.75" x14ac:dyDescent="0.25"/>
  <cols>
    <col min="1" max="1" width="12.875" customWidth="1"/>
    <col min="2" max="2" width="19.375" customWidth="1"/>
    <col min="3" max="3" width="37.875" customWidth="1"/>
    <col min="4" max="4" width="36.125" customWidth="1"/>
    <col min="5" max="5" width="15.625" customWidth="1"/>
    <col min="257" max="257" width="12.875" customWidth="1"/>
    <col min="258" max="258" width="19.375" customWidth="1"/>
    <col min="259" max="259" width="37.875" customWidth="1"/>
    <col min="260" max="260" width="36.125" customWidth="1"/>
    <col min="261" max="261" width="15.625" customWidth="1"/>
    <col min="513" max="513" width="12.875" customWidth="1"/>
    <col min="514" max="514" width="19.375" customWidth="1"/>
    <col min="515" max="515" width="37.875" customWidth="1"/>
    <col min="516" max="516" width="36.125" customWidth="1"/>
    <col min="517" max="517" width="15.625" customWidth="1"/>
    <col min="769" max="769" width="12.875" customWidth="1"/>
    <col min="770" max="770" width="19.375" customWidth="1"/>
    <col min="771" max="771" width="37.875" customWidth="1"/>
    <col min="772" max="772" width="36.125" customWidth="1"/>
    <col min="773" max="773" width="15.625" customWidth="1"/>
    <col min="1025" max="1025" width="12.875" customWidth="1"/>
    <col min="1026" max="1026" width="19.375" customWidth="1"/>
    <col min="1027" max="1027" width="37.875" customWidth="1"/>
    <col min="1028" max="1028" width="36.125" customWidth="1"/>
    <col min="1029" max="1029" width="15.625" customWidth="1"/>
    <col min="1281" max="1281" width="12.875" customWidth="1"/>
    <col min="1282" max="1282" width="19.375" customWidth="1"/>
    <col min="1283" max="1283" width="37.875" customWidth="1"/>
    <col min="1284" max="1284" width="36.125" customWidth="1"/>
    <col min="1285" max="1285" width="15.625" customWidth="1"/>
    <col min="1537" max="1537" width="12.875" customWidth="1"/>
    <col min="1538" max="1538" width="19.375" customWidth="1"/>
    <col min="1539" max="1539" width="37.875" customWidth="1"/>
    <col min="1540" max="1540" width="36.125" customWidth="1"/>
    <col min="1541" max="1541" width="15.625" customWidth="1"/>
    <col min="1793" max="1793" width="12.875" customWidth="1"/>
    <col min="1794" max="1794" width="19.375" customWidth="1"/>
    <col min="1795" max="1795" width="37.875" customWidth="1"/>
    <col min="1796" max="1796" width="36.125" customWidth="1"/>
    <col min="1797" max="1797" width="15.625" customWidth="1"/>
    <col min="2049" max="2049" width="12.875" customWidth="1"/>
    <col min="2050" max="2050" width="19.375" customWidth="1"/>
    <col min="2051" max="2051" width="37.875" customWidth="1"/>
    <col min="2052" max="2052" width="36.125" customWidth="1"/>
    <col min="2053" max="2053" width="15.625" customWidth="1"/>
    <col min="2305" max="2305" width="12.875" customWidth="1"/>
    <col min="2306" max="2306" width="19.375" customWidth="1"/>
    <col min="2307" max="2307" width="37.875" customWidth="1"/>
    <col min="2308" max="2308" width="36.125" customWidth="1"/>
    <col min="2309" max="2309" width="15.625" customWidth="1"/>
    <col min="2561" max="2561" width="12.875" customWidth="1"/>
    <col min="2562" max="2562" width="19.375" customWidth="1"/>
    <col min="2563" max="2563" width="37.875" customWidth="1"/>
    <col min="2564" max="2564" width="36.125" customWidth="1"/>
    <col min="2565" max="2565" width="15.625" customWidth="1"/>
    <col min="2817" max="2817" width="12.875" customWidth="1"/>
    <col min="2818" max="2818" width="19.375" customWidth="1"/>
    <col min="2819" max="2819" width="37.875" customWidth="1"/>
    <col min="2820" max="2820" width="36.125" customWidth="1"/>
    <col min="2821" max="2821" width="15.625" customWidth="1"/>
    <col min="3073" max="3073" width="12.875" customWidth="1"/>
    <col min="3074" max="3074" width="19.375" customWidth="1"/>
    <col min="3075" max="3075" width="37.875" customWidth="1"/>
    <col min="3076" max="3076" width="36.125" customWidth="1"/>
    <col min="3077" max="3077" width="15.625" customWidth="1"/>
    <col min="3329" max="3329" width="12.875" customWidth="1"/>
    <col min="3330" max="3330" width="19.375" customWidth="1"/>
    <col min="3331" max="3331" width="37.875" customWidth="1"/>
    <col min="3332" max="3332" width="36.125" customWidth="1"/>
    <col min="3333" max="3333" width="15.625" customWidth="1"/>
    <col min="3585" max="3585" width="12.875" customWidth="1"/>
    <col min="3586" max="3586" width="19.375" customWidth="1"/>
    <col min="3587" max="3587" width="37.875" customWidth="1"/>
    <col min="3588" max="3588" width="36.125" customWidth="1"/>
    <col min="3589" max="3589" width="15.625" customWidth="1"/>
    <col min="3841" max="3841" width="12.875" customWidth="1"/>
    <col min="3842" max="3842" width="19.375" customWidth="1"/>
    <col min="3843" max="3843" width="37.875" customWidth="1"/>
    <col min="3844" max="3844" width="36.125" customWidth="1"/>
    <col min="3845" max="3845" width="15.625" customWidth="1"/>
    <col min="4097" max="4097" width="12.875" customWidth="1"/>
    <col min="4098" max="4098" width="19.375" customWidth="1"/>
    <col min="4099" max="4099" width="37.875" customWidth="1"/>
    <col min="4100" max="4100" width="36.125" customWidth="1"/>
    <col min="4101" max="4101" width="15.625" customWidth="1"/>
    <col min="4353" max="4353" width="12.875" customWidth="1"/>
    <col min="4354" max="4354" width="19.375" customWidth="1"/>
    <col min="4355" max="4355" width="37.875" customWidth="1"/>
    <col min="4356" max="4356" width="36.125" customWidth="1"/>
    <col min="4357" max="4357" width="15.625" customWidth="1"/>
    <col min="4609" max="4609" width="12.875" customWidth="1"/>
    <col min="4610" max="4610" width="19.375" customWidth="1"/>
    <col min="4611" max="4611" width="37.875" customWidth="1"/>
    <col min="4612" max="4612" width="36.125" customWidth="1"/>
    <col min="4613" max="4613" width="15.625" customWidth="1"/>
    <col min="4865" max="4865" width="12.875" customWidth="1"/>
    <col min="4866" max="4866" width="19.375" customWidth="1"/>
    <col min="4867" max="4867" width="37.875" customWidth="1"/>
    <col min="4868" max="4868" width="36.125" customWidth="1"/>
    <col min="4869" max="4869" width="15.625" customWidth="1"/>
    <col min="5121" max="5121" width="12.875" customWidth="1"/>
    <col min="5122" max="5122" width="19.375" customWidth="1"/>
    <col min="5123" max="5123" width="37.875" customWidth="1"/>
    <col min="5124" max="5124" width="36.125" customWidth="1"/>
    <col min="5125" max="5125" width="15.625" customWidth="1"/>
    <col min="5377" max="5377" width="12.875" customWidth="1"/>
    <col min="5378" max="5378" width="19.375" customWidth="1"/>
    <col min="5379" max="5379" width="37.875" customWidth="1"/>
    <col min="5380" max="5380" width="36.125" customWidth="1"/>
    <col min="5381" max="5381" width="15.625" customWidth="1"/>
    <col min="5633" max="5633" width="12.875" customWidth="1"/>
    <col min="5634" max="5634" width="19.375" customWidth="1"/>
    <col min="5635" max="5635" width="37.875" customWidth="1"/>
    <col min="5636" max="5636" width="36.125" customWidth="1"/>
    <col min="5637" max="5637" width="15.625" customWidth="1"/>
    <col min="5889" max="5889" width="12.875" customWidth="1"/>
    <col min="5890" max="5890" width="19.375" customWidth="1"/>
    <col min="5891" max="5891" width="37.875" customWidth="1"/>
    <col min="5892" max="5892" width="36.125" customWidth="1"/>
    <col min="5893" max="5893" width="15.625" customWidth="1"/>
    <col min="6145" max="6145" width="12.875" customWidth="1"/>
    <col min="6146" max="6146" width="19.375" customWidth="1"/>
    <col min="6147" max="6147" width="37.875" customWidth="1"/>
    <col min="6148" max="6148" width="36.125" customWidth="1"/>
    <col min="6149" max="6149" width="15.625" customWidth="1"/>
    <col min="6401" max="6401" width="12.875" customWidth="1"/>
    <col min="6402" max="6402" width="19.375" customWidth="1"/>
    <col min="6403" max="6403" width="37.875" customWidth="1"/>
    <col min="6404" max="6404" width="36.125" customWidth="1"/>
    <col min="6405" max="6405" width="15.625" customWidth="1"/>
    <col min="6657" max="6657" width="12.875" customWidth="1"/>
    <col min="6658" max="6658" width="19.375" customWidth="1"/>
    <col min="6659" max="6659" width="37.875" customWidth="1"/>
    <col min="6660" max="6660" width="36.125" customWidth="1"/>
    <col min="6661" max="6661" width="15.625" customWidth="1"/>
    <col min="6913" max="6913" width="12.875" customWidth="1"/>
    <col min="6914" max="6914" width="19.375" customWidth="1"/>
    <col min="6915" max="6915" width="37.875" customWidth="1"/>
    <col min="6916" max="6916" width="36.125" customWidth="1"/>
    <col min="6917" max="6917" width="15.625" customWidth="1"/>
    <col min="7169" max="7169" width="12.875" customWidth="1"/>
    <col min="7170" max="7170" width="19.375" customWidth="1"/>
    <col min="7171" max="7171" width="37.875" customWidth="1"/>
    <col min="7172" max="7172" width="36.125" customWidth="1"/>
    <col min="7173" max="7173" width="15.625" customWidth="1"/>
    <col min="7425" max="7425" width="12.875" customWidth="1"/>
    <col min="7426" max="7426" width="19.375" customWidth="1"/>
    <col min="7427" max="7427" width="37.875" customWidth="1"/>
    <col min="7428" max="7428" width="36.125" customWidth="1"/>
    <col min="7429" max="7429" width="15.625" customWidth="1"/>
    <col min="7681" max="7681" width="12.875" customWidth="1"/>
    <col min="7682" max="7682" width="19.375" customWidth="1"/>
    <col min="7683" max="7683" width="37.875" customWidth="1"/>
    <col min="7684" max="7684" width="36.125" customWidth="1"/>
    <col min="7685" max="7685" width="15.625" customWidth="1"/>
    <col min="7937" max="7937" width="12.875" customWidth="1"/>
    <col min="7938" max="7938" width="19.375" customWidth="1"/>
    <col min="7939" max="7939" width="37.875" customWidth="1"/>
    <col min="7940" max="7940" width="36.125" customWidth="1"/>
    <col min="7941" max="7941" width="15.625" customWidth="1"/>
    <col min="8193" max="8193" width="12.875" customWidth="1"/>
    <col min="8194" max="8194" width="19.375" customWidth="1"/>
    <col min="8195" max="8195" width="37.875" customWidth="1"/>
    <col min="8196" max="8196" width="36.125" customWidth="1"/>
    <col min="8197" max="8197" width="15.625" customWidth="1"/>
    <col min="8449" max="8449" width="12.875" customWidth="1"/>
    <col min="8450" max="8450" width="19.375" customWidth="1"/>
    <col min="8451" max="8451" width="37.875" customWidth="1"/>
    <col min="8452" max="8452" width="36.125" customWidth="1"/>
    <col min="8453" max="8453" width="15.625" customWidth="1"/>
    <col min="8705" max="8705" width="12.875" customWidth="1"/>
    <col min="8706" max="8706" width="19.375" customWidth="1"/>
    <col min="8707" max="8707" width="37.875" customWidth="1"/>
    <col min="8708" max="8708" width="36.125" customWidth="1"/>
    <col min="8709" max="8709" width="15.625" customWidth="1"/>
    <col min="8961" max="8961" width="12.875" customWidth="1"/>
    <col min="8962" max="8962" width="19.375" customWidth="1"/>
    <col min="8963" max="8963" width="37.875" customWidth="1"/>
    <col min="8964" max="8964" width="36.125" customWidth="1"/>
    <col min="8965" max="8965" width="15.625" customWidth="1"/>
    <col min="9217" max="9217" width="12.875" customWidth="1"/>
    <col min="9218" max="9218" width="19.375" customWidth="1"/>
    <col min="9219" max="9219" width="37.875" customWidth="1"/>
    <col min="9220" max="9220" width="36.125" customWidth="1"/>
    <col min="9221" max="9221" width="15.625" customWidth="1"/>
    <col min="9473" max="9473" width="12.875" customWidth="1"/>
    <col min="9474" max="9474" width="19.375" customWidth="1"/>
    <col min="9475" max="9475" width="37.875" customWidth="1"/>
    <col min="9476" max="9476" width="36.125" customWidth="1"/>
    <col min="9477" max="9477" width="15.625" customWidth="1"/>
    <col min="9729" max="9729" width="12.875" customWidth="1"/>
    <col min="9730" max="9730" width="19.375" customWidth="1"/>
    <col min="9731" max="9731" width="37.875" customWidth="1"/>
    <col min="9732" max="9732" width="36.125" customWidth="1"/>
    <col min="9733" max="9733" width="15.625" customWidth="1"/>
    <col min="9985" max="9985" width="12.875" customWidth="1"/>
    <col min="9986" max="9986" width="19.375" customWidth="1"/>
    <col min="9987" max="9987" width="37.875" customWidth="1"/>
    <col min="9988" max="9988" width="36.125" customWidth="1"/>
    <col min="9989" max="9989" width="15.625" customWidth="1"/>
    <col min="10241" max="10241" width="12.875" customWidth="1"/>
    <col min="10242" max="10242" width="19.375" customWidth="1"/>
    <col min="10243" max="10243" width="37.875" customWidth="1"/>
    <col min="10244" max="10244" width="36.125" customWidth="1"/>
    <col min="10245" max="10245" width="15.625" customWidth="1"/>
    <col min="10497" max="10497" width="12.875" customWidth="1"/>
    <col min="10498" max="10498" width="19.375" customWidth="1"/>
    <col min="10499" max="10499" width="37.875" customWidth="1"/>
    <col min="10500" max="10500" width="36.125" customWidth="1"/>
    <col min="10501" max="10501" width="15.625" customWidth="1"/>
    <col min="10753" max="10753" width="12.875" customWidth="1"/>
    <col min="10754" max="10754" width="19.375" customWidth="1"/>
    <col min="10755" max="10755" width="37.875" customWidth="1"/>
    <col min="10756" max="10756" width="36.125" customWidth="1"/>
    <col min="10757" max="10757" width="15.625" customWidth="1"/>
    <col min="11009" max="11009" width="12.875" customWidth="1"/>
    <col min="11010" max="11010" width="19.375" customWidth="1"/>
    <col min="11011" max="11011" width="37.875" customWidth="1"/>
    <col min="11012" max="11012" width="36.125" customWidth="1"/>
    <col min="11013" max="11013" width="15.625" customWidth="1"/>
    <col min="11265" max="11265" width="12.875" customWidth="1"/>
    <col min="11266" max="11266" width="19.375" customWidth="1"/>
    <col min="11267" max="11267" width="37.875" customWidth="1"/>
    <col min="11268" max="11268" width="36.125" customWidth="1"/>
    <col min="11269" max="11269" width="15.625" customWidth="1"/>
    <col min="11521" max="11521" width="12.875" customWidth="1"/>
    <col min="11522" max="11522" width="19.375" customWidth="1"/>
    <col min="11523" max="11523" width="37.875" customWidth="1"/>
    <col min="11524" max="11524" width="36.125" customWidth="1"/>
    <col min="11525" max="11525" width="15.625" customWidth="1"/>
    <col min="11777" max="11777" width="12.875" customWidth="1"/>
    <col min="11778" max="11778" width="19.375" customWidth="1"/>
    <col min="11779" max="11779" width="37.875" customWidth="1"/>
    <col min="11780" max="11780" width="36.125" customWidth="1"/>
    <col min="11781" max="11781" width="15.625" customWidth="1"/>
    <col min="12033" max="12033" width="12.875" customWidth="1"/>
    <col min="12034" max="12034" width="19.375" customWidth="1"/>
    <col min="12035" max="12035" width="37.875" customWidth="1"/>
    <col min="12036" max="12036" width="36.125" customWidth="1"/>
    <col min="12037" max="12037" width="15.625" customWidth="1"/>
    <col min="12289" max="12289" width="12.875" customWidth="1"/>
    <col min="12290" max="12290" width="19.375" customWidth="1"/>
    <col min="12291" max="12291" width="37.875" customWidth="1"/>
    <col min="12292" max="12292" width="36.125" customWidth="1"/>
    <col min="12293" max="12293" width="15.625" customWidth="1"/>
    <col min="12545" max="12545" width="12.875" customWidth="1"/>
    <col min="12546" max="12546" width="19.375" customWidth="1"/>
    <col min="12547" max="12547" width="37.875" customWidth="1"/>
    <col min="12548" max="12548" width="36.125" customWidth="1"/>
    <col min="12549" max="12549" width="15.625" customWidth="1"/>
    <col min="12801" max="12801" width="12.875" customWidth="1"/>
    <col min="12802" max="12802" width="19.375" customWidth="1"/>
    <col min="12803" max="12803" width="37.875" customWidth="1"/>
    <col min="12804" max="12804" width="36.125" customWidth="1"/>
    <col min="12805" max="12805" width="15.625" customWidth="1"/>
    <col min="13057" max="13057" width="12.875" customWidth="1"/>
    <col min="13058" max="13058" width="19.375" customWidth="1"/>
    <col min="13059" max="13059" width="37.875" customWidth="1"/>
    <col min="13060" max="13060" width="36.125" customWidth="1"/>
    <col min="13061" max="13061" width="15.625" customWidth="1"/>
    <col min="13313" max="13313" width="12.875" customWidth="1"/>
    <col min="13314" max="13314" width="19.375" customWidth="1"/>
    <col min="13315" max="13315" width="37.875" customWidth="1"/>
    <col min="13316" max="13316" width="36.125" customWidth="1"/>
    <col min="13317" max="13317" width="15.625" customWidth="1"/>
    <col min="13569" max="13569" width="12.875" customWidth="1"/>
    <col min="13570" max="13570" width="19.375" customWidth="1"/>
    <col min="13571" max="13571" width="37.875" customWidth="1"/>
    <col min="13572" max="13572" width="36.125" customWidth="1"/>
    <col min="13573" max="13573" width="15.625" customWidth="1"/>
    <col min="13825" max="13825" width="12.875" customWidth="1"/>
    <col min="13826" max="13826" width="19.375" customWidth="1"/>
    <col min="13827" max="13827" width="37.875" customWidth="1"/>
    <col min="13828" max="13828" width="36.125" customWidth="1"/>
    <col min="13829" max="13829" width="15.625" customWidth="1"/>
    <col min="14081" max="14081" width="12.875" customWidth="1"/>
    <col min="14082" max="14082" width="19.375" customWidth="1"/>
    <col min="14083" max="14083" width="37.875" customWidth="1"/>
    <col min="14084" max="14084" width="36.125" customWidth="1"/>
    <col min="14085" max="14085" width="15.625" customWidth="1"/>
    <col min="14337" max="14337" width="12.875" customWidth="1"/>
    <col min="14338" max="14338" width="19.375" customWidth="1"/>
    <col min="14339" max="14339" width="37.875" customWidth="1"/>
    <col min="14340" max="14340" width="36.125" customWidth="1"/>
    <col min="14341" max="14341" width="15.625" customWidth="1"/>
    <col min="14593" max="14593" width="12.875" customWidth="1"/>
    <col min="14594" max="14594" width="19.375" customWidth="1"/>
    <col min="14595" max="14595" width="37.875" customWidth="1"/>
    <col min="14596" max="14596" width="36.125" customWidth="1"/>
    <col min="14597" max="14597" width="15.625" customWidth="1"/>
    <col min="14849" max="14849" width="12.875" customWidth="1"/>
    <col min="14850" max="14850" width="19.375" customWidth="1"/>
    <col min="14851" max="14851" width="37.875" customWidth="1"/>
    <col min="14852" max="14852" width="36.125" customWidth="1"/>
    <col min="14853" max="14853" width="15.625" customWidth="1"/>
    <col min="15105" max="15105" width="12.875" customWidth="1"/>
    <col min="15106" max="15106" width="19.375" customWidth="1"/>
    <col min="15107" max="15107" width="37.875" customWidth="1"/>
    <col min="15108" max="15108" width="36.125" customWidth="1"/>
    <col min="15109" max="15109" width="15.625" customWidth="1"/>
    <col min="15361" max="15361" width="12.875" customWidth="1"/>
    <col min="15362" max="15362" width="19.375" customWidth="1"/>
    <col min="15363" max="15363" width="37.875" customWidth="1"/>
    <col min="15364" max="15364" width="36.125" customWidth="1"/>
    <col min="15365" max="15365" width="15.625" customWidth="1"/>
    <col min="15617" max="15617" width="12.875" customWidth="1"/>
    <col min="15618" max="15618" width="19.375" customWidth="1"/>
    <col min="15619" max="15619" width="37.875" customWidth="1"/>
    <col min="15620" max="15620" width="36.125" customWidth="1"/>
    <col min="15621" max="15621" width="15.625" customWidth="1"/>
    <col min="15873" max="15873" width="12.875" customWidth="1"/>
    <col min="15874" max="15874" width="19.375" customWidth="1"/>
    <col min="15875" max="15875" width="37.875" customWidth="1"/>
    <col min="15876" max="15876" width="36.125" customWidth="1"/>
    <col min="15877" max="15877" width="15.625" customWidth="1"/>
    <col min="16129" max="16129" width="12.875" customWidth="1"/>
    <col min="16130" max="16130" width="19.375" customWidth="1"/>
    <col min="16131" max="16131" width="37.875" customWidth="1"/>
    <col min="16132" max="16132" width="36.125" customWidth="1"/>
    <col min="16133" max="16133" width="15.625" customWidth="1"/>
  </cols>
  <sheetData>
    <row r="1" spans="1:5" x14ac:dyDescent="0.25">
      <c r="A1" t="s">
        <v>1</v>
      </c>
      <c r="B1" t="s">
        <v>2</v>
      </c>
      <c r="C1" t="s">
        <v>34</v>
      </c>
      <c r="D1" t="s">
        <v>35</v>
      </c>
      <c r="E1" s="9" t="s">
        <v>37</v>
      </c>
    </row>
    <row r="2" spans="1:5" x14ac:dyDescent="0.25">
      <c r="A2">
        <v>550</v>
      </c>
      <c r="B2">
        <v>3.97</v>
      </c>
      <c r="C2">
        <v>-0.76</v>
      </c>
      <c r="D2">
        <v>-0.53</v>
      </c>
      <c r="E2">
        <v>0.24</v>
      </c>
    </row>
    <row r="3" spans="1:5" x14ac:dyDescent="0.25">
      <c r="A3">
        <v>550</v>
      </c>
      <c r="B3">
        <v>4.95</v>
      </c>
      <c r="C3">
        <v>-0.87</v>
      </c>
      <c r="D3">
        <v>-0.61</v>
      </c>
      <c r="E3">
        <v>0.26</v>
      </c>
    </row>
    <row r="4" spans="1:5" x14ac:dyDescent="0.25">
      <c r="A4">
        <v>550</v>
      </c>
      <c r="B4">
        <v>5.08</v>
      </c>
      <c r="C4">
        <v>-0.83</v>
      </c>
      <c r="D4">
        <v>-0.55000000000000004</v>
      </c>
      <c r="E4">
        <v>0.28000000000000003</v>
      </c>
    </row>
    <row r="5" spans="1:5" x14ac:dyDescent="0.25">
      <c r="A5">
        <v>550</v>
      </c>
      <c r="B5">
        <v>5.61</v>
      </c>
      <c r="C5">
        <v>-0.99</v>
      </c>
      <c r="D5">
        <v>-0.69</v>
      </c>
      <c r="E5">
        <v>0.3</v>
      </c>
    </row>
    <row r="6" spans="1:5" x14ac:dyDescent="0.25">
      <c r="A6">
        <v>550</v>
      </c>
      <c r="B6">
        <v>5.8</v>
      </c>
      <c r="C6">
        <v>-0.99</v>
      </c>
      <c r="D6">
        <v>-0.73</v>
      </c>
      <c r="E6">
        <v>0.26</v>
      </c>
    </row>
    <row r="7" spans="1:5" x14ac:dyDescent="0.25">
      <c r="A7">
        <v>550</v>
      </c>
      <c r="B7">
        <v>6.13</v>
      </c>
      <c r="C7">
        <v>-1.08</v>
      </c>
      <c r="D7">
        <v>-0.72</v>
      </c>
      <c r="E7">
        <v>0.35</v>
      </c>
    </row>
    <row r="8" spans="1:5" x14ac:dyDescent="0.25">
      <c r="A8">
        <v>550</v>
      </c>
      <c r="B8">
        <v>6.24</v>
      </c>
      <c r="C8">
        <v>-1.03</v>
      </c>
      <c r="D8">
        <v>-0.73</v>
      </c>
      <c r="E8">
        <v>0.3</v>
      </c>
    </row>
    <row r="9" spans="1:5" x14ac:dyDescent="0.25">
      <c r="A9">
        <v>550</v>
      </c>
      <c r="B9">
        <v>6.45</v>
      </c>
      <c r="C9">
        <v>-1.07</v>
      </c>
      <c r="D9">
        <v>-0.81</v>
      </c>
      <c r="E9">
        <v>0.26</v>
      </c>
    </row>
    <row r="10" spans="1:5" x14ac:dyDescent="0.25">
      <c r="A10">
        <v>550</v>
      </c>
      <c r="B10">
        <v>6.67</v>
      </c>
      <c r="C10">
        <v>-1.0900000000000001</v>
      </c>
      <c r="D10">
        <v>-0.81</v>
      </c>
      <c r="E10">
        <v>0.28000000000000003</v>
      </c>
    </row>
    <row r="11" spans="1:5" x14ac:dyDescent="0.25">
      <c r="A11">
        <v>550</v>
      </c>
      <c r="B11">
        <v>8.1999999999999993</v>
      </c>
      <c r="C11">
        <v>-1.36</v>
      </c>
      <c r="D11">
        <v>-1.07</v>
      </c>
      <c r="E11">
        <v>0.28000000000000003</v>
      </c>
    </row>
    <row r="12" spans="1:5" x14ac:dyDescent="0.25">
      <c r="A12">
        <v>550</v>
      </c>
      <c r="B12">
        <v>9.94</v>
      </c>
      <c r="C12">
        <v>-1.44</v>
      </c>
      <c r="D12">
        <v>-1.17</v>
      </c>
      <c r="E12">
        <v>0.27</v>
      </c>
    </row>
    <row r="13" spans="1:5" x14ac:dyDescent="0.25">
      <c r="A13">
        <v>550</v>
      </c>
      <c r="B13">
        <v>10.07</v>
      </c>
      <c r="C13">
        <v>-1.57</v>
      </c>
      <c r="D13">
        <v>-1.1200000000000001</v>
      </c>
      <c r="E13">
        <v>0.45</v>
      </c>
    </row>
    <row r="14" spans="1:5" x14ac:dyDescent="0.25">
      <c r="A14">
        <v>550</v>
      </c>
      <c r="B14">
        <v>10.98</v>
      </c>
      <c r="C14">
        <v>-1.45</v>
      </c>
      <c r="D14">
        <v>-1.22</v>
      </c>
      <c r="E14">
        <v>0.23</v>
      </c>
    </row>
    <row r="15" spans="1:5" x14ac:dyDescent="0.25">
      <c r="A15">
        <v>550</v>
      </c>
      <c r="B15">
        <v>11.29</v>
      </c>
      <c r="C15">
        <v>-1.65</v>
      </c>
      <c r="D15">
        <v>-1.34</v>
      </c>
      <c r="E15">
        <v>0.3</v>
      </c>
    </row>
    <row r="16" spans="1:5" x14ac:dyDescent="0.25">
      <c r="A16">
        <v>550</v>
      </c>
      <c r="B16">
        <v>12.02</v>
      </c>
      <c r="C16">
        <v>-1.52</v>
      </c>
      <c r="D16">
        <v>-1.24</v>
      </c>
      <c r="E16">
        <v>0.28000000000000003</v>
      </c>
    </row>
    <row r="17" spans="1:5" x14ac:dyDescent="0.25">
      <c r="A17">
        <v>550</v>
      </c>
      <c r="B17">
        <v>12.15</v>
      </c>
      <c r="C17">
        <v>-1.58</v>
      </c>
      <c r="D17">
        <v>-1.24</v>
      </c>
      <c r="E17">
        <v>0.34</v>
      </c>
    </row>
    <row r="18" spans="1:5" x14ac:dyDescent="0.25">
      <c r="A18">
        <v>550</v>
      </c>
      <c r="B18">
        <v>12.37</v>
      </c>
      <c r="C18">
        <v>-1.6</v>
      </c>
      <c r="D18">
        <v>-1.37</v>
      </c>
      <c r="E18">
        <v>0.23</v>
      </c>
    </row>
    <row r="19" spans="1:5" x14ac:dyDescent="0.25">
      <c r="A19">
        <v>550</v>
      </c>
      <c r="B19">
        <v>12.36</v>
      </c>
      <c r="C19">
        <v>-1.82</v>
      </c>
      <c r="D19">
        <v>-1.41</v>
      </c>
      <c r="E19">
        <v>0.41</v>
      </c>
    </row>
    <row r="20" spans="1:5" x14ac:dyDescent="0.25">
      <c r="A20">
        <v>550</v>
      </c>
      <c r="B20">
        <v>12.55</v>
      </c>
      <c r="C20">
        <v>-1.6800000000000002</v>
      </c>
      <c r="D20">
        <v>-1.41</v>
      </c>
      <c r="E20">
        <v>0.27</v>
      </c>
    </row>
    <row r="21" spans="1:5" x14ac:dyDescent="0.25">
      <c r="A21">
        <v>550</v>
      </c>
      <c r="B21">
        <v>12.93</v>
      </c>
      <c r="C21">
        <v>-1.67</v>
      </c>
      <c r="D21">
        <v>-1.4</v>
      </c>
      <c r="E21">
        <v>0.27</v>
      </c>
    </row>
    <row r="22" spans="1:5" x14ac:dyDescent="0.25">
      <c r="A22">
        <v>550</v>
      </c>
      <c r="B22">
        <v>14.68</v>
      </c>
      <c r="C22">
        <v>-1.52</v>
      </c>
      <c r="D22">
        <v>-1.31</v>
      </c>
      <c r="E22">
        <v>0.21</v>
      </c>
    </row>
    <row r="23" spans="1:5" x14ac:dyDescent="0.25">
      <c r="A23">
        <v>550</v>
      </c>
      <c r="B23">
        <v>15.16</v>
      </c>
      <c r="C23">
        <v>-1.6800000000000002</v>
      </c>
      <c r="D23">
        <v>-1.35</v>
      </c>
      <c r="E23">
        <v>0.33</v>
      </c>
    </row>
    <row r="24" spans="1:5" x14ac:dyDescent="0.25">
      <c r="A24">
        <v>550</v>
      </c>
      <c r="B24">
        <v>15.17</v>
      </c>
      <c r="C24">
        <v>-1.84</v>
      </c>
      <c r="D24">
        <v>-1.28</v>
      </c>
      <c r="E24">
        <v>0.56000000000000005</v>
      </c>
    </row>
    <row r="25" spans="1:5" x14ac:dyDescent="0.25">
      <c r="A25">
        <v>550</v>
      </c>
      <c r="B25">
        <v>16.66</v>
      </c>
      <c r="C25">
        <v>-1.0900000000000001</v>
      </c>
      <c r="D25">
        <v>-0.96</v>
      </c>
      <c r="E25">
        <v>0.14000000000000001</v>
      </c>
    </row>
    <row r="26" spans="1:5" x14ac:dyDescent="0.25">
      <c r="A26">
        <v>550</v>
      </c>
      <c r="B26">
        <v>16.75</v>
      </c>
      <c r="C26">
        <v>-1.52</v>
      </c>
      <c r="D26">
        <v>-1.1400000000000001</v>
      </c>
      <c r="E26">
        <v>0.38</v>
      </c>
    </row>
    <row r="27" spans="1:5" x14ac:dyDescent="0.25">
      <c r="A27">
        <v>550</v>
      </c>
      <c r="B27">
        <v>16.93</v>
      </c>
      <c r="C27">
        <v>-1.6</v>
      </c>
      <c r="D27">
        <v>-1.3</v>
      </c>
      <c r="E27">
        <v>0.3</v>
      </c>
    </row>
    <row r="28" spans="1:5" x14ac:dyDescent="0.25">
      <c r="A28">
        <v>550</v>
      </c>
      <c r="B28">
        <v>17.89</v>
      </c>
      <c r="C28">
        <v>-1.2</v>
      </c>
      <c r="D28">
        <v>-0.9</v>
      </c>
      <c r="E28">
        <v>0.3</v>
      </c>
    </row>
    <row r="29" spans="1:5" x14ac:dyDescent="0.25">
      <c r="A29">
        <v>550</v>
      </c>
      <c r="B29">
        <v>17.95</v>
      </c>
      <c r="C29">
        <v>-1.38</v>
      </c>
      <c r="D29">
        <v>-1.01</v>
      </c>
      <c r="E29">
        <v>0.38</v>
      </c>
    </row>
    <row r="30" spans="1:5" x14ac:dyDescent="0.25">
      <c r="A30">
        <v>550</v>
      </c>
      <c r="B30">
        <v>18.05</v>
      </c>
      <c r="C30">
        <v>-1.32</v>
      </c>
      <c r="D30">
        <v>-0.92</v>
      </c>
      <c r="E30">
        <v>0.4</v>
      </c>
    </row>
    <row r="31" spans="1:5" x14ac:dyDescent="0.25">
      <c r="A31">
        <v>550</v>
      </c>
      <c r="B31">
        <v>18.09</v>
      </c>
      <c r="C31">
        <v>-1</v>
      </c>
      <c r="D31">
        <v>-0.83</v>
      </c>
      <c r="E31">
        <v>0.16</v>
      </c>
    </row>
    <row r="32" spans="1:5" x14ac:dyDescent="0.25">
      <c r="A32">
        <v>550</v>
      </c>
      <c r="B32">
        <v>18.63</v>
      </c>
      <c r="C32">
        <v>-1.2</v>
      </c>
      <c r="D32">
        <v>-0.93</v>
      </c>
      <c r="E32">
        <v>0.27</v>
      </c>
    </row>
    <row r="33" spans="1:5" x14ac:dyDescent="0.25">
      <c r="A33">
        <v>550</v>
      </c>
      <c r="B33">
        <v>19.09</v>
      </c>
      <c r="C33">
        <v>-1.17</v>
      </c>
      <c r="D33">
        <v>-0.92</v>
      </c>
      <c r="E33">
        <v>0.25</v>
      </c>
    </row>
    <row r="34" spans="1:5" x14ac:dyDescent="0.25">
      <c r="A34">
        <v>550</v>
      </c>
      <c r="B34">
        <v>19.28</v>
      </c>
      <c r="C34">
        <v>-0.83</v>
      </c>
      <c r="D34">
        <v>-0.28999999999999998</v>
      </c>
      <c r="E34">
        <v>0.54</v>
      </c>
    </row>
    <row r="35" spans="1:5" x14ac:dyDescent="0.25">
      <c r="A35">
        <v>550</v>
      </c>
      <c r="B35">
        <v>19.34</v>
      </c>
      <c r="C35">
        <v>-1.1200000000000001</v>
      </c>
      <c r="D35">
        <v>-0.89</v>
      </c>
      <c r="E35">
        <v>0.24</v>
      </c>
    </row>
    <row r="36" spans="1:5" x14ac:dyDescent="0.25">
      <c r="A36">
        <v>550</v>
      </c>
      <c r="B36">
        <v>19.93</v>
      </c>
      <c r="C36">
        <v>-0.41</v>
      </c>
      <c r="D36">
        <v>-0.25</v>
      </c>
      <c r="E36">
        <v>0.16</v>
      </c>
    </row>
    <row r="37" spans="1:5" x14ac:dyDescent="0.25">
      <c r="A37">
        <v>550</v>
      </c>
      <c r="B37">
        <v>20.18</v>
      </c>
      <c r="C37">
        <v>-0.68</v>
      </c>
      <c r="D37">
        <v>-0.49</v>
      </c>
      <c r="E37">
        <v>0.19</v>
      </c>
    </row>
    <row r="38" spans="1:5" x14ac:dyDescent="0.25">
      <c r="A38">
        <v>550</v>
      </c>
      <c r="B38">
        <v>20.45</v>
      </c>
      <c r="C38">
        <v>-0.16</v>
      </c>
      <c r="D38">
        <v>-0.01</v>
      </c>
      <c r="E38">
        <v>0.15</v>
      </c>
    </row>
    <row r="39" spans="1:5" x14ac:dyDescent="0.25">
      <c r="A39">
        <v>550</v>
      </c>
      <c r="B39">
        <v>21.35</v>
      </c>
      <c r="C39">
        <v>0.03</v>
      </c>
      <c r="D39">
        <v>0.14000000000000001</v>
      </c>
      <c r="E39">
        <v>0.1</v>
      </c>
    </row>
    <row r="40" spans="1:5" x14ac:dyDescent="0.25">
      <c r="A40">
        <v>550</v>
      </c>
      <c r="B40">
        <v>21.62</v>
      </c>
      <c r="C40">
        <v>-0.03</v>
      </c>
      <c r="D40">
        <v>0.14000000000000001</v>
      </c>
      <c r="E40">
        <v>0.17</v>
      </c>
    </row>
    <row r="41" spans="1:5" x14ac:dyDescent="0.25">
      <c r="A41">
        <v>550</v>
      </c>
      <c r="B41">
        <v>22.13</v>
      </c>
      <c r="C41">
        <v>0.26</v>
      </c>
      <c r="D41">
        <v>0.33</v>
      </c>
      <c r="E41">
        <v>7.0000000000000007E-2</v>
      </c>
    </row>
    <row r="42" spans="1:5" x14ac:dyDescent="0.25">
      <c r="A42">
        <v>550</v>
      </c>
      <c r="B42">
        <v>22.79</v>
      </c>
      <c r="C42">
        <v>0.24</v>
      </c>
      <c r="D42">
        <v>0.27</v>
      </c>
      <c r="E42">
        <v>0.04</v>
      </c>
    </row>
    <row r="43" spans="1:5" x14ac:dyDescent="0.25">
      <c r="A43">
        <v>550</v>
      </c>
      <c r="B43">
        <v>22.8</v>
      </c>
      <c r="C43">
        <v>0.57000000000000006</v>
      </c>
      <c r="D43">
        <v>0.69</v>
      </c>
      <c r="E43">
        <v>0.12</v>
      </c>
    </row>
    <row r="44" spans="1:5" x14ac:dyDescent="0.25">
      <c r="A44">
        <v>550</v>
      </c>
      <c r="B44">
        <v>22.67</v>
      </c>
      <c r="C44">
        <v>0.75</v>
      </c>
      <c r="D44">
        <v>0.9</v>
      </c>
      <c r="E44">
        <v>0.16</v>
      </c>
    </row>
    <row r="45" spans="1:5" x14ac:dyDescent="0.25">
      <c r="A45">
        <v>550</v>
      </c>
      <c r="B45">
        <v>23.06</v>
      </c>
      <c r="C45">
        <v>0.45</v>
      </c>
      <c r="D45">
        <v>0.39</v>
      </c>
      <c r="E45">
        <v>-0.06</v>
      </c>
    </row>
    <row r="46" spans="1:5" x14ac:dyDescent="0.25">
      <c r="A46">
        <v>550</v>
      </c>
      <c r="B46">
        <v>24.37</v>
      </c>
      <c r="C46">
        <v>1.51</v>
      </c>
      <c r="D46">
        <v>1.63</v>
      </c>
      <c r="E46">
        <v>0.12</v>
      </c>
    </row>
    <row r="47" spans="1:5" x14ac:dyDescent="0.25">
      <c r="A47">
        <v>550</v>
      </c>
      <c r="B47">
        <v>24.64</v>
      </c>
      <c r="C47">
        <v>1.59</v>
      </c>
      <c r="D47">
        <v>1.64</v>
      </c>
      <c r="E47">
        <v>0.05</v>
      </c>
    </row>
    <row r="48" spans="1:5" x14ac:dyDescent="0.25">
      <c r="A48">
        <v>550</v>
      </c>
      <c r="B48">
        <v>25.16</v>
      </c>
      <c r="C48">
        <v>1.97</v>
      </c>
      <c r="D48">
        <v>1.81</v>
      </c>
      <c r="E48">
        <v>-0.16</v>
      </c>
    </row>
    <row r="49" spans="1:5" x14ac:dyDescent="0.25">
      <c r="A49">
        <v>550</v>
      </c>
      <c r="B49">
        <v>25.94</v>
      </c>
      <c r="C49">
        <v>1.85</v>
      </c>
      <c r="D49">
        <v>1.9300000000000002</v>
      </c>
      <c r="E49">
        <v>7.0000000000000007E-2</v>
      </c>
    </row>
    <row r="50" spans="1:5" x14ac:dyDescent="0.25">
      <c r="A50">
        <v>550</v>
      </c>
      <c r="B50">
        <v>26.2</v>
      </c>
      <c r="C50">
        <v>2.0499999999999998</v>
      </c>
      <c r="D50">
        <v>2.0099999999999998</v>
      </c>
      <c r="E5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PerpExtrusion</vt:lpstr>
      <vt:lpstr>ParExtrusion</vt:lpstr>
      <vt:lpstr>Conductivity</vt:lpstr>
      <vt:lpstr>WithGrain</vt:lpstr>
      <vt:lpstr>AcrossGrain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</cp:lastModifiedBy>
  <dcterms:created xsi:type="dcterms:W3CDTF">2017-12-06T15:15:21Z</dcterms:created>
  <dcterms:modified xsi:type="dcterms:W3CDTF">2018-03-20T08:40:29Z</dcterms:modified>
</cp:coreProperties>
</file>