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_MACIEK\Uczelnia\Przedmioty\Integrated Energy Resource Planning\winter_25_26\ELAND-main\"/>
    </mc:Choice>
  </mc:AlternateContent>
  <xr:revisionPtr revIDLastSave="0" documentId="13_ncr:1_{B7A54D49-2D9A-46C9-89F0-E01A98B58D7B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GRID" sheetId="13" r:id="rId8"/>
    <sheet name="Deman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C9" i="9"/>
  <c r="D9" i="8"/>
  <c r="D10" i="8"/>
  <c r="C10" i="8"/>
  <c r="C9" i="8"/>
  <c r="F10" i="8"/>
  <c r="F9" i="8"/>
  <c r="O10" i="8"/>
  <c r="P10" i="8" s="1"/>
  <c r="O9" i="8"/>
  <c r="O13" i="8" l="1"/>
  <c r="P9" i="8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44FB35A0-B0B5-41D4-83DF-4CD22E1B5F36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<sst xmlns="http://schemas.openxmlformats.org/spreadsheetml/2006/main" count="243" uniqueCount="173">
  <si>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</si>
  <si>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</si>
  <si>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</si>
  <si>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</si>
  <si>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</si>
  <si>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</si>
  <si>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</si>
  <si>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</si>
  <si>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</si>
  <si>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</si>
  <si>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</si>
  <si>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</si>
  <si>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</si>
  <si>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</si>
  <si>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</si>
  <si>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</si>
  <si>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</si>
  <si>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</si>
  <si>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</si>
  <si>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</si>
  <si>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</si>
  <si>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</si>
  <si>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</si>
  <si>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</si>
  <si>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</si>
  <si>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</si>
  <si>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</si>
  <si>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</si>
  <si>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</si>
  <si>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</si>
  <si>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</si>
  <si>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</si>
  <si>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</si>
  <si>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</si>
  <si>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</si>
  <si>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</si>
  <si>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</si>
  <si>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</si>
  <si>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</si>
  <si>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</si>
  <si>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</si>
  <si>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</si>
  <si>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</si>
  <si>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</si>
  <si>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</si>
  <si>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</si>
  <si>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</si>
  <si>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</si>
  <si>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</si>
  <si>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</si>
  <si>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</si>
  <si>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</si>
  <si>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</si>
  <si>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</si>
  <si>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</si>
  <si>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</si>
  <si>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</si>
  <si>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</si>
  <si>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</si>
  <si>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</si>
  <si>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</si>
  <si>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</si>
  <si>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</si>
  <si>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</si>
  <si>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</si>
  <si>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</si>
  <si>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</si>
  <si>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</si>
  <si>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</si>
  <si>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</si>
  <si>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</si>
  <si>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</si>
  <si>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</si>
  <si>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</si>
  <si>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</si>
  <si>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</si>
  <si>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</si>
  <si>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</si>
  <si>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</si>
  <si>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</si>
  <si>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</si>
  <si>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</si>
  <si>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</si>
  <si>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</si>
  <si>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</si>
  <si>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</si>
  <si>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</si>
  <si>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</si>
  <si>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</si>
  <si>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</si>
  <si>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</si>
  <si>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</si>
  <si>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</si>
  <si>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</si>
  <si>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</si>
  <si>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</si>
  <si>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</si>
  <si>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</si>
  <si>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</si>
  <si>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</si>
  <si>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</si>
  <si>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</si>
  <si>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</si>
  <si>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</si>
  <si>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</si>
  <si>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</si>
  <si>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</si>
  <si>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</si>
  <si>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</si>
  <si>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</si>
  <si>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</si>
  <si>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</si>
  <si>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</si>
  <si>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</si>
  <si>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</si>
  <si>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</si>
  <si>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</si>
  <si>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</si>
  <si>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</si>
  <si>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</si>
  <si>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</si>
  <si>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</si>
  <si>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</si>
  <si>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</si>
  <si>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</si>
  <si>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</si>
  <si>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</si>
  <si>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</si>
  <si>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</si>
  <si>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</si>
  <si>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</si>
  <si>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</si>
  <si>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</si>
  <si>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</si>
  <si>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</si>
  <si>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</si>
  <si>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</si>
  <si>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</si>
  <si>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</si>
  <si>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</si>
  <si>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</si>
  <si>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</si>
  <si>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</si>
  <si>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</si>
  <si>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</si>
  <si>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</si>
  <si>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</si>
  <si>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</si>
  <si>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</si>
  <si>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</si>
  <si>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</si>
  <si>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</si>
  <si>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</si>
  <si>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</si>
  <si>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</si>
  <si>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</si>
  <si>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</si>
  <si>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</si>
  <si>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</si>
  <si>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</si>
  <si>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</si>
  <si>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</si>
  <si>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</si>
  <si>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</si>
  <si>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</si>
  <si>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</si>
  <si>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</si>
  <si>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</si>
  <si>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</si>
  <si>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</si>
  <si>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\I: Transmission and sdistribution</t>
  </si>
  <si>
    <t>PJ/Pja</t>
  </si>
  <si>
    <t>HV_DEMAND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</si>
</sst>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8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" xfId="0" builtinId="0"/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19526</xdr:colOff>
      <xdr:row>1</xdr:row>
      <xdr:rowOff>45005</xdr:rowOff>
    </xdr:from>
    <xdr:to>
      <xdr:col>12</xdr:col>
      <xdr:colOff>164306</xdr:colOff>
      <xdr:row>15</xdr:row>
      <xdr:rowOff>237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745" y="235505"/>
          <a:ext cx="6824186" cy="2622232"/>
        </a:xfrm>
        <a:prstGeom prst="rect">
          <a:avLst/>
        </a:prstGeom>
      </xdr:spPr>
    </xdr:pic>
    <xdr:clientData/>
  </xdr:twoCellAnchor>
  <xdr:twoCellAnchor editAs="oneCell">
    <xdr:from>
      <xdr:col>1</xdr:col>
      <xdr:colOff>43339</xdr:colOff>
      <xdr:row>16</xdr:row>
      <xdr:rowOff>96917</xdr:rowOff>
    </xdr:from>
    <xdr:to>
      <xdr:col>10</xdr:col>
      <xdr:colOff>272737</xdr:colOff>
      <xdr:row>35</xdr:row>
      <xdr:rowOff>175518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558" y="3144917"/>
          <a:ext cx="5694367" cy="36981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19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23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zoomScale="160" zoomScaleNormal="160" workbookViewId="0">
      <selection activeCell="D18" sqref="D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2"/>
  <sheetViews>
    <sheetView topLeftCell="A5" zoomScale="160" zoomScaleNormal="160" workbookViewId="0">
      <selection activeCell="K16" sqref="K16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x14ac:dyDescent="0.25">
      <c r="B11" s="29"/>
      <c r="C11" s="11"/>
      <c r="D11" s="11"/>
      <c r="E11" s="11"/>
      <c r="F11" s="11"/>
      <c r="G11" s="11"/>
      <c r="H11" s="11"/>
      <c r="I11" s="11"/>
      <c r="J11" s="11"/>
      <c r="K11" s="11"/>
      <c r="L11" s="34"/>
    </row>
    <row r="12" spans="2:12" ht="18.75" customHeight="1" x14ac:dyDescent="0.25">
      <c r="B12" s="29"/>
      <c r="L12" s="34"/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.75" thickBot="1" x14ac:dyDescent="0.3">
      <c r="C16" s="106" t="s">
        <v>136</v>
      </c>
      <c r="D16" s="106"/>
      <c r="E16" s="106"/>
    </row>
    <row r="17" spans="3:5" x14ac:dyDescent="0.25">
      <c r="C17" s="103" t="s">
        <v>142</v>
      </c>
      <c r="D17" s="107" t="s">
        <v>143</v>
      </c>
      <c r="E17" s="108"/>
    </row>
    <row r="18" spans="3:5" x14ac:dyDescent="0.25">
      <c r="C18" s="100" t="s">
        <v>15</v>
      </c>
      <c r="D18" s="111" t="s">
        <v>141</v>
      </c>
      <c r="E18" s="111"/>
    </row>
    <row r="19" spans="3:5" x14ac:dyDescent="0.25">
      <c r="C19" s="101" t="s">
        <v>139</v>
      </c>
      <c r="D19" s="110" t="s">
        <v>144</v>
      </c>
      <c r="E19" s="110"/>
    </row>
    <row r="20" spans="3:5" x14ac:dyDescent="0.25">
      <c r="C20" s="100" t="s">
        <v>140</v>
      </c>
      <c r="D20" s="111" t="s">
        <v>145</v>
      </c>
      <c r="E20" s="111"/>
    </row>
    <row r="21" spans="3:5" x14ac:dyDescent="0.25">
      <c r="C21" s="101" t="s">
        <v>146</v>
      </c>
      <c r="D21" s="110" t="s">
        <v>148</v>
      </c>
      <c r="E21" s="110"/>
    </row>
    <row r="22" spans="3:5" ht="15.75" thickBot="1" x14ac:dyDescent="0.3">
      <c r="C22" s="102" t="s">
        <v>147</v>
      </c>
      <c r="D22" s="109" t="s">
        <v>149</v>
      </c>
      <c r="E22" s="109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30"/>
  <sheetViews>
    <sheetView tabSelected="1" topLeftCell="A10" zoomScale="235" zoomScaleNormal="235" workbookViewId="0">
      <selection activeCell="E17" sqref="E17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6.42578125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/>
      <c r="J10" s="23"/>
      <c r="K10" s="50"/>
      <c r="L10" s="34"/>
    </row>
    <row r="11" spans="2:12" ht="18.75" customHeight="1" x14ac:dyDescent="0.25">
      <c r="B11" s="29"/>
      <c r="C11" s="45" t="s">
        <v>68</v>
      </c>
      <c r="D11" s="26"/>
      <c r="E11" s="26"/>
      <c r="F11" s="26"/>
      <c r="G11" s="26"/>
      <c r="H11" s="26"/>
      <c r="I11" s="26"/>
      <c r="J11" s="26"/>
      <c r="K11" s="46"/>
      <c r="L11" s="34"/>
    </row>
    <row r="12" spans="2:12" ht="18.75" customHeight="1" x14ac:dyDescent="0.25">
      <c r="B12" s="29"/>
      <c r="C12" s="47" t="s">
        <v>41</v>
      </c>
      <c r="D12" s="21"/>
      <c r="E12" s="21" t="s">
        <v>65</v>
      </c>
      <c r="F12" s="21" t="s">
        <v>69</v>
      </c>
      <c r="G12" s="21" t="s">
        <v>58</v>
      </c>
      <c r="H12" s="21" t="s">
        <v>71</v>
      </c>
      <c r="I12" s="21"/>
      <c r="J12" s="21"/>
      <c r="K12" s="48"/>
      <c r="L12" s="34"/>
    </row>
    <row r="13" spans="2:12" ht="18.75" customHeight="1" thickBot="1" x14ac:dyDescent="0.3">
      <c r="B13" s="29"/>
      <c r="C13" s="51" t="s">
        <v>41</v>
      </c>
      <c r="D13" s="52"/>
      <c r="E13" s="52" t="s">
        <v>66</v>
      </c>
      <c r="F13" s="52" t="s">
        <v>70</v>
      </c>
      <c r="G13" s="52" t="s">
        <v>58</v>
      </c>
      <c r="H13" s="52" t="s">
        <v>71</v>
      </c>
      <c r="I13" s="52"/>
      <c r="J13" s="52"/>
      <c r="K13" s="53"/>
      <c r="L13" s="34"/>
    </row>
    <row r="14" spans="2:12" ht="18.75" customHeight="1" thickBot="1" x14ac:dyDescent="0.3">
      <c r="B14" s="29"/>
      <c r="C14" s="75"/>
      <c r="D14" s="75"/>
      <c r="E14" s="75"/>
      <c r="F14" s="75"/>
      <c r="G14" s="75"/>
      <c r="H14" s="75"/>
      <c r="I14" s="75"/>
      <c r="J14" s="75"/>
      <c r="K14" s="75"/>
      <c r="L14" s="34"/>
    </row>
    <row r="15" spans="2:12" ht="18.75" customHeight="1" x14ac:dyDescent="0.25">
      <c r="B15" s="29"/>
      <c r="C15" s="45" t="s">
        <v>170</v>
      </c>
      <c r="D15" s="26"/>
      <c r="E15" s="26"/>
      <c r="F15" s="26"/>
      <c r="G15" s="26"/>
      <c r="H15" s="26"/>
      <c r="I15" s="26"/>
      <c r="J15" s="26"/>
      <c r="K15" s="46"/>
      <c r="L15" s="34"/>
    </row>
    <row r="16" spans="2:12" ht="18.75" customHeight="1" thickBot="1" x14ac:dyDescent="0.3">
      <c r="B16" s="29"/>
      <c r="C16" s="75"/>
      <c r="D16" s="75"/>
      <c r="E16" s="75"/>
      <c r="F16" s="75"/>
      <c r="G16" s="75"/>
      <c r="H16" s="23"/>
      <c r="I16" s="75"/>
      <c r="J16" s="75"/>
      <c r="K16" s="75"/>
      <c r="L16" s="34"/>
    </row>
    <row r="17" spans="2:12" ht="18" customHeight="1" thickBot="1" x14ac:dyDescent="0.3"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2"/>
    </row>
    <row r="20" spans="2:12" ht="18.75" thickBot="1" x14ac:dyDescent="0.3">
      <c r="C20" s="106" t="s">
        <v>168</v>
      </c>
      <c r="D20" s="106"/>
      <c r="E20" s="106"/>
    </row>
    <row r="21" spans="2:12" ht="14.45" customHeight="1" x14ac:dyDescent="0.25">
      <c r="C21" s="24" t="s">
        <v>169</v>
      </c>
      <c r="D21" s="113" t="s">
        <v>143</v>
      </c>
      <c r="E21" s="114"/>
    </row>
    <row r="22" spans="2:12" x14ac:dyDescent="0.25">
      <c r="C22" s="104" t="s">
        <v>150</v>
      </c>
      <c r="D22" s="117" t="s">
        <v>166</v>
      </c>
      <c r="E22" s="117"/>
    </row>
    <row r="23" spans="2:12" x14ac:dyDescent="0.25">
      <c r="C23" s="101" t="s">
        <v>156</v>
      </c>
      <c r="D23" s="115" t="s">
        <v>164</v>
      </c>
      <c r="E23" s="115"/>
    </row>
    <row r="24" spans="2:12" x14ac:dyDescent="0.25">
      <c r="C24" s="100" t="s">
        <v>154</v>
      </c>
      <c r="D24" s="116" t="s">
        <v>162</v>
      </c>
      <c r="E24" s="116"/>
    </row>
    <row r="25" spans="2:12" x14ac:dyDescent="0.25">
      <c r="C25" s="101" t="s">
        <v>153</v>
      </c>
      <c r="D25" s="115" t="s">
        <v>161</v>
      </c>
      <c r="E25" s="115"/>
    </row>
    <row r="26" spans="2:12" x14ac:dyDescent="0.25">
      <c r="C26" s="100" t="s">
        <v>152</v>
      </c>
      <c r="D26" s="116" t="s">
        <v>160</v>
      </c>
      <c r="E26" s="116"/>
    </row>
    <row r="27" spans="2:12" x14ac:dyDescent="0.25">
      <c r="C27" s="101" t="s">
        <v>159</v>
      </c>
      <c r="D27" s="115" t="s">
        <v>167</v>
      </c>
      <c r="E27" s="115"/>
    </row>
    <row r="28" spans="2:12" x14ac:dyDescent="0.25">
      <c r="C28" s="100" t="s">
        <v>155</v>
      </c>
      <c r="D28" s="116" t="s">
        <v>163</v>
      </c>
      <c r="E28" s="116"/>
    </row>
    <row r="29" spans="2:12" x14ac:dyDescent="0.25">
      <c r="C29" s="101" t="s">
        <v>151</v>
      </c>
      <c r="D29" s="115" t="s">
        <v>158</v>
      </c>
      <c r="E29" s="115"/>
    </row>
    <row r="30" spans="2:12" ht="15.75" thickBot="1" x14ac:dyDescent="0.3">
      <c r="C30" s="102" t="s">
        <v>157</v>
      </c>
      <c r="D30" s="112" t="s">
        <v>165</v>
      </c>
      <c r="E30" s="112"/>
    </row>
  </sheetData>
  <mergeCells count="11">
    <mergeCell ref="D30:E30"/>
    <mergeCell ref="C20:E20"/>
    <mergeCell ref="D21:E21"/>
    <mergeCell ref="D29:E29"/>
    <mergeCell ref="D28:E28"/>
    <mergeCell ref="D27:E27"/>
    <mergeCell ref="D26:E26"/>
    <mergeCell ref="D25:E25"/>
    <mergeCell ref="D24:E24"/>
    <mergeCell ref="D23:E23"/>
    <mergeCell ref="D22:E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2"/>
  <sheetViews>
    <sheetView topLeftCell="A2" zoomScale="160" zoomScaleNormal="160" workbookViewId="0">
      <selection activeCell="C11" sqref="C11:G11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25.5703125" bestFit="1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/>
      <c r="D11" s="75"/>
      <c r="E11" s="75"/>
      <c r="F11" s="75"/>
      <c r="G11" s="75"/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4"/>
  <sheetViews>
    <sheetView topLeftCell="A5" zoomScale="190" zoomScaleNormal="190" workbookViewId="0">
      <selection activeCell="C11" sqref="C11:L11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3.5703125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FI_Process!E12</f>
        <v>EX_PP_OIL</v>
      </c>
      <c r="D9" s="11" t="str">
        <f>FI_Process!F12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FI_Process!E13</f>
        <v>EX_PP_NAT_GAS</v>
      </c>
      <c r="D10" s="75" t="str">
        <f>FI_Process!F13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34"/>
      <c r="O11" s="85"/>
      <c r="P11" s="85"/>
    </row>
    <row r="12" spans="2:16" ht="18.75" customHeight="1" thickBot="1" x14ac:dyDescent="0.3">
      <c r="B12" s="29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34"/>
      <c r="O12" s="85"/>
      <c r="P12" s="85"/>
    </row>
    <row r="13" spans="2:16" ht="15.75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2"/>
      <c r="O13" s="99">
        <f>SUM(O9:O10)</f>
        <v>132.45120000000003</v>
      </c>
    </row>
    <row r="18" spans="3:3" x14ac:dyDescent="0.25">
      <c r="C18" s="9" t="s">
        <v>129</v>
      </c>
    </row>
    <row r="19" spans="3:3" x14ac:dyDescent="0.25">
      <c r="C19" t="s">
        <v>126</v>
      </c>
    </row>
    <row r="20" spans="3:3" ht="42" customHeight="1" x14ac:dyDescent="0.25"/>
    <row r="21" spans="3:3" x14ac:dyDescent="0.25">
      <c r="C21" t="s">
        <v>127</v>
      </c>
    </row>
    <row r="22" spans="3:3" x14ac:dyDescent="0.25">
      <c r="C22" t="s">
        <v>125</v>
      </c>
    </row>
    <row r="23" spans="3:3" x14ac:dyDescent="0.25">
      <c r="C23" t="s">
        <v>128</v>
      </c>
    </row>
    <row r="24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23AA-A2C9-4E38-9AA8-BFC85DFFD452}">
  <dimension ref="B1:G5"/>
  <sheetViews>
    <sheetView zoomScale="205" zoomScaleNormal="205" workbookViewId="0">
      <selection activeCell="B6" sqref="B6:G6"/>
    </sheetView>
  </sheetViews>
  <sheetFormatPr defaultRowHeight="15" x14ac:dyDescent="0.25"/>
  <cols>
    <col min="2" max="2" width="8.42578125" bestFit="1" customWidth="1"/>
    <col min="3" max="3" width="8.7109375" bestFit="1" customWidth="1"/>
    <col min="4" max="4" width="8.85546875" bestFit="1" customWidth="1"/>
    <col min="5" max="5" width="12.140625" customWidth="1"/>
    <col min="6" max="6" width="11.85546875" customWidth="1"/>
    <col min="7" max="7" width="9" bestFit="1" customWidth="1"/>
  </cols>
  <sheetData>
    <row r="1" spans="2:7" ht="15.75" thickBot="1" x14ac:dyDescent="0.3"/>
    <row r="2" spans="2:7" ht="16.5" thickBot="1" x14ac:dyDescent="0.3">
      <c r="B2" s="54"/>
      <c r="C2" s="55"/>
      <c r="D2" s="55"/>
      <c r="E2" s="65" t="s">
        <v>43</v>
      </c>
      <c r="F2" s="55"/>
      <c r="G2" s="55"/>
    </row>
    <row r="3" spans="2:7" ht="39" thickBot="1" x14ac:dyDescent="0.3">
      <c r="B3" s="66" t="s">
        <v>24</v>
      </c>
      <c r="C3" s="12" t="s">
        <v>138</v>
      </c>
      <c r="D3" s="12" t="s">
        <v>104</v>
      </c>
      <c r="E3" s="12" t="s">
        <v>44</v>
      </c>
      <c r="F3" s="12" t="s">
        <v>108</v>
      </c>
      <c r="G3" s="12" t="s">
        <v>106</v>
      </c>
    </row>
    <row r="4" spans="2:7" ht="51" x14ac:dyDescent="0.25">
      <c r="B4" s="68" t="s">
        <v>45</v>
      </c>
      <c r="C4" s="14" t="s">
        <v>34</v>
      </c>
      <c r="D4" s="14" t="s">
        <v>105</v>
      </c>
      <c r="E4" s="14" t="s">
        <v>46</v>
      </c>
      <c r="F4" s="14" t="s">
        <v>113</v>
      </c>
      <c r="G4" s="14" t="s">
        <v>114</v>
      </c>
    </row>
    <row r="5" spans="2:7" x14ac:dyDescent="0.25">
      <c r="B5" s="80" t="s">
        <v>52</v>
      </c>
      <c r="C5" s="15"/>
      <c r="D5" s="15"/>
      <c r="E5" s="15"/>
      <c r="F5" s="15" t="s">
        <v>171</v>
      </c>
      <c r="G5" s="15" t="s">
        <v>124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H10"/>
  <sheetViews>
    <sheetView zoomScale="190" zoomScaleNormal="190" workbookViewId="0">
      <selection activeCell="F12" sqref="F12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8" ht="15" customHeight="1" x14ac:dyDescent="0.25"/>
    <row r="2" spans="2:8" ht="15.75" x14ac:dyDescent="0.25">
      <c r="C2" s="4" t="s">
        <v>119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3"/>
    </row>
    <row r="5" spans="2:8" ht="18.75" customHeight="1" thickBot="1" x14ac:dyDescent="0.3">
      <c r="B5" s="29"/>
      <c r="C5" s="90" t="s">
        <v>43</v>
      </c>
      <c r="D5" s="55"/>
      <c r="E5" s="91"/>
      <c r="F5" s="84"/>
    </row>
    <row r="6" spans="2:8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8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8" ht="18.75" customHeight="1" x14ac:dyDescent="0.25">
      <c r="B8" s="29"/>
      <c r="C8" s="95" t="s">
        <v>52</v>
      </c>
      <c r="D8" s="96"/>
      <c r="E8" s="97" t="s">
        <v>132</v>
      </c>
      <c r="F8" s="34"/>
      <c r="H8" t="s">
        <v>172</v>
      </c>
    </row>
    <row r="9" spans="2:8" ht="18.75" customHeight="1" thickBot="1" x14ac:dyDescent="0.3">
      <c r="B9" s="29"/>
      <c r="C9" s="82" t="str">
        <f>FI_Comm!E10</f>
        <v>ELC_HV</v>
      </c>
      <c r="D9" s="13" t="s">
        <v>123</v>
      </c>
      <c r="E9" s="83">
        <f>H9</f>
        <v>100</v>
      </c>
      <c r="F9" s="34"/>
      <c r="H9">
        <v>100</v>
      </c>
    </row>
    <row r="10" spans="2:8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GRID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Maciej Raczyński</cp:lastModifiedBy>
  <dcterms:created xsi:type="dcterms:W3CDTF">2015-06-05T18:17:20Z</dcterms:created>
  <dcterms:modified xsi:type="dcterms:W3CDTF">2025-10-28T07:20:30Z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