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_MACIEK\Uczelnia\Przedmioty\Integrated Energy Resource Planning\winter_25_26\ELAND-main\"/>
    </mc:Choice>
  </mc:AlternateContent>
  <xr:revisionPtr revIDLastSave="0" documentId="13_ncr:1_{6382B6D1-C423-4CF8-AAE5-2C858DE51B80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8" l="1"/>
  <c r="O11" i="8"/>
  <c r="F10" i="8"/>
  <c r="F11" i="8"/>
  <c r="F9" i="8"/>
  <c r="E11" i="8"/>
  <c r="D11" i="8"/>
  <c r="C11" i="8"/>
  <c r="E11" i="3"/>
  <c r="D11" i="3"/>
  <c r="C11" i="3"/>
  <c r="C9" i="9"/>
  <c r="D9" i="8"/>
  <c r="D10" i="8"/>
  <c r="C10" i="8"/>
  <c r="C9" i="8"/>
  <c r="O10" i="8"/>
  <c r="P10" i="8" s="1"/>
  <c r="O9" i="8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44FB35A0-B0B5-41D4-83DF-4CD22E1B5F36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<sst xmlns="http://schemas.openxmlformats.org/spreadsheetml/2006/main" count="254" uniqueCount="177">
  <si>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</si>
  <si>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</si>
  <si>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</si>
  <si>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</si>
  <si>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</si>
  <si>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</si>
  <si>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</si>
  <si>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</si>
  <si>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</si>
  <si>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</si>
  <si>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</si>
  <si>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</si>
  <si>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</si>
  <si>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</si>
  <si>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</si>
  <si>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</si>
  <si>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</si>
  <si>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</si>
  <si>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</si>
  <si>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</si>
  <si>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</si>
  <si>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</si>
  <si>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</si>
  <si>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</si>
  <si>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</si>
  <si>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</si>
  <si>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</si>
  <si>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</si>
  <si>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</si>
  <si>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</si>
  <si>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</si>
  <si>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</si>
  <si>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</si>
  <si>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</si>
  <si>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</si>
  <si>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</si>
  <si>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</si>
  <si>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</si>
  <si>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</si>
  <si>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</si>
  <si>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</si>
  <si>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</si>
  <si>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</si>
  <si>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</si>
  <si>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</si>
  <si>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</si>
  <si>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</si>
  <si>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</si>
  <si>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</si>
  <si>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</si>
  <si>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</si>
  <si>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</si>
  <si>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</si>
  <si>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</si>
  <si>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</si>
  <si>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</si>
  <si>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</si>
  <si>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</si>
  <si>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</si>
  <si>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</si>
  <si>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</si>
  <si>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</si>
  <si>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</si>
  <si>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</si>
  <si>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</si>
  <si>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</si>
  <si>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</si>
  <si>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</si>
  <si>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</si>
  <si>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</si>
  <si>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</si>
  <si>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</si>
  <si>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</si>
  <si>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</si>
  <si>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</si>
  <si>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</si>
  <si>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</si>
  <si>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</si>
  <si>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</si>
  <si>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</si>
  <si>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</si>
  <si>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</si>
  <si>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</si>
  <si>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</si>
  <si>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</si>
  <si>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</si>
  <si>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</si>
  <si>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</si>
  <si>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</si>
  <si>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</si>
  <si>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</si>
  <si>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</si>
  <si>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</si>
  <si>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</si>
  <si>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</si>
  <si>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</si>
  <si>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</si>
  <si>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</si>
  <si>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</si>
  <si>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</si>
  <si>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</si>
  <si>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</si>
  <si>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</si>
  <si>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</si>
  <si>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</si>
  <si>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</si>
  <si>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</si>
  <si>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</si>
  <si>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</si>
  <si>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</si>
  <si>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</si>
  <si>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</si>
  <si>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</si>
  <si>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</si>
  <si>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</si>
  <si>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</si>
  <si>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</si>
  <si>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</si>
  <si>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</si>
  <si>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</si>
  <si>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</si>
  <si>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</si>
  <si>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</si>
  <si>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</si>
  <si>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</si>
  <si>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</si>
  <si>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</si>
  <si>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</si>
  <si>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</si>
  <si>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</si>
  <si>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</si>
  <si>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</si>
  <si>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</si>
  <si>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</si>
  <si>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</si>
  <si>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</si>
  <si>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</si>
  <si>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</si>
  <si>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</si>
  <si>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</si>
  <si>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</si>
  <si>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</si>
  <si>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</si>
  <si>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</si>
  <si>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</si>
  <si>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</si>
  <si>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</si>
  <si>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</si>
  <si>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</si>
  <si>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</si>
  <si>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</si>
  <si>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</si>
  <si>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</si>
  <si>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</si>
  <si>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</si>
  <si>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</si>
  <si>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</si>
  <si>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</si>
  <si>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</si>
  <si>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</si>
  <si>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</si>
  <si>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</si>
  <si>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</si>
  <si>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</si>
  <si>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</si>
  <si>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</si>
  <si>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</si>
  <si>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</si>
  <si>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\I: Transmission and sdistribution</t>
  </si>
  <si>
    <t>PJ/Pja</t>
  </si>
  <si>
    <t>HV_DEMAND</t>
  </si>
  <si>
    <t>BIOMASS</t>
  </si>
  <si>
    <t>Biomass</t>
  </si>
  <si>
    <t>IMP_BIOMASS</t>
  </si>
  <si>
    <t>Import of 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</si>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</sst>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</xdr:colOff>
      <xdr:row>1</xdr:row>
      <xdr:rowOff>45005</xdr:rowOff>
    </xdr:from>
    <xdr:to>
      <xdr:col>12</xdr:col>
      <xdr:colOff>164306</xdr:colOff>
      <xdr:row>15</xdr:row>
      <xdr:rowOff>237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" y="235505"/>
          <a:ext cx="6824186" cy="2622232"/>
        </a:xfrm>
        <a:prstGeom prst="rect">
          <a:avLst/>
        </a:prstGeom>
      </xdr:spPr>
    </xdr:pic>
    <xdr:clientData/>
  </xdr:twoCellAnchor>
  <xdr:twoCellAnchor editAs="oneCell">
    <xdr:from>
      <xdr:col>1</xdr:col>
      <xdr:colOff>43339</xdr:colOff>
      <xdr:row>16</xdr:row>
      <xdr:rowOff>96917</xdr:rowOff>
    </xdr:from>
    <xdr:to>
      <xdr:col>10</xdr:col>
      <xdr:colOff>272737</xdr:colOff>
      <xdr:row>35</xdr:row>
      <xdr:rowOff>175518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8" y="3144917"/>
          <a:ext cx="5694367" cy="3698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>
      <selection activeCell="B20" sqref="B20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92</v>
      </c>
      <c r="F2" s="105" t="s">
        <v>91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70</v>
      </c>
      <c r="C4" t="s">
        <v>71</v>
      </c>
    </row>
    <row r="5" spans="2:13" x14ac:dyDescent="0.25">
      <c r="B5" t="s">
        <v>72</v>
      </c>
      <c r="C5" t="s">
        <v>73</v>
      </c>
      <c r="D5" t="s">
        <v>74</v>
      </c>
      <c r="F5">
        <v>1</v>
      </c>
      <c r="G5" t="s">
        <v>77</v>
      </c>
      <c r="H5" s="7" t="s">
        <v>78</v>
      </c>
      <c r="I5" s="7">
        <v>1</v>
      </c>
      <c r="J5" t="s">
        <v>79</v>
      </c>
      <c r="K5" s="7" t="s">
        <v>78</v>
      </c>
      <c r="L5" s="7">
        <v>1</v>
      </c>
      <c r="M5" t="s">
        <v>76</v>
      </c>
    </row>
    <row r="6" spans="2:13" x14ac:dyDescent="0.25">
      <c r="F6">
        <v>1</v>
      </c>
      <c r="G6" t="s">
        <v>80</v>
      </c>
      <c r="H6" s="7" t="s">
        <v>78</v>
      </c>
      <c r="I6" s="7">
        <v>1</v>
      </c>
      <c r="J6" t="s">
        <v>81</v>
      </c>
      <c r="K6" s="7" t="s">
        <v>78</v>
      </c>
      <c r="L6" s="7">
        <v>1</v>
      </c>
      <c r="M6" t="s">
        <v>75</v>
      </c>
    </row>
    <row r="8" spans="2:13" x14ac:dyDescent="0.25">
      <c r="B8" t="s">
        <v>82</v>
      </c>
      <c r="C8" t="s">
        <v>83</v>
      </c>
    </row>
    <row r="9" spans="2:13" x14ac:dyDescent="0.25">
      <c r="B9" t="s">
        <v>84</v>
      </c>
      <c r="C9" t="s">
        <v>56</v>
      </c>
      <c r="F9">
        <v>1</v>
      </c>
      <c r="G9" t="s">
        <v>56</v>
      </c>
      <c r="H9" s="7" t="s">
        <v>78</v>
      </c>
      <c r="I9" s="8">
        <v>1000</v>
      </c>
      <c r="J9" t="s">
        <v>88</v>
      </c>
      <c r="K9" s="7" t="s">
        <v>78</v>
      </c>
      <c r="L9" s="8">
        <v>1000000</v>
      </c>
      <c r="M9" t="s">
        <v>89</v>
      </c>
    </row>
    <row r="11" spans="2:13" x14ac:dyDescent="0.25">
      <c r="B11" t="s">
        <v>85</v>
      </c>
      <c r="C11" t="s">
        <v>86</v>
      </c>
    </row>
    <row r="12" spans="2:13" x14ac:dyDescent="0.25">
      <c r="B12" t="s">
        <v>87</v>
      </c>
      <c r="C12" t="s">
        <v>69</v>
      </c>
      <c r="F12">
        <v>1</v>
      </c>
      <c r="G12" t="s">
        <v>69</v>
      </c>
      <c r="H12" s="7" t="s">
        <v>78</v>
      </c>
      <c r="I12" s="8">
        <v>1000</v>
      </c>
      <c r="J12" t="s">
        <v>51</v>
      </c>
      <c r="K12" s="7" t="s">
        <v>78</v>
      </c>
      <c r="L12" s="8">
        <v>1000000</v>
      </c>
      <c r="M12" t="s">
        <v>90</v>
      </c>
    </row>
    <row r="14" spans="2:13" x14ac:dyDescent="0.25">
      <c r="B14" t="s">
        <v>93</v>
      </c>
      <c r="C14" t="s">
        <v>94</v>
      </c>
      <c r="F14">
        <v>1000</v>
      </c>
      <c r="G14" t="s">
        <v>94</v>
      </c>
      <c r="H14" s="7" t="s">
        <v>78</v>
      </c>
      <c r="I14">
        <v>1</v>
      </c>
      <c r="J14" t="s">
        <v>95</v>
      </c>
    </row>
    <row r="15" spans="2:13" x14ac:dyDescent="0.25">
      <c r="B15" t="s">
        <v>96</v>
      </c>
      <c r="C15" t="s">
        <v>55</v>
      </c>
      <c r="F15">
        <v>1</v>
      </c>
      <c r="G15" t="s">
        <v>97</v>
      </c>
      <c r="H15" s="7" t="s">
        <v>78</v>
      </c>
      <c r="I15">
        <v>1</v>
      </c>
      <c r="J15" t="s">
        <v>98</v>
      </c>
      <c r="K15" s="7" t="s">
        <v>78</v>
      </c>
      <c r="L15">
        <v>1</v>
      </c>
      <c r="M15" t="s">
        <v>99</v>
      </c>
    </row>
    <row r="17" spans="2:2" x14ac:dyDescent="0.25">
      <c r="B17" s="9" t="s">
        <v>100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zoomScale="160" zoomScaleNormal="160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zoomScale="160" zoomScaleNormal="160" workbookViewId="0">
      <selection activeCell="A11" sqref="A11:XFD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135</v>
      </c>
      <c r="D6" s="16" t="s">
        <v>21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30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58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101</v>
      </c>
      <c r="F8" s="21" t="s">
        <v>57</v>
      </c>
      <c r="G8" s="21" t="s">
        <v>56</v>
      </c>
      <c r="H8" s="21"/>
      <c r="I8" s="21"/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53</v>
      </c>
      <c r="G9" s="23" t="s">
        <v>56</v>
      </c>
      <c r="H9" s="23"/>
      <c r="I9" s="23"/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54</v>
      </c>
      <c r="G10" s="63" t="s">
        <v>56</v>
      </c>
      <c r="H10" s="63"/>
      <c r="I10" s="63"/>
      <c r="J10" s="63"/>
      <c r="K10" s="64" t="s">
        <v>18</v>
      </c>
      <c r="L10" s="34"/>
    </row>
    <row r="11" spans="2:12" ht="18.75" customHeight="1" x14ac:dyDescent="0.25">
      <c r="B11" s="29"/>
      <c r="C11" s="11" t="s">
        <v>15</v>
      </c>
      <c r="D11" s="11"/>
      <c r="E11" s="11" t="s">
        <v>171</v>
      </c>
      <c r="F11" s="11" t="s">
        <v>172</v>
      </c>
      <c r="G11" s="11" t="s">
        <v>56</v>
      </c>
      <c r="H11" s="11"/>
      <c r="I11" s="11"/>
      <c r="J11" s="11"/>
      <c r="K11" s="11"/>
      <c r="L11" s="34"/>
    </row>
    <row r="12" spans="2:12" ht="18.75" customHeight="1" x14ac:dyDescent="0.25">
      <c r="B12" s="29"/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6" t="s">
        <v>134</v>
      </c>
      <c r="D16" s="106"/>
      <c r="E16" s="106"/>
    </row>
    <row r="17" spans="3:5" x14ac:dyDescent="0.25">
      <c r="C17" s="103" t="s">
        <v>140</v>
      </c>
      <c r="D17" s="107" t="s">
        <v>141</v>
      </c>
      <c r="E17" s="108"/>
    </row>
    <row r="18" spans="3:5" x14ac:dyDescent="0.25">
      <c r="C18" s="100" t="s">
        <v>15</v>
      </c>
      <c r="D18" s="111" t="s">
        <v>139</v>
      </c>
      <c r="E18" s="111"/>
    </row>
    <row r="19" spans="3:5" x14ac:dyDescent="0.25">
      <c r="C19" s="101" t="s">
        <v>137</v>
      </c>
      <c r="D19" s="110" t="s">
        <v>142</v>
      </c>
      <c r="E19" s="110"/>
    </row>
    <row r="20" spans="3:5" x14ac:dyDescent="0.25">
      <c r="C20" s="100" t="s">
        <v>138</v>
      </c>
      <c r="D20" s="111" t="s">
        <v>143</v>
      </c>
      <c r="E20" s="111"/>
    </row>
    <row r="21" spans="3:5" x14ac:dyDescent="0.25">
      <c r="C21" s="101" t="s">
        <v>144</v>
      </c>
      <c r="D21" s="110" t="s">
        <v>146</v>
      </c>
      <c r="E21" s="110"/>
    </row>
    <row r="22" spans="3:5" ht="15.75" thickBot="1" x14ac:dyDescent="0.3">
      <c r="C22" s="102" t="s">
        <v>145</v>
      </c>
      <c r="D22" s="109" t="s">
        <v>147</v>
      </c>
      <c r="E22" s="109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31"/>
  <sheetViews>
    <sheetView topLeftCell="E7" zoomScale="235" zoomScaleNormal="235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6.42578125" customWidth="1"/>
    <col min="10" max="10" width="10.85546875" customWidth="1"/>
    <col min="12" max="12" width="3.28515625" customWidth="1"/>
  </cols>
  <sheetData>
    <row r="2" spans="2:12" ht="18" x14ac:dyDescent="0.25">
      <c r="C2" s="1" t="s">
        <v>37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19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20</v>
      </c>
      <c r="D6" s="24" t="s">
        <v>21</v>
      </c>
      <c r="E6" s="24" t="s">
        <v>22</v>
      </c>
      <c r="F6" s="24" t="s">
        <v>23</v>
      </c>
      <c r="G6" s="24" t="s">
        <v>24</v>
      </c>
      <c r="H6" s="24" t="s">
        <v>25</v>
      </c>
      <c r="I6" s="24" t="s">
        <v>26</v>
      </c>
      <c r="J6" s="24" t="s">
        <v>27</v>
      </c>
      <c r="K6" s="42" t="s">
        <v>28</v>
      </c>
      <c r="L6" s="34"/>
    </row>
    <row r="7" spans="2:12" ht="38.25" x14ac:dyDescent="0.25">
      <c r="B7" s="29"/>
      <c r="C7" s="43" t="s">
        <v>29</v>
      </c>
      <c r="D7" s="25" t="s">
        <v>30</v>
      </c>
      <c r="E7" s="25" t="s">
        <v>31</v>
      </c>
      <c r="F7" s="25" t="s">
        <v>32</v>
      </c>
      <c r="G7" s="25" t="s">
        <v>33</v>
      </c>
      <c r="H7" s="25" t="s">
        <v>34</v>
      </c>
      <c r="I7" s="25" t="s">
        <v>13</v>
      </c>
      <c r="J7" s="25" t="s">
        <v>35</v>
      </c>
      <c r="K7" s="44" t="s">
        <v>36</v>
      </c>
      <c r="L7" s="34"/>
    </row>
    <row r="8" spans="2:12" ht="18.75" customHeight="1" x14ac:dyDescent="0.25">
      <c r="B8" s="29"/>
      <c r="C8" s="45" t="s">
        <v>65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59</v>
      </c>
      <c r="D9" s="21"/>
      <c r="E9" s="21" t="s">
        <v>60</v>
      </c>
      <c r="F9" s="21" t="s">
        <v>61</v>
      </c>
      <c r="G9" s="21" t="s">
        <v>56</v>
      </c>
      <c r="H9" s="21" t="s">
        <v>62</v>
      </c>
      <c r="I9" s="21"/>
      <c r="J9" s="21"/>
      <c r="K9" s="48"/>
      <c r="L9" s="34"/>
    </row>
    <row r="10" spans="2:12" ht="18.75" customHeight="1" x14ac:dyDescent="0.25">
      <c r="B10" s="29"/>
      <c r="C10" s="49" t="s">
        <v>38</v>
      </c>
      <c r="D10" s="23"/>
      <c r="E10" s="23" t="s">
        <v>40</v>
      </c>
      <c r="F10" s="23" t="s">
        <v>52</v>
      </c>
      <c r="G10" s="23" t="s">
        <v>56</v>
      </c>
      <c r="H10" s="23" t="s">
        <v>62</v>
      </c>
      <c r="I10" s="23"/>
      <c r="J10" s="23"/>
      <c r="K10" s="50"/>
      <c r="L10" s="34"/>
    </row>
    <row r="11" spans="2:12" ht="18.75" customHeight="1" x14ac:dyDescent="0.25">
      <c r="B11" s="29"/>
      <c r="C11" s="49" t="s">
        <v>59</v>
      </c>
      <c r="D11" s="23"/>
      <c r="E11" s="23" t="s">
        <v>173</v>
      </c>
      <c r="F11" s="23" t="s">
        <v>174</v>
      </c>
      <c r="G11" s="23" t="s">
        <v>56</v>
      </c>
      <c r="H11" s="23" t="s">
        <v>62</v>
      </c>
      <c r="I11" s="23"/>
      <c r="J11" s="23"/>
      <c r="K11" s="50"/>
      <c r="L11" s="34"/>
    </row>
    <row r="12" spans="2:12" ht="18.75" customHeight="1" x14ac:dyDescent="0.25">
      <c r="B12" s="29"/>
      <c r="C12" s="45" t="s">
        <v>66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39</v>
      </c>
      <c r="D13" s="21"/>
      <c r="E13" s="21" t="s">
        <v>63</v>
      </c>
      <c r="F13" s="21" t="s">
        <v>67</v>
      </c>
      <c r="G13" s="21" t="s">
        <v>56</v>
      </c>
      <c r="H13" s="21" t="s">
        <v>69</v>
      </c>
      <c r="I13" s="21"/>
      <c r="J13" s="21"/>
      <c r="K13" s="48"/>
      <c r="L13" s="34"/>
    </row>
    <row r="14" spans="2:12" ht="18.75" customHeight="1" thickBot="1" x14ac:dyDescent="0.3">
      <c r="B14" s="29"/>
      <c r="C14" s="51" t="s">
        <v>39</v>
      </c>
      <c r="D14" s="52"/>
      <c r="E14" s="52" t="s">
        <v>64</v>
      </c>
      <c r="F14" s="52" t="s">
        <v>68</v>
      </c>
      <c r="G14" s="52" t="s">
        <v>56</v>
      </c>
      <c r="H14" s="52" t="s">
        <v>69</v>
      </c>
      <c r="I14" s="52"/>
      <c r="J14" s="52"/>
      <c r="K14" s="53"/>
      <c r="L14" s="34"/>
    </row>
    <row r="15" spans="2:12" ht="18.75" customHeight="1" thickBot="1" x14ac:dyDescent="0.3">
      <c r="B15" s="29"/>
      <c r="C15" s="75" t="s">
        <v>39</v>
      </c>
      <c r="D15" s="75"/>
      <c r="E15" s="75" t="s">
        <v>175</v>
      </c>
      <c r="F15" s="52" t="s">
        <v>176</v>
      </c>
      <c r="G15" s="52" t="s">
        <v>56</v>
      </c>
      <c r="H15" s="52" t="s">
        <v>69</v>
      </c>
      <c r="I15" s="75"/>
      <c r="J15" s="75"/>
      <c r="K15" s="75"/>
      <c r="L15" s="34"/>
    </row>
    <row r="16" spans="2:12" ht="18.75" customHeight="1" x14ac:dyDescent="0.25">
      <c r="B16" s="29"/>
      <c r="C16" s="45" t="s">
        <v>168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/>
      <c r="D17" s="75"/>
      <c r="E17" s="75"/>
      <c r="F17" s="75"/>
      <c r="G17" s="75"/>
      <c r="H17" s="23"/>
      <c r="I17" s="75"/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6" t="s">
        <v>166</v>
      </c>
      <c r="D21" s="106"/>
      <c r="E21" s="106"/>
    </row>
    <row r="22" spans="2:12" ht="14.45" customHeight="1" x14ac:dyDescent="0.25">
      <c r="C22" s="24" t="s">
        <v>167</v>
      </c>
      <c r="D22" s="113" t="s">
        <v>141</v>
      </c>
      <c r="E22" s="114"/>
    </row>
    <row r="23" spans="2:12" x14ac:dyDescent="0.25">
      <c r="C23" s="104" t="s">
        <v>148</v>
      </c>
      <c r="D23" s="117" t="s">
        <v>164</v>
      </c>
      <c r="E23" s="117"/>
    </row>
    <row r="24" spans="2:12" x14ac:dyDescent="0.25">
      <c r="C24" s="101" t="s">
        <v>154</v>
      </c>
      <c r="D24" s="115" t="s">
        <v>162</v>
      </c>
      <c r="E24" s="115"/>
    </row>
    <row r="25" spans="2:12" x14ac:dyDescent="0.25">
      <c r="C25" s="100" t="s">
        <v>152</v>
      </c>
      <c r="D25" s="116" t="s">
        <v>160</v>
      </c>
      <c r="E25" s="116"/>
    </row>
    <row r="26" spans="2:12" x14ac:dyDescent="0.25">
      <c r="C26" s="101" t="s">
        <v>151</v>
      </c>
      <c r="D26" s="115" t="s">
        <v>159</v>
      </c>
      <c r="E26" s="115"/>
    </row>
    <row r="27" spans="2:12" x14ac:dyDescent="0.25">
      <c r="C27" s="100" t="s">
        <v>150</v>
      </c>
      <c r="D27" s="116" t="s">
        <v>158</v>
      </c>
      <c r="E27" s="116"/>
    </row>
    <row r="28" spans="2:12" x14ac:dyDescent="0.25">
      <c r="C28" s="101" t="s">
        <v>157</v>
      </c>
      <c r="D28" s="115" t="s">
        <v>165</v>
      </c>
      <c r="E28" s="115"/>
    </row>
    <row r="29" spans="2:12" x14ac:dyDescent="0.25">
      <c r="C29" s="100" t="s">
        <v>153</v>
      </c>
      <c r="D29" s="116" t="s">
        <v>161</v>
      </c>
      <c r="E29" s="116"/>
    </row>
    <row r="30" spans="2:12" x14ac:dyDescent="0.25">
      <c r="C30" s="101" t="s">
        <v>149</v>
      </c>
      <c r="D30" s="115" t="s">
        <v>156</v>
      </c>
      <c r="E30" s="115"/>
    </row>
    <row r="31" spans="2:12" ht="15.75" thickBot="1" x14ac:dyDescent="0.3">
      <c r="C31" s="102" t="s">
        <v>155</v>
      </c>
      <c r="D31" s="112" t="s">
        <v>163</v>
      </c>
      <c r="E31" s="112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2" zoomScale="160" zoomScaleNormal="160" workbookViewId="0">
      <selection activeCell="F14" sqref="F14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45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41</v>
      </c>
      <c r="F5" s="55"/>
      <c r="G5" s="56"/>
      <c r="H5" s="34"/>
    </row>
    <row r="6" spans="2:8" ht="15.75" thickBot="1" x14ac:dyDescent="0.3">
      <c r="B6" s="29"/>
      <c r="C6" s="66" t="s">
        <v>22</v>
      </c>
      <c r="D6" s="12" t="s">
        <v>136</v>
      </c>
      <c r="E6" s="12" t="s">
        <v>42</v>
      </c>
      <c r="F6" s="12" t="s">
        <v>46</v>
      </c>
      <c r="G6" s="67" t="s">
        <v>47</v>
      </c>
      <c r="H6" s="34"/>
    </row>
    <row r="7" spans="2:8" ht="38.25" x14ac:dyDescent="0.25">
      <c r="B7" s="29"/>
      <c r="C7" s="68" t="s">
        <v>43</v>
      </c>
      <c r="D7" s="14" t="s">
        <v>32</v>
      </c>
      <c r="E7" s="14" t="s">
        <v>44</v>
      </c>
      <c r="F7" s="14" t="s">
        <v>48</v>
      </c>
      <c r="G7" s="69" t="s">
        <v>49</v>
      </c>
      <c r="H7" s="34"/>
    </row>
    <row r="8" spans="2:8" ht="18.75" customHeight="1" x14ac:dyDescent="0.25">
      <c r="B8" s="29"/>
      <c r="C8" s="70" t="s">
        <v>50</v>
      </c>
      <c r="D8" s="27"/>
      <c r="E8" s="27"/>
      <c r="F8" s="27" t="s">
        <v>62</v>
      </c>
      <c r="G8" s="71" t="s">
        <v>76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IMP_BIOMASS</v>
      </c>
      <c r="D11" s="75" t="str">
        <f>FI_Process!F11</f>
        <v>Import of Biomass</v>
      </c>
      <c r="E11" s="75" t="str">
        <f>FI_Comm!E11</f>
        <v>BIOMASS</v>
      </c>
      <c r="F11" s="75"/>
      <c r="G11" s="75">
        <v>25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4"/>
  <sheetViews>
    <sheetView topLeftCell="I3" zoomScale="190" zoomScaleNormal="190" workbookViewId="0">
      <selection activeCell="O13" sqref="O1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3.57031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116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41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22</v>
      </c>
      <c r="D6" s="12" t="s">
        <v>136</v>
      </c>
      <c r="E6" s="12" t="s">
        <v>102</v>
      </c>
      <c r="F6" s="12" t="s">
        <v>42</v>
      </c>
      <c r="G6" s="12" t="s">
        <v>105</v>
      </c>
      <c r="H6" s="12" t="s">
        <v>106</v>
      </c>
      <c r="I6" s="12" t="s">
        <v>104</v>
      </c>
      <c r="J6" s="12" t="s">
        <v>107</v>
      </c>
      <c r="K6" s="12" t="s">
        <v>108</v>
      </c>
      <c r="L6" s="67" t="s">
        <v>109</v>
      </c>
      <c r="M6" s="34"/>
      <c r="O6" s="9" t="s">
        <v>128</v>
      </c>
    </row>
    <row r="7" spans="2:16" ht="38.25" x14ac:dyDescent="0.25">
      <c r="B7" s="29"/>
      <c r="C7" s="68" t="s">
        <v>43</v>
      </c>
      <c r="D7" s="14" t="s">
        <v>32</v>
      </c>
      <c r="E7" s="14" t="s">
        <v>103</v>
      </c>
      <c r="F7" s="14" t="s">
        <v>44</v>
      </c>
      <c r="G7" s="14" t="s">
        <v>110</v>
      </c>
      <c r="H7" s="14" t="s">
        <v>111</v>
      </c>
      <c r="I7" s="14" t="s">
        <v>112</v>
      </c>
      <c r="J7" s="14" t="s">
        <v>113</v>
      </c>
      <c r="K7" s="14" t="s">
        <v>114</v>
      </c>
      <c r="L7" s="69" t="s">
        <v>115</v>
      </c>
      <c r="M7" s="34"/>
      <c r="O7" s="10" t="s">
        <v>129</v>
      </c>
      <c r="P7" s="10" t="s">
        <v>132</v>
      </c>
    </row>
    <row r="8" spans="2:16" ht="18.75" customHeight="1" x14ac:dyDescent="0.25">
      <c r="B8" s="29"/>
      <c r="C8" s="80" t="s">
        <v>50</v>
      </c>
      <c r="D8" s="15"/>
      <c r="E8" s="15"/>
      <c r="F8" s="15"/>
      <c r="G8" s="15" t="s">
        <v>69</v>
      </c>
      <c r="H8" s="15" t="s">
        <v>131</v>
      </c>
      <c r="I8" s="15" t="s">
        <v>122</v>
      </c>
      <c r="J8" s="15" t="s">
        <v>122</v>
      </c>
      <c r="K8" s="15" t="s">
        <v>76</v>
      </c>
      <c r="L8" s="81" t="s">
        <v>75</v>
      </c>
      <c r="M8" s="34"/>
      <c r="O8" s="86" t="s">
        <v>130</v>
      </c>
      <c r="P8" s="86" t="s">
        <v>130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FI_Comm!E$10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11" t="str">
        <f>FI_Comm!E$10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EX_PP_BIOMASS</v>
      </c>
      <c r="D11" s="75" t="str">
        <f>FI_Process!F15</f>
        <v>Power Plant - Biomass</v>
      </c>
      <c r="E11" s="75" t="str">
        <f>FI_Comm!E11</f>
        <v>BIOMASS</v>
      </c>
      <c r="F11" s="11" t="str">
        <f>FI_Comm!E$10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5">
        <v>1</v>
      </c>
      <c r="M11" s="34"/>
      <c r="O11" s="98">
        <f>G11*H11*J11</f>
        <v>66.2256</v>
      </c>
      <c r="P11" s="85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85"/>
      <c r="P12" s="85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SUM(O9:O11)</f>
        <v>198.67680000000001</v>
      </c>
    </row>
    <row r="18" spans="3:3" x14ac:dyDescent="0.25">
      <c r="C18" s="9" t="s">
        <v>127</v>
      </c>
    </row>
    <row r="19" spans="3:3" x14ac:dyDescent="0.25">
      <c r="C19" t="s">
        <v>124</v>
      </c>
    </row>
    <row r="20" spans="3:3" ht="42" customHeight="1" x14ac:dyDescent="0.25"/>
    <row r="21" spans="3:3" x14ac:dyDescent="0.25">
      <c r="C21" t="s">
        <v>125</v>
      </c>
    </row>
    <row r="22" spans="3:3" x14ac:dyDescent="0.25">
      <c r="C22" t="s">
        <v>123</v>
      </c>
    </row>
    <row r="23" spans="3:3" x14ac:dyDescent="0.25">
      <c r="C23" t="s">
        <v>126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23AA-A2C9-4E38-9AA8-BFC85DFFD452}">
  <dimension ref="B1:G5"/>
  <sheetViews>
    <sheetView zoomScale="205" zoomScaleNormal="205" workbookViewId="0">
      <selection activeCell="B6" sqref="B6:G6"/>
    </sheetView>
  </sheetViews>
  <sheetFormatPr defaultRowHeight="15" x14ac:dyDescent="0.25"/>
  <cols>
    <col min="2" max="2" width="8.42578125" bestFit="1" customWidth="1"/>
    <col min="3" max="3" width="8.7109375" bestFit="1" customWidth="1"/>
    <col min="4" max="4" width="8.85546875" bestFit="1" customWidth="1"/>
    <col min="5" max="5" width="12.140625" customWidth="1"/>
    <col min="6" max="6" width="11.85546875" customWidth="1"/>
    <col min="7" max="7" width="9" bestFit="1" customWidth="1"/>
  </cols>
  <sheetData>
    <row r="1" spans="2:7" ht="15.75" thickBot="1" x14ac:dyDescent="0.3"/>
    <row r="2" spans="2:7" ht="16.5" thickBot="1" x14ac:dyDescent="0.3">
      <c r="B2" s="54"/>
      <c r="C2" s="55"/>
      <c r="D2" s="55"/>
      <c r="E2" s="65" t="s">
        <v>41</v>
      </c>
      <c r="F2" s="55"/>
      <c r="G2" s="55"/>
    </row>
    <row r="3" spans="2:7" ht="39" thickBot="1" x14ac:dyDescent="0.3">
      <c r="B3" s="66" t="s">
        <v>22</v>
      </c>
      <c r="C3" s="12" t="s">
        <v>136</v>
      </c>
      <c r="D3" s="12" t="s">
        <v>102</v>
      </c>
      <c r="E3" s="12" t="s">
        <v>42</v>
      </c>
      <c r="F3" s="12" t="s">
        <v>106</v>
      </c>
      <c r="G3" s="12" t="s">
        <v>104</v>
      </c>
    </row>
    <row r="4" spans="2:7" ht="51" x14ac:dyDescent="0.25">
      <c r="B4" s="68" t="s">
        <v>43</v>
      </c>
      <c r="C4" s="14" t="s">
        <v>32</v>
      </c>
      <c r="D4" s="14" t="s">
        <v>103</v>
      </c>
      <c r="E4" s="14" t="s">
        <v>44</v>
      </c>
      <c r="F4" s="14" t="s">
        <v>111</v>
      </c>
      <c r="G4" s="14" t="s">
        <v>112</v>
      </c>
    </row>
    <row r="5" spans="2:7" x14ac:dyDescent="0.25">
      <c r="B5" s="80" t="s">
        <v>50</v>
      </c>
      <c r="C5" s="15"/>
      <c r="D5" s="15"/>
      <c r="E5" s="15"/>
      <c r="F5" s="15" t="s">
        <v>169</v>
      </c>
      <c r="G5" s="15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tabSelected="1" zoomScale="190" zoomScaleNormal="190" workbookViewId="0">
      <selection activeCell="I7" sqref="I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41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118</v>
      </c>
      <c r="E6" s="87">
        <v>2023</v>
      </c>
      <c r="F6" s="34"/>
    </row>
    <row r="7" spans="2:8" ht="38.25" x14ac:dyDescent="0.25">
      <c r="B7" s="29"/>
      <c r="C7" s="92" t="s">
        <v>119</v>
      </c>
      <c r="D7" s="93" t="s">
        <v>118</v>
      </c>
      <c r="E7" s="94" t="s">
        <v>120</v>
      </c>
      <c r="F7" s="34"/>
    </row>
    <row r="8" spans="2:8" ht="18.75" customHeight="1" x14ac:dyDescent="0.25">
      <c r="B8" s="29"/>
      <c r="C8" s="95" t="s">
        <v>50</v>
      </c>
      <c r="D8" s="96"/>
      <c r="E8" s="97" t="s">
        <v>130</v>
      </c>
      <c r="F8" s="34"/>
      <c r="H8" t="s">
        <v>170</v>
      </c>
    </row>
    <row r="9" spans="2:8" ht="18.75" customHeight="1" thickBot="1" x14ac:dyDescent="0.3">
      <c r="B9" s="29"/>
      <c r="C9" s="82" t="str">
        <f>FI_Comm!E10</f>
        <v>ELC_HV</v>
      </c>
      <c r="D9" s="13" t="s">
        <v>121</v>
      </c>
      <c r="E9" s="83">
        <v>500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2025-10-28T07:59:28Z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