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aghedupl.sharepoint.com/sites/Prywatny238/Shared Documents/General/Wymiana_Danych/ELAND_01/"/>
    </mc:Choice>
  </mc:AlternateContent>
  <xr:revisionPtr revIDLastSave="661" documentId="13_ncr:1_{20793258-A91E-4FC4-9A47-1D0DDB129A49}" xr6:coauthVersionLast="47" xr6:coauthVersionMax="47" xr10:uidLastSave="{977DD560-58B4-4E8F-B957-DD96A337052E}"/>
  <bookViews>
    <workbookView xWindow="-108" yWindow="-108" windowWidth="46296" windowHeight="18816" activeTab="5" xr2:uid="{00000000-000D-0000-FFFF-FFFF00000000}"/>
  </bookViews>
  <sheets>
    <sheet name="Units" sheetId="10" r:id="rId1"/>
    <sheet name="Introduction" sheetId="11" r:id="rId2"/>
    <sheet name="FI_Comm" sheetId="1" r:id="rId3"/>
    <sheet name="FI_Process" sheetId="2" r:id="rId4"/>
    <sheet name="Supply" sheetId="3" r:id="rId5"/>
    <sheet name="Power Plants" sheetId="8" r:id="rId6"/>
    <sheet name="Demand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8" l="1"/>
  <c r="D10" i="8"/>
  <c r="C10" i="8"/>
  <c r="C9" i="8"/>
  <c r="F10" i="8"/>
  <c r="F9" i="8"/>
  <c r="O10" i="8"/>
  <c r="P10" i="8" s="1"/>
  <c r="O9" i="8"/>
  <c r="O11" i="8" s="1"/>
  <c r="C9" i="9"/>
  <c r="P9" i="8" l="1"/>
  <c r="E10" i="8"/>
  <c r="E9" i="8"/>
  <c r="E10" i="3"/>
  <c r="E9" i="3"/>
  <c r="D9" i="3"/>
  <c r="D10" i="3"/>
  <c r="C10" i="3"/>
  <c r="C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  <author>Maurizio Gargiulo</author>
  </authors>
  <commentList>
    <comment ref="H6" authorId="0" shapeId="0" xr:uid="{883F3F3E-52AC-4182-99FF-FF97F19B73F8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I6" authorId="1" shapeId="0" xr:uid="{AA7AB276-025A-44A9-9D78-5D089C2FB04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AC852C4D-62E1-46B7-93E3-1A53D5349DED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K6" authorId="1" shapeId="0" xr:uid="{FF9B4920-14A3-4070-A1B2-78FA5C2510AD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I6" authorId="0" shapeId="0" xr:uid="{54990CEA-F4F0-45D9-9B03-80195AEAE8E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J6" authorId="1" shapeId="0" xr:uid="{69DE8243-941B-4A16-98FE-3695051F9DBF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K6" authorId="0" shapeId="0" xr:uid="{A681C4EF-DB98-4ADB-A493-4D0D67EDAB8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DC8F15DD-018B-4855-85AF-04500F13F7B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D6" authorId="0" shapeId="0" xr:uid="{6E49767A-F5CB-4932-B130-15226B45B1B0}">
      <text>
        <r>
          <rPr>
            <sz val="8"/>
            <color rgb="FF000000"/>
            <rFont val="Tahoma"/>
            <family val="2"/>
          </rPr>
          <t xml:space="preserve">With this character *, this column is ignored from VEDA.
</t>
        </r>
        <r>
          <rPr>
            <sz val="8"/>
            <color rgb="FF000000"/>
            <rFont val="Tahoma"/>
            <family val="2"/>
          </rPr>
          <t xml:space="preserve">
</t>
        </r>
        <r>
          <rPr>
            <sz val="8"/>
            <color rgb="FF000000"/>
            <rFont val="Tahoma"/>
            <family val="2"/>
          </rPr>
          <t>It is just useful for your information</t>
        </r>
      </text>
    </comment>
  </commentList>
</comments>
</file>

<file path=xl/sharedStrings.xml><?xml version="1.0" encoding="utf-8"?>
<sst xmlns="http://schemas.openxmlformats.org/spreadsheetml/2006/main" count="194" uniqueCount="138">
  <si>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</si>
  <si>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</si>
  <si>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</si>
  <si>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</si>
  <si>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</si>
  <si>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</si>
  <si>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</si>
  <si>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</si>
  <si>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</si>
  <si>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</si>
  <si>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</si>
  <si>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</si>
  <si>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</si>
  <si>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</si>
  <si>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</si>
  <si>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</si>
  <si>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NRG</t>
  </si>
  <si>
    <t>NAT_GAS</t>
  </si>
  <si>
    <t>ELC_HV</t>
  </si>
  <si>
    <t>ELC</t>
  </si>
  <si>
    <t>SEASON</t>
  </si>
  <si>
    <t>DAYNITE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</si>
  <si>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</si>
  <si>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</si>
  <si>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</si>
  <si>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</si>
  <si>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</si>
  <si>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</si>
  <si>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</si>
  <si>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</si>
  <si>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</si>
  <si>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</si>
  <si>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</si>
  <si>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</si>
  <si>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</si>
  <si>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</si>
  <si>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</si>
  <si>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</si>
  <si>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</si>
  <si>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</si>
  <si>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Define Processes</t>
  </si>
  <si>
    <t>MIN</t>
  </si>
  <si>
    <t>ELE</t>
  </si>
  <si>
    <t>MIN_NAT_GAS</t>
  </si>
  <si>
    <t>~FI_T</t>
  </si>
  <si>
    <t>* TechDesc</t>
  </si>
  <si>
    <t>Comm-OUT</t>
  </si>
  <si>
    <t>\I: Technology Name</t>
  </si>
  <si>
    <t>Commodity Output</t>
  </si>
  <si>
    <t>Supply</t>
  </si>
  <si>
    <t>ACT_BND</t>
  </si>
  <si>
    <t>COST</t>
  </si>
  <si>
    <t>Annual activity bound (upper by default)</t>
  </si>
  <si>
    <t>Extraction cost</t>
  </si>
  <si>
    <t>\I: Units</t>
  </si>
  <si>
    <t>MW</t>
  </si>
  <si>
    <t>Supply Natural Gas</t>
  </si>
  <si>
    <t>Natural Gas</t>
  </si>
  <si>
    <t>High Voltage Electricity</t>
  </si>
  <si>
    <t>kt</t>
  </si>
  <si>
    <t>PJ</t>
  </si>
  <si>
    <t>Fuel Oil</t>
  </si>
  <si>
    <t>Electricity Indicator</t>
  </si>
  <si>
    <t>IMP</t>
  </si>
  <si>
    <t>IMP_OIL</t>
  </si>
  <si>
    <t>Import of Fuel Oil</t>
  </si>
  <si>
    <t>PJ/a</t>
  </si>
  <si>
    <t>EX_PP_OIL</t>
  </si>
  <si>
    <t>EX_PP_NAT_GAS</t>
  </si>
  <si>
    <t>\I: Fuel supply</t>
  </si>
  <si>
    <t>\I: Power Plants</t>
  </si>
  <si>
    <t>Power Plant - Fuel Oil</t>
  </si>
  <si>
    <t>Power Plant - Natural Gas</t>
  </si>
  <si>
    <t>GW</t>
  </si>
  <si>
    <t>Currency</t>
  </si>
  <si>
    <t>Euro</t>
  </si>
  <si>
    <t>Currency unit</t>
  </si>
  <si>
    <t>Millions of Euros</t>
  </si>
  <si>
    <t>MEUR</t>
  </si>
  <si>
    <t>EUR/kW</t>
  </si>
  <si>
    <t>EUR/GJ</t>
  </si>
  <si>
    <t>MEUR/PJ</t>
  </si>
  <si>
    <t>=</t>
  </si>
  <si>
    <t>kEUR/TJ</t>
  </si>
  <si>
    <t>MEUR/GW</t>
  </si>
  <si>
    <t>kEUR/MW</t>
  </si>
  <si>
    <t>Energy</t>
  </si>
  <si>
    <t>Jouls</t>
  </si>
  <si>
    <t>Energy Unit</t>
  </si>
  <si>
    <t>Power</t>
  </si>
  <si>
    <t>Watts</t>
  </si>
  <si>
    <t>Power Unit</t>
  </si>
  <si>
    <t>TJ</t>
  </si>
  <si>
    <t>GJ</t>
  </si>
  <si>
    <t>kW</t>
  </si>
  <si>
    <t>Derived Units and Unit Multiples</t>
  </si>
  <si>
    <t>Units used in this model</t>
  </si>
  <si>
    <t>CO2 Emission</t>
  </si>
  <si>
    <t>kg</t>
  </si>
  <si>
    <t>t (tonne)</t>
  </si>
  <si>
    <t>CO2 Emission Unit</t>
  </si>
  <si>
    <t>kt/PJ</t>
  </si>
  <si>
    <t>t/TJ</t>
  </si>
  <si>
    <t>kg/GJ</t>
  </si>
  <si>
    <t>The production/consumption of energy carriers and emission quantities always refer to one year (per annum, eg. PJ/a).</t>
  </si>
  <si>
    <t>FUEL_OIL</t>
  </si>
  <si>
    <t>Comm-IN</t>
  </si>
  <si>
    <t>Input Commodity</t>
  </si>
  <si>
    <t>EFF</t>
  </si>
  <si>
    <t>STOCK</t>
  </si>
  <si>
    <t>CAP2ACT</t>
  </si>
  <si>
    <t>AFA</t>
  </si>
  <si>
    <t>VAROM</t>
  </si>
  <si>
    <t>FIXOM</t>
  </si>
  <si>
    <t>Installed Capacity</t>
  </si>
  <si>
    <t>Capacity to Activity Unit Conversion</t>
  </si>
  <si>
    <t>Process Efficiency</t>
  </si>
  <si>
    <t xml:space="preserve">Annual Availability Factor </t>
  </si>
  <si>
    <t>Variable Costs</t>
  </si>
  <si>
    <t>Fixed Costs</t>
  </si>
  <si>
    <t>Power Plants</t>
  </si>
  <si>
    <t>Demand</t>
  </si>
  <si>
    <t>Attribute</t>
  </si>
  <si>
    <t>\I: Demand Commodity Name</t>
  </si>
  <si>
    <t>Demand Value</t>
  </si>
  <si>
    <t>COM_PROJ</t>
  </si>
  <si>
    <t>%/100</t>
  </si>
  <si>
    <t>Thus, 8760 GWh of energy can be produced in 1 year from 1 GW</t>
  </si>
  <si>
    <t>1 GW of power operating year-round would produce</t>
  </si>
  <si>
    <t>of energy.</t>
  </si>
  <si>
    <t>which, after conversion, gives</t>
  </si>
  <si>
    <t>Why CAP2ACT = 31.536?</t>
  </si>
  <si>
    <t>Back of the envelope calculations</t>
  </si>
  <si>
    <t>Maximum electricity production</t>
  </si>
  <si>
    <t>PJ/y</t>
  </si>
  <si>
    <t>PJ/y/GW</t>
  </si>
  <si>
    <t>Maximum fuel consumption</t>
  </si>
  <si>
    <t>ELAND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</si>
</sst>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20" x14ac:knownFonts="1">
    <font>
      <sz val="11"/>
      <color theme="1"/>
      <name val="Calibri"/>
      <family val="2"/>
      <scheme val="minor"/>
    </font>
    <font>
      <sz val="14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b/>
      <sz val="8"/>
      <color indexed="81"/>
      <name val="Tahoma"/>
      <family val="2"/>
      <charset val="238"/>
    </font>
    <font>
      <sz val="8"/>
      <color indexed="81"/>
      <name val="Tahoma"/>
      <family val="2"/>
      <charset val="238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rgb="FF0000FF"/>
      <name val="Arial"/>
      <family val="2"/>
      <charset val="238"/>
    </font>
    <font>
      <b/>
      <sz val="12"/>
      <color indexed="9"/>
      <name val="Arial"/>
      <family val="2"/>
      <charset val="238"/>
    </font>
    <font>
      <sz val="12"/>
      <color indexed="9"/>
      <name val="Arial"/>
      <family val="2"/>
      <charset val="238"/>
    </font>
    <font>
      <b/>
      <sz val="8"/>
      <name val="Arial"/>
      <family val="2"/>
    </font>
    <font>
      <sz val="8"/>
      <name val="Arial"/>
      <family val="2"/>
    </font>
    <font>
      <sz val="8"/>
      <color rgb="FF000000"/>
      <name val="Tahoma"/>
      <family val="2"/>
    </font>
    <font>
      <sz val="8"/>
      <name val="Calibri"/>
      <family val="2"/>
      <scheme val="minor"/>
    </font>
    <font>
      <sz val="1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96DBFC"/>
        <bgColor indexed="64"/>
      </patternFill>
    </fill>
    <fill>
      <patternFill patternType="solid">
        <fgColor rgb="FFFFC000"/>
        <bgColor indexed="64"/>
      </patternFill>
    </fill>
  </fills>
  <borders count="3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hair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hair">
        <color rgb="FF000000"/>
      </right>
      <top/>
      <bottom style="medium">
        <color indexed="64"/>
      </bottom>
      <diagonal/>
    </border>
    <border>
      <left style="hair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/>
      <right style="hair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/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3" fillId="0" borderId="0"/>
    <xf numFmtId="0" fontId="16" fillId="0" borderId="0"/>
  </cellStyleXfs>
  <cellXfs count="100">
    <xf numFmtId="0" fontId="0" fillId="0" borderId="0" xfId="0"/>
    <xf numFmtId="0" fontId="1" fillId="2" borderId="0" xfId="0" quotePrefix="1" applyFont="1" applyFill="1"/>
    <xf numFmtId="0" fontId="2" fillId="2" borderId="0" xfId="0" applyFont="1" applyFill="1"/>
    <xf numFmtId="164" fontId="3" fillId="0" borderId="0" xfId="0" applyNumberFormat="1" applyFont="1"/>
    <xf numFmtId="0" fontId="10" fillId="2" borderId="0" xfId="0" quotePrefix="1" applyFont="1" applyFill="1" applyAlignment="1">
      <alignment horizontal="left"/>
    </xf>
    <xf numFmtId="0" fontId="11" fillId="2" borderId="0" xfId="0" quotePrefix="1" applyFont="1" applyFill="1" applyAlignment="1">
      <alignment horizontal="left"/>
    </xf>
    <xf numFmtId="0" fontId="4" fillId="0" borderId="0" xfId="0" applyFont="1"/>
    <xf numFmtId="0" fontId="0" fillId="0" borderId="0" xfId="0" quotePrefix="1" applyAlignment="1">
      <alignment horizontal="center" vertical="center"/>
    </xf>
    <xf numFmtId="3" fontId="0" fillId="0" borderId="0" xfId="0" applyNumberFormat="1"/>
    <xf numFmtId="0" fontId="17" fillId="0" borderId="0" xfId="0" applyFont="1"/>
    <xf numFmtId="164" fontId="18" fillId="5" borderId="0" xfId="1" applyNumberFormat="1" applyFont="1" applyFill="1" applyAlignment="1">
      <alignment horizontal="center" vertical="center" wrapText="1"/>
    </xf>
    <xf numFmtId="0" fontId="18" fillId="3" borderId="0" xfId="0" applyFont="1" applyFill="1"/>
    <xf numFmtId="164" fontId="19" fillId="4" borderId="2" xfId="0" applyNumberFormat="1" applyFont="1" applyFill="1" applyBorder="1" applyAlignment="1">
      <alignment horizontal="center" vertical="center" wrapText="1"/>
    </xf>
    <xf numFmtId="0" fontId="18" fillId="3" borderId="3" xfId="0" applyFont="1" applyFill="1" applyBorder="1"/>
    <xf numFmtId="164" fontId="18" fillId="5" borderId="2" xfId="1" applyNumberFormat="1" applyFont="1" applyFill="1" applyBorder="1" applyAlignment="1">
      <alignment horizontal="center" vertical="center" wrapText="1"/>
    </xf>
    <xf numFmtId="0" fontId="18" fillId="7" borderId="4" xfId="0" applyFont="1" applyFill="1" applyBorder="1"/>
    <xf numFmtId="0" fontId="19" fillId="4" borderId="5" xfId="0" applyFont="1" applyFill="1" applyBorder="1" applyAlignment="1">
      <alignment horizontal="center" vertical="center" wrapText="1"/>
    </xf>
    <xf numFmtId="0" fontId="19" fillId="4" borderId="6" xfId="0" applyFont="1" applyFill="1" applyBorder="1" applyAlignment="1">
      <alignment horizontal="center" vertical="center" wrapText="1"/>
    </xf>
    <xf numFmtId="0" fontId="18" fillId="5" borderId="7" xfId="0" applyFont="1" applyFill="1" applyBorder="1" applyAlignment="1">
      <alignment horizontal="center" vertical="center" wrapText="1"/>
    </xf>
    <xf numFmtId="0" fontId="18" fillId="5" borderId="8" xfId="0" applyFont="1" applyFill="1" applyBorder="1" applyAlignment="1">
      <alignment horizontal="center" vertical="center" wrapText="1"/>
    </xf>
    <xf numFmtId="0" fontId="18" fillId="3" borderId="9" xfId="0" applyFont="1" applyFill="1" applyBorder="1"/>
    <xf numFmtId="0" fontId="18" fillId="3" borderId="10" xfId="0" applyFont="1" applyFill="1" applyBorder="1"/>
    <xf numFmtId="0" fontId="18" fillId="6" borderId="9" xfId="0" applyFont="1" applyFill="1" applyBorder="1"/>
    <xf numFmtId="0" fontId="18" fillId="6" borderId="10" xfId="0" applyFont="1" applyFill="1" applyBorder="1"/>
    <xf numFmtId="164" fontId="19" fillId="4" borderId="6" xfId="0" applyNumberFormat="1" applyFont="1" applyFill="1" applyBorder="1" applyAlignment="1">
      <alignment horizontal="center" vertical="center" wrapText="1"/>
    </xf>
    <xf numFmtId="164" fontId="18" fillId="5" borderId="6" xfId="1" applyNumberFormat="1" applyFont="1" applyFill="1" applyBorder="1" applyAlignment="1">
      <alignment horizontal="center" vertical="center" wrapText="1"/>
    </xf>
    <xf numFmtId="0" fontId="18" fillId="7" borderId="11" xfId="0" applyFont="1" applyFill="1" applyBorder="1"/>
    <xf numFmtId="164" fontId="18" fillId="7" borderId="4" xfId="1" applyNumberFormat="1" applyFont="1" applyFill="1" applyBorder="1" applyAlignment="1">
      <alignment horizontal="center" vertical="center" wrapText="1"/>
    </xf>
    <xf numFmtId="0" fontId="0" fillId="8" borderId="12" xfId="0" applyFill="1" applyBorder="1"/>
    <xf numFmtId="0" fontId="0" fillId="8" borderId="14" xfId="0" applyFill="1" applyBorder="1"/>
    <xf numFmtId="0" fontId="0" fillId="8" borderId="16" xfId="0" applyFill="1" applyBorder="1"/>
    <xf numFmtId="0" fontId="0" fillId="8" borderId="3" xfId="0" applyFill="1" applyBorder="1"/>
    <xf numFmtId="0" fontId="0" fillId="8" borderId="17" xfId="0" applyFill="1" applyBorder="1"/>
    <xf numFmtId="0" fontId="0" fillId="8" borderId="13" xfId="0" applyFill="1" applyBorder="1"/>
    <xf numFmtId="0" fontId="0" fillId="8" borderId="15" xfId="0" applyFill="1" applyBorder="1"/>
    <xf numFmtId="164" fontId="4" fillId="8" borderId="1" xfId="0" applyNumberFormat="1" applyFont="1" applyFill="1" applyBorder="1"/>
    <xf numFmtId="164" fontId="3" fillId="8" borderId="1" xfId="0" applyNumberFormat="1" applyFont="1" applyFill="1" applyBorder="1"/>
    <xf numFmtId="0" fontId="0" fillId="8" borderId="1" xfId="0" applyFill="1" applyBorder="1"/>
    <xf numFmtId="164" fontId="9" fillId="3" borderId="12" xfId="0" applyNumberFormat="1" applyFont="1" applyFill="1" applyBorder="1"/>
    <xf numFmtId="164" fontId="9" fillId="3" borderId="1" xfId="0" applyNumberFormat="1" applyFont="1" applyFill="1" applyBorder="1"/>
    <xf numFmtId="164" fontId="9" fillId="3" borderId="13" xfId="0" applyNumberFormat="1" applyFont="1" applyFill="1" applyBorder="1"/>
    <xf numFmtId="164" fontId="19" fillId="4" borderId="18" xfId="0" applyNumberFormat="1" applyFont="1" applyFill="1" applyBorder="1" applyAlignment="1">
      <alignment horizontal="center" vertical="center" wrapText="1"/>
    </xf>
    <xf numFmtId="164" fontId="19" fillId="4" borderId="19" xfId="0" applyNumberFormat="1" applyFont="1" applyFill="1" applyBorder="1" applyAlignment="1">
      <alignment horizontal="center" vertical="center" wrapText="1"/>
    </xf>
    <xf numFmtId="164" fontId="18" fillId="5" borderId="18" xfId="1" applyNumberFormat="1" applyFont="1" applyFill="1" applyBorder="1" applyAlignment="1">
      <alignment horizontal="center" vertical="center" wrapText="1"/>
    </xf>
    <xf numFmtId="164" fontId="18" fillId="5" borderId="19" xfId="1" applyNumberFormat="1" applyFont="1" applyFill="1" applyBorder="1" applyAlignment="1">
      <alignment horizontal="center" vertical="center" wrapText="1"/>
    </xf>
    <xf numFmtId="0" fontId="18" fillId="7" borderId="20" xfId="0" applyFont="1" applyFill="1" applyBorder="1"/>
    <xf numFmtId="0" fontId="18" fillId="7" borderId="21" xfId="0" applyFont="1" applyFill="1" applyBorder="1"/>
    <xf numFmtId="0" fontId="18" fillId="3" borderId="22" xfId="0" applyFont="1" applyFill="1" applyBorder="1"/>
    <xf numFmtId="0" fontId="18" fillId="3" borderId="23" xfId="0" applyFont="1" applyFill="1" applyBorder="1"/>
    <xf numFmtId="0" fontId="18" fillId="6" borderId="22" xfId="0" applyFont="1" applyFill="1" applyBorder="1"/>
    <xf numFmtId="0" fontId="18" fillId="6" borderId="23" xfId="0" applyFont="1" applyFill="1" applyBorder="1"/>
    <xf numFmtId="0" fontId="18" fillId="6" borderId="24" xfId="0" applyFont="1" applyFill="1" applyBorder="1"/>
    <xf numFmtId="0" fontId="18" fillId="6" borderId="25" xfId="0" applyFont="1" applyFill="1" applyBorder="1"/>
    <xf numFmtId="0" fontId="18" fillId="6" borderId="26" xfId="0" applyFont="1" applyFill="1" applyBorder="1"/>
    <xf numFmtId="0" fontId="9" fillId="3" borderId="12" xfId="0" applyFont="1" applyFill="1" applyBorder="1"/>
    <xf numFmtId="0" fontId="9" fillId="3" borderId="1" xfId="0" applyFont="1" applyFill="1" applyBorder="1"/>
    <xf numFmtId="0" fontId="9" fillId="3" borderId="13" xfId="0" applyFont="1" applyFill="1" applyBorder="1"/>
    <xf numFmtId="0" fontId="19" fillId="4" borderId="18" xfId="0" applyFont="1" applyFill="1" applyBorder="1" applyAlignment="1">
      <alignment horizontal="center" vertical="center" wrapText="1"/>
    </xf>
    <xf numFmtId="0" fontId="19" fillId="4" borderId="19" xfId="0" applyFont="1" applyFill="1" applyBorder="1" applyAlignment="1">
      <alignment horizontal="center" vertical="center" wrapText="1"/>
    </xf>
    <xf numFmtId="0" fontId="18" fillId="5" borderId="27" xfId="0" applyFont="1" applyFill="1" applyBorder="1" applyAlignment="1">
      <alignment horizontal="center" vertical="center" wrapText="1"/>
    </xf>
    <xf numFmtId="0" fontId="18" fillId="5" borderId="28" xfId="0" applyFont="1" applyFill="1" applyBorder="1" applyAlignment="1">
      <alignment horizontal="center" vertical="center" wrapText="1"/>
    </xf>
    <xf numFmtId="0" fontId="18" fillId="3" borderId="24" xfId="0" applyFont="1" applyFill="1" applyBorder="1"/>
    <xf numFmtId="0" fontId="18" fillId="3" borderId="29" xfId="0" applyFont="1" applyFill="1" applyBorder="1"/>
    <xf numFmtId="0" fontId="18" fillId="3" borderId="25" xfId="0" applyFont="1" applyFill="1" applyBorder="1"/>
    <xf numFmtId="0" fontId="18" fillId="3" borderId="26" xfId="0" applyFont="1" applyFill="1" applyBorder="1"/>
    <xf numFmtId="0" fontId="9" fillId="3" borderId="1" xfId="2" applyFont="1" applyFill="1" applyBorder="1" applyAlignment="1">
      <alignment horizontal="left"/>
    </xf>
    <xf numFmtId="164" fontId="19" fillId="4" borderId="30" xfId="0" applyNumberFormat="1" applyFont="1" applyFill="1" applyBorder="1" applyAlignment="1">
      <alignment horizontal="center" vertical="center" wrapText="1"/>
    </xf>
    <xf numFmtId="164" fontId="19" fillId="4" borderId="31" xfId="0" applyNumberFormat="1" applyFont="1" applyFill="1" applyBorder="1" applyAlignment="1">
      <alignment horizontal="center" vertical="center" wrapText="1"/>
    </xf>
    <xf numFmtId="164" fontId="18" fillId="5" borderId="30" xfId="1" applyNumberFormat="1" applyFont="1" applyFill="1" applyBorder="1" applyAlignment="1">
      <alignment horizontal="center" vertical="center" wrapText="1"/>
    </xf>
    <xf numFmtId="164" fontId="18" fillId="5" borderId="31" xfId="1" applyNumberFormat="1" applyFont="1" applyFill="1" applyBorder="1" applyAlignment="1">
      <alignment horizontal="center" vertical="center" wrapText="1"/>
    </xf>
    <xf numFmtId="164" fontId="18" fillId="7" borderId="32" xfId="1" applyNumberFormat="1" applyFont="1" applyFill="1" applyBorder="1" applyAlignment="1">
      <alignment horizontal="center" vertical="center" wrapText="1"/>
    </xf>
    <xf numFmtId="164" fontId="18" fillId="7" borderId="33" xfId="1" applyNumberFormat="1" applyFont="1" applyFill="1" applyBorder="1" applyAlignment="1">
      <alignment horizontal="center" vertical="center" wrapText="1"/>
    </xf>
    <xf numFmtId="0" fontId="18" fillId="3" borderId="14" xfId="0" applyFont="1" applyFill="1" applyBorder="1"/>
    <xf numFmtId="0" fontId="18" fillId="3" borderId="15" xfId="0" applyFont="1" applyFill="1" applyBorder="1"/>
    <xf numFmtId="0" fontId="18" fillId="6" borderId="16" xfId="0" applyFont="1" applyFill="1" applyBorder="1"/>
    <xf numFmtId="0" fontId="18" fillId="6" borderId="3" xfId="0" applyFont="1" applyFill="1" applyBorder="1"/>
    <xf numFmtId="0" fontId="18" fillId="6" borderId="17" xfId="0" applyFont="1" applyFill="1" applyBorder="1"/>
    <xf numFmtId="0" fontId="12" fillId="8" borderId="1" xfId="0" applyFont="1" applyFill="1" applyBorder="1"/>
    <xf numFmtId="0" fontId="13" fillId="8" borderId="1" xfId="0" applyFont="1" applyFill="1" applyBorder="1" applyAlignment="1">
      <alignment horizontal="left" wrapText="1"/>
    </xf>
    <xf numFmtId="0" fontId="4" fillId="8" borderId="1" xfId="0" applyFont="1" applyFill="1" applyBorder="1"/>
    <xf numFmtId="0" fontId="18" fillId="7" borderId="32" xfId="0" applyFont="1" applyFill="1" applyBorder="1"/>
    <xf numFmtId="0" fontId="18" fillId="7" borderId="33" xfId="0" applyFont="1" applyFill="1" applyBorder="1"/>
    <xf numFmtId="0" fontId="18" fillId="3" borderId="16" xfId="0" applyFont="1" applyFill="1" applyBorder="1"/>
    <xf numFmtId="0" fontId="18" fillId="3" borderId="17" xfId="0" applyFont="1" applyFill="1" applyBorder="1"/>
    <xf numFmtId="0" fontId="9" fillId="8" borderId="15" xfId="0" applyFont="1" applyFill="1" applyBorder="1"/>
    <xf numFmtId="2" fontId="0" fillId="0" borderId="0" xfId="0" applyNumberFormat="1"/>
    <xf numFmtId="0" fontId="18" fillId="7" borderId="0" xfId="0" applyFont="1" applyFill="1"/>
    <xf numFmtId="0" fontId="19" fillId="4" borderId="31" xfId="0" applyFont="1" applyFill="1" applyBorder="1" applyAlignment="1">
      <alignment horizontal="center" vertical="center" wrapText="1"/>
    </xf>
    <xf numFmtId="0" fontId="19" fillId="4" borderId="30" xfId="0" applyFont="1" applyFill="1" applyBorder="1" applyAlignment="1">
      <alignment horizontal="center" vertical="center" wrapText="1"/>
    </xf>
    <xf numFmtId="0" fontId="19" fillId="4" borderId="2" xfId="0" applyFont="1" applyFill="1" applyBorder="1" applyAlignment="1">
      <alignment horizontal="center" vertical="center" wrapText="1"/>
    </xf>
    <xf numFmtId="0" fontId="9" fillId="3" borderId="12" xfId="2" applyFont="1" applyFill="1" applyBorder="1" applyAlignment="1">
      <alignment horizontal="left"/>
    </xf>
    <xf numFmtId="0" fontId="0" fillId="0" borderId="13" xfId="0" applyBorder="1"/>
    <xf numFmtId="0" fontId="18" fillId="5" borderId="30" xfId="1" applyFont="1" applyFill="1" applyBorder="1" applyAlignment="1">
      <alignment horizontal="center" vertical="center" wrapText="1"/>
    </xf>
    <xf numFmtId="0" fontId="18" fillId="5" borderId="2" xfId="1" applyFont="1" applyFill="1" applyBorder="1" applyAlignment="1">
      <alignment horizontal="center" vertical="center" wrapText="1"/>
    </xf>
    <xf numFmtId="0" fontId="18" fillId="5" borderId="31" xfId="1" applyFont="1" applyFill="1" applyBorder="1" applyAlignment="1">
      <alignment horizontal="center" vertical="center" wrapText="1"/>
    </xf>
    <xf numFmtId="0" fontId="18" fillId="7" borderId="32" xfId="1" applyFont="1" applyFill="1" applyBorder="1" applyAlignment="1">
      <alignment horizontal="center" vertical="center" wrapText="1"/>
    </xf>
    <xf numFmtId="0" fontId="18" fillId="7" borderId="4" xfId="1" applyFont="1" applyFill="1" applyBorder="1" applyAlignment="1">
      <alignment horizontal="center" vertical="center" wrapText="1"/>
    </xf>
    <xf numFmtId="0" fontId="18" fillId="7" borderId="33" xfId="1" applyFont="1" applyFill="1" applyBorder="1" applyAlignment="1">
      <alignment horizontal="center" vertical="center" wrapText="1"/>
    </xf>
    <xf numFmtId="2" fontId="0" fillId="0" borderId="34" xfId="0" applyNumberFormat="1" applyBorder="1"/>
    <xf numFmtId="0" fontId="17" fillId="0" borderId="0" xfId="0" applyFont="1" applyAlignment="1">
      <alignment horizontal="center"/>
    </xf>
  </cellXfs>
  <cellStyles count="4">
    <cellStyle name="Normal 10" xfId="1" xr:uid="{8AA69BA5-D233-441B-9028-16280C6B1AA6}"/>
    <cellStyle name="Normal 39 2 2" xfId="3" xr:uid="{3239FB62-2CA0-4815-BEFB-A7203B672581}"/>
    <cellStyle name="Normal 4" xfId="2" xr:uid="{137A5599-82BA-4049-805F-5468140AB07A}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2933</xdr:colOff>
      <xdr:row>17</xdr:row>
      <xdr:rowOff>99645</xdr:rowOff>
    </xdr:from>
    <xdr:ext cx="1989584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latin typeface="Cambria Math" panose="02040503050406030204" pitchFamily="18" charset="0"/>
                      </a:rPr>
                      <m:t>1 </m:t>
                    </m:r>
                    <m:r>
                      <a:rPr lang="pl-PL" sz="1100" b="0" i="1">
                        <a:latin typeface="Cambria Math" panose="02040503050406030204" pitchFamily="18" charset="0"/>
                      </a:rPr>
                      <m:t>𝐺𝑊</m:t>
                    </m:r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  <m:r>
                      <a:rPr lang="pl-PL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=8760</m:t>
                    </m:r>
                    <m:f>
                      <m:fPr>
                        <m:ctrlP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𝑦𝑒𝑎𝑟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pole tekstowe 1">
              <a:extLst>
                <a:ext uri="{FF2B5EF4-FFF2-40B4-BE49-F238E27FC236}">
                  <a16:creationId xmlns:a16="http://schemas.microsoft.com/office/drawing/2014/main" id="{80CA36CD-760E-A26D-3AA8-30C903E25282}"/>
                </a:ext>
              </a:extLst>
            </xdr:cNvPr>
            <xdr:cNvSpPr txBox="1"/>
          </xdr:nvSpPr>
          <xdr:spPr>
            <a:xfrm>
              <a:off x="612533" y="3569676"/>
              <a:ext cx="1989584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latin typeface="Cambria Math" panose="02040503050406030204" pitchFamily="18" charset="0"/>
                </a:rPr>
                <a:t>1 𝐺𝑊</a:t>
              </a:r>
              <a:r>
                <a:rPr lang="pl-PL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×8760 ℎ/𝑦𝑒𝑎𝑟=8760 𝐺𝑊ℎ/𝑦𝑒𝑎𝑟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600808</xdr:colOff>
      <xdr:row>21</xdr:row>
      <xdr:rowOff>87922</xdr:rowOff>
    </xdr:from>
    <xdr:ext cx="3601692" cy="35035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8760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3,6 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𝐺𝑊h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×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1000 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𝑇𝐽</m:t>
                        </m:r>
                      </m:den>
                    </m:f>
                    <m:r>
                      <a:rPr lang="pl-PL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=31,536</m:t>
                    </m:r>
                    <m:f>
                      <m:fPr>
                        <m:ctrlP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𝑃𝐽</m:t>
                        </m:r>
                      </m:num>
                      <m:den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𝑦𝑒𝑎𝑟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×</m:t>
                        </m:r>
                        <m:r>
                          <a:rPr lang="pl-PL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𝐺𝑊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pole tekstowe 2">
              <a:extLst>
                <a:ext uri="{FF2B5EF4-FFF2-40B4-BE49-F238E27FC236}">
                  <a16:creationId xmlns:a16="http://schemas.microsoft.com/office/drawing/2014/main" id="{0136188B-620E-B1A7-2E89-612DFC6481A4}"/>
                </a:ext>
              </a:extLst>
            </xdr:cNvPr>
            <xdr:cNvSpPr txBox="1"/>
          </xdr:nvSpPr>
          <xdr:spPr>
            <a:xfrm>
              <a:off x="600808" y="4636476"/>
              <a:ext cx="3601692" cy="35035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8760 𝐺𝑊ℎ/(𝑦𝑒𝑎𝑟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×𝐺𝑊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)×(3,6 𝑇𝐽)/(1 𝐺𝑊ℎ)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(1 𝑃𝐽)/(1000 𝑇𝐽)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=31,536 𝑃𝐽/(𝑦𝑒𝑎𝑟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×</a:t>
              </a:r>
              <a:r>
                <a:rPr lang="pl-PL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𝐺𝑊)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17804-2E85-47EE-BA5B-568C5E98E06A}">
  <dimension ref="B2:M17"/>
  <sheetViews>
    <sheetView workbookViewId="0"/>
  </sheetViews>
  <sheetFormatPr defaultRowHeight="14.4" x14ac:dyDescent="0.3"/>
  <cols>
    <col min="2" max="2" width="19.109375" customWidth="1"/>
    <col min="3" max="3" width="15.44140625" customWidth="1"/>
    <col min="6" max="6" width="4.77734375" bestFit="1" customWidth="1"/>
    <col min="7" max="7" width="9.33203125" bestFit="1" customWidth="1"/>
    <col min="8" max="8" width="1.6640625" bestFit="1" customWidth="1"/>
    <col min="9" max="9" width="5.21875" bestFit="1" customWidth="1"/>
    <col min="10" max="10" width="9" bestFit="1" customWidth="1"/>
    <col min="11" max="11" width="1.6640625" bestFit="1" customWidth="1"/>
    <col min="12" max="12" width="8.6640625" bestFit="1" customWidth="1"/>
    <col min="13" max="13" width="7.33203125" bestFit="1" customWidth="1"/>
  </cols>
  <sheetData>
    <row r="2" spans="2:13" x14ac:dyDescent="0.3">
      <c r="B2" s="9" t="s">
        <v>96</v>
      </c>
      <c r="F2" s="99" t="s">
        <v>95</v>
      </c>
      <c r="G2" s="99"/>
      <c r="H2" s="99"/>
      <c r="I2" s="99"/>
      <c r="J2" s="99"/>
      <c r="K2" s="99"/>
      <c r="L2" s="99"/>
      <c r="M2" s="99"/>
    </row>
    <row r="3" spans="2:13" x14ac:dyDescent="0.3">
      <c r="F3" s="9"/>
    </row>
    <row r="4" spans="2:13" x14ac:dyDescent="0.3">
      <c r="B4" t="s">
        <v>74</v>
      </c>
      <c r="C4" t="s">
        <v>75</v>
      </c>
    </row>
    <row r="5" spans="2:13" x14ac:dyDescent="0.3">
      <c r="B5" t="s">
        <v>76</v>
      </c>
      <c r="C5" t="s">
        <v>77</v>
      </c>
      <c r="D5" t="s">
        <v>78</v>
      </c>
      <c r="F5">
        <v>1</v>
      </c>
      <c r="G5" t="s">
        <v>81</v>
      </c>
      <c r="H5" s="7" t="s">
        <v>82</v>
      </c>
      <c r="I5" s="7">
        <v>1</v>
      </c>
      <c r="J5" t="s">
        <v>83</v>
      </c>
      <c r="K5" s="7" t="s">
        <v>82</v>
      </c>
      <c r="L5" s="7">
        <v>1</v>
      </c>
      <c r="M5" t="s">
        <v>80</v>
      </c>
    </row>
    <row r="6" spans="2:13" x14ac:dyDescent="0.3">
      <c r="F6">
        <v>1</v>
      </c>
      <c r="G6" t="s">
        <v>84</v>
      </c>
      <c r="H6" s="7" t="s">
        <v>82</v>
      </c>
      <c r="I6" s="7">
        <v>1</v>
      </c>
      <c r="J6" t="s">
        <v>85</v>
      </c>
      <c r="K6" s="7" t="s">
        <v>82</v>
      </c>
      <c r="L6" s="7">
        <v>1</v>
      </c>
      <c r="M6" t="s">
        <v>79</v>
      </c>
    </row>
    <row r="8" spans="2:13" x14ac:dyDescent="0.3">
      <c r="B8" t="s">
        <v>86</v>
      </c>
      <c r="C8" t="s">
        <v>87</v>
      </c>
    </row>
    <row r="9" spans="2:13" x14ac:dyDescent="0.3">
      <c r="B9" t="s">
        <v>88</v>
      </c>
      <c r="C9" t="s">
        <v>60</v>
      </c>
      <c r="F9">
        <v>1</v>
      </c>
      <c r="G9" t="s">
        <v>60</v>
      </c>
      <c r="H9" s="7" t="s">
        <v>82</v>
      </c>
      <c r="I9" s="8">
        <v>1000</v>
      </c>
      <c r="J9" t="s">
        <v>92</v>
      </c>
      <c r="K9" s="7" t="s">
        <v>82</v>
      </c>
      <c r="L9" s="8">
        <v>1000000</v>
      </c>
      <c r="M9" t="s">
        <v>93</v>
      </c>
    </row>
    <row r="11" spans="2:13" x14ac:dyDescent="0.3">
      <c r="B11" t="s">
        <v>89</v>
      </c>
      <c r="C11" t="s">
        <v>90</v>
      </c>
    </row>
    <row r="12" spans="2:13" x14ac:dyDescent="0.3">
      <c r="B12" t="s">
        <v>91</v>
      </c>
      <c r="C12" t="s">
        <v>73</v>
      </c>
      <c r="F12">
        <v>1</v>
      </c>
      <c r="G12" t="s">
        <v>73</v>
      </c>
      <c r="H12" s="7" t="s">
        <v>82</v>
      </c>
      <c r="I12" s="8">
        <v>1000</v>
      </c>
      <c r="J12" t="s">
        <v>55</v>
      </c>
      <c r="K12" s="7" t="s">
        <v>82</v>
      </c>
      <c r="L12" s="8">
        <v>1000000</v>
      </c>
      <c r="M12" t="s">
        <v>94</v>
      </c>
    </row>
    <row r="14" spans="2:13" x14ac:dyDescent="0.3">
      <c r="B14" t="s">
        <v>97</v>
      </c>
      <c r="C14" t="s">
        <v>98</v>
      </c>
      <c r="F14">
        <v>1000</v>
      </c>
      <c r="G14" t="s">
        <v>98</v>
      </c>
      <c r="H14" s="7" t="s">
        <v>82</v>
      </c>
      <c r="I14">
        <v>1</v>
      </c>
      <c r="J14" t="s">
        <v>99</v>
      </c>
    </row>
    <row r="15" spans="2:13" x14ac:dyDescent="0.3">
      <c r="B15" t="s">
        <v>100</v>
      </c>
      <c r="C15" t="s">
        <v>59</v>
      </c>
      <c r="F15">
        <v>1</v>
      </c>
      <c r="G15" t="s">
        <v>101</v>
      </c>
      <c r="H15" s="7" t="s">
        <v>82</v>
      </c>
      <c r="I15">
        <v>1</v>
      </c>
      <c r="J15" t="s">
        <v>102</v>
      </c>
      <c r="K15" s="7" t="s">
        <v>82</v>
      </c>
      <c r="L15">
        <v>1</v>
      </c>
      <c r="M15" t="s">
        <v>103</v>
      </c>
    </row>
    <row r="17" spans="2:2" x14ac:dyDescent="0.3">
      <c r="B17" s="9" t="s">
        <v>104</v>
      </c>
    </row>
  </sheetData>
  <mergeCells count="1">
    <mergeCell ref="F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610B-F5EC-4107-A8FB-0F277B7332F9}">
  <dimension ref="B2"/>
  <sheetViews>
    <sheetView workbookViewId="0">
      <selection activeCell="E40" sqref="E40"/>
    </sheetView>
  </sheetViews>
  <sheetFormatPr defaultRowHeight="14.4" x14ac:dyDescent="0.3"/>
  <sheetData>
    <row r="2" spans="2:2" x14ac:dyDescent="0.3">
      <c r="B2" s="9" t="s">
        <v>137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1"/>
  <sheetViews>
    <sheetView workbookViewId="0"/>
  </sheetViews>
  <sheetFormatPr defaultRowHeight="14.4" x14ac:dyDescent="0.3"/>
  <cols>
    <col min="1" max="1" width="2.77734375" customWidth="1"/>
    <col min="2" max="2" width="3.33203125" customWidth="1"/>
    <col min="3" max="3" width="14.21875" customWidth="1"/>
    <col min="4" max="4" width="13.44140625" customWidth="1"/>
    <col min="5" max="5" width="13.21875" customWidth="1"/>
    <col min="6" max="6" width="20.21875" customWidth="1"/>
    <col min="7" max="7" width="5.88671875" customWidth="1"/>
    <col min="8" max="8" width="9.88671875" customWidth="1"/>
    <col min="9" max="9" width="10.33203125" customWidth="1"/>
    <col min="10" max="10" width="9.44140625" customWidth="1"/>
    <col min="11" max="11" width="10.5546875" customWidth="1"/>
    <col min="12" max="12" width="3.33203125" customWidth="1"/>
  </cols>
  <sheetData>
    <row r="2" spans="2:12" ht="17.399999999999999" x14ac:dyDescent="0.3">
      <c r="C2" s="1" t="s">
        <v>0</v>
      </c>
      <c r="D2" s="1"/>
      <c r="E2" s="2"/>
      <c r="F2" s="2"/>
      <c r="G2" s="3"/>
      <c r="H2" s="3"/>
      <c r="I2" s="3"/>
      <c r="J2" s="3"/>
      <c r="K2" s="3"/>
    </row>
    <row r="3" spans="2:12" ht="15" thickBot="1" x14ac:dyDescent="0.35"/>
    <row r="4" spans="2:12" ht="18" customHeight="1" thickBot="1" x14ac:dyDescent="0.35">
      <c r="B4" s="28"/>
      <c r="C4" s="35"/>
      <c r="D4" s="35"/>
      <c r="E4" s="36"/>
      <c r="F4" s="36"/>
      <c r="G4" s="36"/>
      <c r="H4" s="36"/>
      <c r="I4" s="36"/>
      <c r="J4" s="36"/>
      <c r="K4" s="36"/>
      <c r="L4" s="33"/>
    </row>
    <row r="5" spans="2:12" ht="18.75" customHeight="1" thickBot="1" x14ac:dyDescent="0.35">
      <c r="B5" s="29"/>
      <c r="C5" s="54" t="s">
        <v>1</v>
      </c>
      <c r="D5" s="55"/>
      <c r="E5" s="55"/>
      <c r="F5" s="55"/>
      <c r="G5" s="55"/>
      <c r="H5" s="55"/>
      <c r="I5" s="55"/>
      <c r="J5" s="55"/>
      <c r="K5" s="56"/>
      <c r="L5" s="34"/>
    </row>
    <row r="6" spans="2:12" ht="15" thickBot="1" x14ac:dyDescent="0.35">
      <c r="B6" s="29"/>
      <c r="C6" s="57" t="s">
        <v>2</v>
      </c>
      <c r="D6" s="16" t="s">
        <v>24</v>
      </c>
      <c r="E6" s="17" t="s">
        <v>3</v>
      </c>
      <c r="F6" s="17" t="s">
        <v>4</v>
      </c>
      <c r="G6" s="17" t="s">
        <v>5</v>
      </c>
      <c r="H6" s="17" t="s">
        <v>6</v>
      </c>
      <c r="I6" s="17" t="s">
        <v>7</v>
      </c>
      <c r="J6" s="17" t="s">
        <v>8</v>
      </c>
      <c r="K6" s="58" t="s">
        <v>9</v>
      </c>
      <c r="L6" s="34"/>
    </row>
    <row r="7" spans="2:12" ht="40.200000000000003" thickBot="1" x14ac:dyDescent="0.35">
      <c r="B7" s="29"/>
      <c r="C7" s="59" t="s">
        <v>10</v>
      </c>
      <c r="D7" s="18" t="s">
        <v>33</v>
      </c>
      <c r="E7" s="19" t="s">
        <v>11</v>
      </c>
      <c r="F7" s="19" t="s">
        <v>12</v>
      </c>
      <c r="G7" s="19" t="s">
        <v>5</v>
      </c>
      <c r="H7" s="19" t="s">
        <v>13</v>
      </c>
      <c r="I7" s="19" t="s">
        <v>14</v>
      </c>
      <c r="J7" s="19" t="s">
        <v>15</v>
      </c>
      <c r="K7" s="60" t="s">
        <v>62</v>
      </c>
      <c r="L7" s="34"/>
    </row>
    <row r="8" spans="2:12" ht="18.75" customHeight="1" x14ac:dyDescent="0.3">
      <c r="B8" s="29"/>
      <c r="C8" s="47" t="s">
        <v>16</v>
      </c>
      <c r="D8" s="20"/>
      <c r="E8" s="21" t="s">
        <v>105</v>
      </c>
      <c r="F8" s="21" t="s">
        <v>61</v>
      </c>
      <c r="G8" s="21" t="s">
        <v>60</v>
      </c>
      <c r="H8" s="21"/>
      <c r="I8" s="21" t="s">
        <v>20</v>
      </c>
      <c r="J8" s="21"/>
      <c r="K8" s="48"/>
      <c r="L8" s="34"/>
    </row>
    <row r="9" spans="2:12" ht="18.75" customHeight="1" x14ac:dyDescent="0.3">
      <c r="B9" s="29"/>
      <c r="C9" s="49" t="s">
        <v>16</v>
      </c>
      <c r="D9" s="22"/>
      <c r="E9" s="23" t="s">
        <v>17</v>
      </c>
      <c r="F9" s="23" t="s">
        <v>57</v>
      </c>
      <c r="G9" s="23" t="s">
        <v>60</v>
      </c>
      <c r="H9" s="23"/>
      <c r="I9" s="23" t="s">
        <v>20</v>
      </c>
      <c r="J9" s="23"/>
      <c r="K9" s="50"/>
      <c r="L9" s="34"/>
    </row>
    <row r="10" spans="2:12" ht="18.75" customHeight="1" thickBot="1" x14ac:dyDescent="0.35">
      <c r="B10" s="29"/>
      <c r="C10" s="61" t="s">
        <v>16</v>
      </c>
      <c r="D10" s="62"/>
      <c r="E10" s="63" t="s">
        <v>18</v>
      </c>
      <c r="F10" s="63" t="s">
        <v>58</v>
      </c>
      <c r="G10" s="63" t="s">
        <v>60</v>
      </c>
      <c r="H10" s="63"/>
      <c r="I10" s="63" t="s">
        <v>21</v>
      </c>
      <c r="J10" s="63"/>
      <c r="K10" s="64" t="s">
        <v>19</v>
      </c>
      <c r="L10" s="34"/>
    </row>
    <row r="11" spans="2:12" ht="18" customHeight="1" thickBot="1" x14ac:dyDescent="0.35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2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7998-97B2-47BE-BFC8-510092DE769F}">
  <dimension ref="B2:L14"/>
  <sheetViews>
    <sheetView zoomScaleNormal="100" workbookViewId="0"/>
  </sheetViews>
  <sheetFormatPr defaultRowHeight="14.4" x14ac:dyDescent="0.3"/>
  <cols>
    <col min="1" max="1" width="2.77734375" customWidth="1"/>
    <col min="2" max="2" width="3.33203125" customWidth="1"/>
    <col min="4" max="4" width="10" customWidth="1"/>
    <col min="5" max="5" width="16.21875" bestFit="1" customWidth="1"/>
    <col min="6" max="6" width="22.6640625" bestFit="1" customWidth="1"/>
    <col min="10" max="10" width="10.88671875" customWidth="1"/>
    <col min="12" max="12" width="3.33203125" customWidth="1"/>
  </cols>
  <sheetData>
    <row r="2" spans="2:12" ht="17.399999999999999" x14ac:dyDescent="0.3">
      <c r="C2" s="1" t="s">
        <v>40</v>
      </c>
      <c r="D2" s="2"/>
      <c r="E2" s="2"/>
    </row>
    <row r="3" spans="2:12" ht="15" thickBot="1" x14ac:dyDescent="0.35"/>
    <row r="4" spans="2:12" ht="18" customHeight="1" thickBot="1" x14ac:dyDescent="0.35">
      <c r="B4" s="28"/>
      <c r="C4" s="37"/>
      <c r="D4" s="37"/>
      <c r="E4" s="37"/>
      <c r="F4" s="37"/>
      <c r="G4" s="37"/>
      <c r="H4" s="37"/>
      <c r="I4" s="37"/>
      <c r="J4" s="37"/>
      <c r="K4" s="37"/>
      <c r="L4" s="33"/>
    </row>
    <row r="5" spans="2:12" ht="18.75" customHeight="1" thickBot="1" x14ac:dyDescent="0.35">
      <c r="B5" s="29"/>
      <c r="C5" s="38" t="s">
        <v>22</v>
      </c>
      <c r="D5" s="39"/>
      <c r="E5" s="39"/>
      <c r="F5" s="39"/>
      <c r="G5" s="39"/>
      <c r="H5" s="39"/>
      <c r="I5" s="39"/>
      <c r="J5" s="39"/>
      <c r="K5" s="40"/>
      <c r="L5" s="34"/>
    </row>
    <row r="6" spans="2:12" ht="15" thickBot="1" x14ac:dyDescent="0.35">
      <c r="B6" s="29"/>
      <c r="C6" s="41" t="s">
        <v>23</v>
      </c>
      <c r="D6" s="24" t="s">
        <v>24</v>
      </c>
      <c r="E6" s="24" t="s">
        <v>25</v>
      </c>
      <c r="F6" s="24" t="s">
        <v>26</v>
      </c>
      <c r="G6" s="24" t="s">
        <v>27</v>
      </c>
      <c r="H6" s="24" t="s">
        <v>28</v>
      </c>
      <c r="I6" s="24" t="s">
        <v>29</v>
      </c>
      <c r="J6" s="24" t="s">
        <v>30</v>
      </c>
      <c r="K6" s="42" t="s">
        <v>31</v>
      </c>
      <c r="L6" s="34"/>
    </row>
    <row r="7" spans="2:12" ht="39.6" x14ac:dyDescent="0.3">
      <c r="B7" s="29"/>
      <c r="C7" s="43" t="s">
        <v>32</v>
      </c>
      <c r="D7" s="25" t="s">
        <v>33</v>
      </c>
      <c r="E7" s="25" t="s">
        <v>34</v>
      </c>
      <c r="F7" s="25" t="s">
        <v>35</v>
      </c>
      <c r="G7" s="25" t="s">
        <v>36</v>
      </c>
      <c r="H7" s="25" t="s">
        <v>37</v>
      </c>
      <c r="I7" s="25" t="s">
        <v>14</v>
      </c>
      <c r="J7" s="25" t="s">
        <v>38</v>
      </c>
      <c r="K7" s="44" t="s">
        <v>39</v>
      </c>
      <c r="L7" s="34"/>
    </row>
    <row r="8" spans="2:12" ht="18.75" customHeight="1" x14ac:dyDescent="0.3">
      <c r="B8" s="29"/>
      <c r="C8" s="45" t="s">
        <v>69</v>
      </c>
      <c r="D8" s="26"/>
      <c r="E8" s="26"/>
      <c r="F8" s="26"/>
      <c r="G8" s="26"/>
      <c r="H8" s="26"/>
      <c r="I8" s="26"/>
      <c r="J8" s="26"/>
      <c r="K8" s="46"/>
      <c r="L8" s="34"/>
    </row>
    <row r="9" spans="2:12" ht="18.75" customHeight="1" x14ac:dyDescent="0.3">
      <c r="B9" s="29"/>
      <c r="C9" s="47" t="s">
        <v>63</v>
      </c>
      <c r="D9" s="21"/>
      <c r="E9" s="21" t="s">
        <v>64</v>
      </c>
      <c r="F9" s="21" t="s">
        <v>65</v>
      </c>
      <c r="G9" s="21" t="s">
        <v>60</v>
      </c>
      <c r="H9" s="21" t="s">
        <v>66</v>
      </c>
      <c r="I9" s="21"/>
      <c r="J9" s="21"/>
      <c r="K9" s="48"/>
      <c r="L9" s="34"/>
    </row>
    <row r="10" spans="2:12" ht="18.75" customHeight="1" x14ac:dyDescent="0.3">
      <c r="B10" s="29"/>
      <c r="C10" s="49" t="s">
        <v>41</v>
      </c>
      <c r="D10" s="23"/>
      <c r="E10" s="23" t="s">
        <v>43</v>
      </c>
      <c r="F10" s="23" t="s">
        <v>56</v>
      </c>
      <c r="G10" s="23" t="s">
        <v>60</v>
      </c>
      <c r="H10" s="23" t="s">
        <v>66</v>
      </c>
      <c r="I10" s="23" t="s">
        <v>20</v>
      </c>
      <c r="J10" s="23"/>
      <c r="K10" s="50"/>
      <c r="L10" s="34"/>
    </row>
    <row r="11" spans="2:12" ht="18.75" customHeight="1" x14ac:dyDescent="0.3">
      <c r="B11" s="29"/>
      <c r="C11" s="45" t="s">
        <v>70</v>
      </c>
      <c r="D11" s="26"/>
      <c r="E11" s="26"/>
      <c r="F11" s="26"/>
      <c r="G11" s="26"/>
      <c r="H11" s="26"/>
      <c r="I11" s="26"/>
      <c r="J11" s="26"/>
      <c r="K11" s="46"/>
      <c r="L11" s="34"/>
    </row>
    <row r="12" spans="2:12" ht="18.75" customHeight="1" x14ac:dyDescent="0.3">
      <c r="B12" s="29"/>
      <c r="C12" s="47" t="s">
        <v>42</v>
      </c>
      <c r="D12" s="21"/>
      <c r="E12" s="21" t="s">
        <v>67</v>
      </c>
      <c r="F12" s="21" t="s">
        <v>71</v>
      </c>
      <c r="G12" s="21" t="s">
        <v>60</v>
      </c>
      <c r="H12" s="21" t="s">
        <v>73</v>
      </c>
      <c r="I12" s="21" t="s">
        <v>21</v>
      </c>
      <c r="J12" s="21"/>
      <c r="K12" s="48"/>
      <c r="L12" s="34"/>
    </row>
    <row r="13" spans="2:12" ht="18.75" customHeight="1" thickBot="1" x14ac:dyDescent="0.35">
      <c r="B13" s="29"/>
      <c r="C13" s="51" t="s">
        <v>42</v>
      </c>
      <c r="D13" s="52"/>
      <c r="E13" s="52" t="s">
        <v>68</v>
      </c>
      <c r="F13" s="52" t="s">
        <v>72</v>
      </c>
      <c r="G13" s="52" t="s">
        <v>60</v>
      </c>
      <c r="H13" s="52" t="s">
        <v>73</v>
      </c>
      <c r="I13" s="52" t="s">
        <v>21</v>
      </c>
      <c r="J13" s="52"/>
      <c r="K13" s="53"/>
      <c r="L13" s="34"/>
    </row>
    <row r="14" spans="2:12" ht="18" customHeight="1" thickBot="1" x14ac:dyDescent="0.35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2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52914-7966-4DC5-AB8B-D64E02D1F6E6}">
  <dimension ref="B2:H11"/>
  <sheetViews>
    <sheetView zoomScaleNormal="100" workbookViewId="0"/>
  </sheetViews>
  <sheetFormatPr defaultRowHeight="14.4" x14ac:dyDescent="0.3"/>
  <cols>
    <col min="1" max="1" width="2.77734375" customWidth="1"/>
    <col min="2" max="2" width="3.33203125" customWidth="1"/>
    <col min="3" max="3" width="18.77734375" customWidth="1"/>
    <col min="4" max="4" width="17.5546875" customWidth="1"/>
    <col min="5" max="5" width="12.44140625" customWidth="1"/>
    <col min="6" max="6" width="14.33203125" customWidth="1"/>
    <col min="7" max="7" width="10.5546875" customWidth="1"/>
    <col min="8" max="8" width="3.33203125" customWidth="1"/>
  </cols>
  <sheetData>
    <row r="2" spans="2:8" ht="15.6" x14ac:dyDescent="0.3">
      <c r="C2" s="4" t="s">
        <v>49</v>
      </c>
      <c r="D2" s="5"/>
      <c r="E2" s="6"/>
    </row>
    <row r="3" spans="2:8" ht="15" thickBot="1" x14ac:dyDescent="0.35"/>
    <row r="4" spans="2:8" ht="18" customHeight="1" thickBot="1" x14ac:dyDescent="0.35">
      <c r="B4" s="28"/>
      <c r="C4" s="77"/>
      <c r="D4" s="78"/>
      <c r="E4" s="79"/>
      <c r="F4" s="37"/>
      <c r="G4" s="37"/>
      <c r="H4" s="33"/>
    </row>
    <row r="5" spans="2:8" ht="18.75" customHeight="1" thickBot="1" x14ac:dyDescent="0.35">
      <c r="B5" s="29"/>
      <c r="C5" s="54"/>
      <c r="D5" s="55"/>
      <c r="E5" s="65" t="s">
        <v>44</v>
      </c>
      <c r="F5" s="55"/>
      <c r="G5" s="56"/>
      <c r="H5" s="34"/>
    </row>
    <row r="6" spans="2:8" ht="15" thickBot="1" x14ac:dyDescent="0.35">
      <c r="B6" s="29"/>
      <c r="C6" s="66" t="s">
        <v>25</v>
      </c>
      <c r="D6" s="12" t="s">
        <v>45</v>
      </c>
      <c r="E6" s="12" t="s">
        <v>46</v>
      </c>
      <c r="F6" s="12" t="s">
        <v>50</v>
      </c>
      <c r="G6" s="67" t="s">
        <v>51</v>
      </c>
      <c r="H6" s="34"/>
    </row>
    <row r="7" spans="2:8" ht="39.6" x14ac:dyDescent="0.3">
      <c r="B7" s="29"/>
      <c r="C7" s="68" t="s">
        <v>47</v>
      </c>
      <c r="D7" s="14" t="s">
        <v>35</v>
      </c>
      <c r="E7" s="14" t="s">
        <v>48</v>
      </c>
      <c r="F7" s="14" t="s">
        <v>52</v>
      </c>
      <c r="G7" s="69" t="s">
        <v>53</v>
      </c>
      <c r="H7" s="34"/>
    </row>
    <row r="8" spans="2:8" ht="18.75" customHeight="1" x14ac:dyDescent="0.3">
      <c r="B8" s="29"/>
      <c r="C8" s="70" t="s">
        <v>54</v>
      </c>
      <c r="D8" s="27"/>
      <c r="E8" s="27"/>
      <c r="F8" s="27" t="s">
        <v>66</v>
      </c>
      <c r="G8" s="71" t="s">
        <v>80</v>
      </c>
      <c r="H8" s="34"/>
    </row>
    <row r="9" spans="2:8" ht="18.75" customHeight="1" x14ac:dyDescent="0.3">
      <c r="B9" s="29"/>
      <c r="C9" s="72" t="str">
        <f>FI_Process!E9</f>
        <v>IMP_OIL</v>
      </c>
      <c r="D9" s="11" t="str">
        <f>FI_Process!F9</f>
        <v>Import of Fuel Oil</v>
      </c>
      <c r="E9" s="11" t="str">
        <f>FI_Comm!E8</f>
        <v>FUEL_OIL</v>
      </c>
      <c r="F9" s="11"/>
      <c r="G9" s="73">
        <v>30</v>
      </c>
      <c r="H9" s="34"/>
    </row>
    <row r="10" spans="2:8" ht="18.75" customHeight="1" thickBot="1" x14ac:dyDescent="0.35">
      <c r="B10" s="29"/>
      <c r="C10" s="74" t="str">
        <f>FI_Process!E10</f>
        <v>MIN_NAT_GAS</v>
      </c>
      <c r="D10" s="75" t="str">
        <f>FI_Process!F10</f>
        <v>Supply Natural Gas</v>
      </c>
      <c r="E10" s="75" t="str">
        <f>FI_Comm!E9</f>
        <v>NAT_GAS</v>
      </c>
      <c r="F10" s="75"/>
      <c r="G10" s="76">
        <v>20</v>
      </c>
      <c r="H10" s="34"/>
    </row>
    <row r="11" spans="2:8" ht="18" customHeight="1" thickBot="1" x14ac:dyDescent="0.35">
      <c r="B11" s="30"/>
      <c r="C11" s="31"/>
      <c r="D11" s="31"/>
      <c r="E11" s="31"/>
      <c r="F11" s="31"/>
      <c r="G11" s="31"/>
      <c r="H11" s="32"/>
    </row>
  </sheetData>
  <phoneticPr fontId="15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FE246-6927-4E10-AB96-C02BF4616A2F}">
  <dimension ref="B2:P22"/>
  <sheetViews>
    <sheetView tabSelected="1" zoomScaleNormal="100" workbookViewId="0"/>
  </sheetViews>
  <sheetFormatPr defaultRowHeight="14.4" x14ac:dyDescent="0.3"/>
  <cols>
    <col min="1" max="1" width="2.77734375" customWidth="1"/>
    <col min="2" max="2" width="3.33203125" customWidth="1"/>
    <col min="3" max="3" width="17.6640625" customWidth="1"/>
    <col min="4" max="4" width="15.5546875" customWidth="1"/>
    <col min="5" max="5" width="10.109375" bestFit="1" customWidth="1"/>
    <col min="6" max="6" width="11.109375" bestFit="1" customWidth="1"/>
    <col min="7" max="7" width="8.21875" bestFit="1" customWidth="1"/>
    <col min="8" max="8" width="16.6640625" bestFit="1" customWidth="1"/>
    <col min="9" max="9" width="9.21875" customWidth="1"/>
    <col min="10" max="10" width="12.44140625" customWidth="1"/>
    <col min="11" max="11" width="7.6640625" bestFit="1" customWidth="1"/>
    <col min="12" max="12" width="8" bestFit="1" customWidth="1"/>
    <col min="13" max="13" width="3.33203125" customWidth="1"/>
    <col min="15" max="16" width="17.33203125" customWidth="1"/>
    <col min="17" max="17" width="11.109375" customWidth="1"/>
  </cols>
  <sheetData>
    <row r="2" spans="2:16" ht="15.6" x14ac:dyDescent="0.3">
      <c r="C2" s="4" t="s">
        <v>120</v>
      </c>
      <c r="D2" s="5"/>
      <c r="E2" s="5"/>
      <c r="F2" s="6"/>
    </row>
    <row r="3" spans="2:16" ht="15" thickBot="1" x14ac:dyDescent="0.35">
      <c r="F3" s="6"/>
    </row>
    <row r="4" spans="2:16" ht="15" thickBot="1" x14ac:dyDescent="0.35">
      <c r="B4" s="28"/>
      <c r="C4" s="77"/>
      <c r="D4" s="78"/>
      <c r="E4" s="78"/>
      <c r="F4" s="79"/>
      <c r="G4" s="37"/>
      <c r="H4" s="37"/>
      <c r="I4" s="37"/>
      <c r="J4" s="37"/>
      <c r="K4" s="37"/>
      <c r="L4" s="37"/>
      <c r="M4" s="33"/>
    </row>
    <row r="5" spans="2:16" ht="18.75" customHeight="1" thickBot="1" x14ac:dyDescent="0.35">
      <c r="B5" s="29"/>
      <c r="C5" s="54"/>
      <c r="D5" s="55"/>
      <c r="E5" s="55"/>
      <c r="F5" s="65" t="s">
        <v>44</v>
      </c>
      <c r="G5" s="55"/>
      <c r="H5" s="55"/>
      <c r="I5" s="55"/>
      <c r="J5" s="55"/>
      <c r="K5" s="55"/>
      <c r="L5" s="56"/>
      <c r="M5" s="34"/>
    </row>
    <row r="6" spans="2:16" ht="15" thickBot="1" x14ac:dyDescent="0.35">
      <c r="B6" s="29"/>
      <c r="C6" s="66" t="s">
        <v>25</v>
      </c>
      <c r="D6" s="12" t="s">
        <v>45</v>
      </c>
      <c r="E6" s="12" t="s">
        <v>106</v>
      </c>
      <c r="F6" s="12" t="s">
        <v>46</v>
      </c>
      <c r="G6" s="12" t="s">
        <v>109</v>
      </c>
      <c r="H6" s="12" t="s">
        <v>110</v>
      </c>
      <c r="I6" s="12" t="s">
        <v>108</v>
      </c>
      <c r="J6" s="12" t="s">
        <v>111</v>
      </c>
      <c r="K6" s="12" t="s">
        <v>112</v>
      </c>
      <c r="L6" s="67" t="s">
        <v>113</v>
      </c>
      <c r="M6" s="34"/>
      <c r="O6" s="9" t="s">
        <v>132</v>
      </c>
    </row>
    <row r="7" spans="2:16" ht="39.6" x14ac:dyDescent="0.3">
      <c r="B7" s="29"/>
      <c r="C7" s="68" t="s">
        <v>47</v>
      </c>
      <c r="D7" s="14" t="s">
        <v>35</v>
      </c>
      <c r="E7" s="14" t="s">
        <v>107</v>
      </c>
      <c r="F7" s="14" t="s">
        <v>48</v>
      </c>
      <c r="G7" s="14" t="s">
        <v>114</v>
      </c>
      <c r="H7" s="14" t="s">
        <v>115</v>
      </c>
      <c r="I7" s="14" t="s">
        <v>116</v>
      </c>
      <c r="J7" s="14" t="s">
        <v>117</v>
      </c>
      <c r="K7" s="14" t="s">
        <v>118</v>
      </c>
      <c r="L7" s="69" t="s">
        <v>119</v>
      </c>
      <c r="M7" s="34"/>
      <c r="O7" s="10" t="s">
        <v>133</v>
      </c>
      <c r="P7" s="10" t="s">
        <v>136</v>
      </c>
    </row>
    <row r="8" spans="2:16" ht="18.75" customHeight="1" x14ac:dyDescent="0.3">
      <c r="B8" s="29"/>
      <c r="C8" s="80" t="s">
        <v>54</v>
      </c>
      <c r="D8" s="15"/>
      <c r="E8" s="15"/>
      <c r="F8" s="15"/>
      <c r="G8" s="15" t="s">
        <v>73</v>
      </c>
      <c r="H8" s="15" t="s">
        <v>135</v>
      </c>
      <c r="I8" s="15" t="s">
        <v>126</v>
      </c>
      <c r="J8" s="15" t="s">
        <v>126</v>
      </c>
      <c r="K8" s="15" t="s">
        <v>80</v>
      </c>
      <c r="L8" s="81" t="s">
        <v>79</v>
      </c>
      <c r="M8" s="34"/>
      <c r="O8" s="86" t="s">
        <v>134</v>
      </c>
      <c r="P8" s="86" t="s">
        <v>134</v>
      </c>
    </row>
    <row r="9" spans="2:16" ht="18.75" customHeight="1" x14ac:dyDescent="0.3">
      <c r="B9" s="29"/>
      <c r="C9" s="72" t="str">
        <f>FI_Process!E12</f>
        <v>EX_PP_OIL</v>
      </c>
      <c r="D9" s="11" t="str">
        <f>FI_Process!F12</f>
        <v>Power Plant - Fuel Oil</v>
      </c>
      <c r="E9" s="11" t="str">
        <f>FI_Comm!E8</f>
        <v>FUEL_OIL</v>
      </c>
      <c r="F9" s="11" t="str">
        <f>FI_Comm!E10</f>
        <v>ELC_HV</v>
      </c>
      <c r="G9" s="11">
        <v>4</v>
      </c>
      <c r="H9" s="11">
        <v>31.536000000000001</v>
      </c>
      <c r="I9" s="11">
        <v>0.4</v>
      </c>
      <c r="J9" s="11">
        <v>0.8</v>
      </c>
      <c r="K9" s="11">
        <v>1</v>
      </c>
      <c r="L9" s="73">
        <v>1</v>
      </c>
      <c r="M9" s="34"/>
      <c r="O9" s="85">
        <f>G9*H9*J9</f>
        <v>100.91520000000001</v>
      </c>
      <c r="P9" s="85">
        <f>O9/I9</f>
        <v>252.28800000000001</v>
      </c>
    </row>
    <row r="10" spans="2:16" ht="18.75" customHeight="1" thickBot="1" x14ac:dyDescent="0.35">
      <c r="B10" s="29"/>
      <c r="C10" s="74" t="str">
        <f>FI_Process!E13</f>
        <v>EX_PP_NAT_GAS</v>
      </c>
      <c r="D10" s="75" t="str">
        <f>FI_Process!F13</f>
        <v>Power Plant - Natural Gas</v>
      </c>
      <c r="E10" s="75" t="str">
        <f>FI_Comm!E9</f>
        <v>NAT_GAS</v>
      </c>
      <c r="F10" s="75" t="str">
        <f>FI_Comm!E10</f>
        <v>ELC_HV</v>
      </c>
      <c r="G10" s="75">
        <v>2</v>
      </c>
      <c r="H10" s="75">
        <v>31.536000000000001</v>
      </c>
      <c r="I10" s="75">
        <v>0.6</v>
      </c>
      <c r="J10" s="75">
        <v>0.5</v>
      </c>
      <c r="K10" s="75">
        <v>1</v>
      </c>
      <c r="L10" s="76">
        <v>1</v>
      </c>
      <c r="M10" s="34"/>
      <c r="O10" s="98">
        <f>G10*H10*J10</f>
        <v>31.536000000000001</v>
      </c>
      <c r="P10" s="98">
        <f>O10/I10</f>
        <v>52.56</v>
      </c>
    </row>
    <row r="11" spans="2:16" ht="15" thickBot="1" x14ac:dyDescent="0.35"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2"/>
      <c r="O11" s="85">
        <f>SUM(O9:O10)</f>
        <v>132.45120000000003</v>
      </c>
    </row>
    <row r="16" spans="2:16" x14ac:dyDescent="0.3">
      <c r="C16" s="9" t="s">
        <v>131</v>
      </c>
    </row>
    <row r="17" spans="3:3" x14ac:dyDescent="0.3">
      <c r="C17" t="s">
        <v>128</v>
      </c>
    </row>
    <row r="18" spans="3:3" ht="42" customHeight="1" x14ac:dyDescent="0.3"/>
    <row r="19" spans="3:3" x14ac:dyDescent="0.3">
      <c r="C19" t="s">
        <v>129</v>
      </c>
    </row>
    <row r="20" spans="3:3" x14ac:dyDescent="0.3">
      <c r="C20" t="s">
        <v>127</v>
      </c>
    </row>
    <row r="21" spans="3:3" x14ac:dyDescent="0.3">
      <c r="C21" t="s">
        <v>130</v>
      </c>
    </row>
    <row r="22" spans="3:3" ht="42" customHeight="1" x14ac:dyDescent="0.3"/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E65A-CDBE-4BD0-8253-87A191EAA74A}">
  <dimension ref="B1:F10"/>
  <sheetViews>
    <sheetView workbookViewId="0"/>
  </sheetViews>
  <sheetFormatPr defaultRowHeight="14.4" x14ac:dyDescent="0.3"/>
  <cols>
    <col min="1" max="1" width="2.77734375" customWidth="1"/>
    <col min="2" max="2" width="3.33203125" customWidth="1"/>
    <col min="3" max="3" width="12.5546875" bestFit="1" customWidth="1"/>
    <col min="4" max="4" width="11.21875" customWidth="1"/>
    <col min="5" max="5" width="10.44140625" customWidth="1"/>
    <col min="6" max="6" width="3.33203125" customWidth="1"/>
  </cols>
  <sheetData>
    <row r="1" spans="2:6" ht="15" customHeight="1" x14ac:dyDescent="0.3"/>
    <row r="2" spans="2:6" ht="15.6" x14ac:dyDescent="0.3">
      <c r="C2" s="4" t="s">
        <v>121</v>
      </c>
      <c r="D2" s="5"/>
      <c r="E2" s="6"/>
    </row>
    <row r="3" spans="2:6" ht="15" thickBot="1" x14ac:dyDescent="0.35"/>
    <row r="4" spans="2:6" ht="18" customHeight="1" thickBot="1" x14ac:dyDescent="0.35">
      <c r="B4" s="28"/>
      <c r="C4" s="77"/>
      <c r="D4" s="78"/>
      <c r="E4" s="79"/>
      <c r="F4" s="33"/>
    </row>
    <row r="5" spans="2:6" ht="18.75" customHeight="1" thickBot="1" x14ac:dyDescent="0.35">
      <c r="B5" s="29"/>
      <c r="C5" s="90" t="s">
        <v>44</v>
      </c>
      <c r="D5" s="55"/>
      <c r="E5" s="91"/>
      <c r="F5" s="84"/>
    </row>
    <row r="6" spans="2:6" ht="15" thickBot="1" x14ac:dyDescent="0.35">
      <c r="B6" s="29"/>
      <c r="C6" s="88" t="s">
        <v>3</v>
      </c>
      <c r="D6" s="89" t="s">
        <v>122</v>
      </c>
      <c r="E6" s="87">
        <v>2023</v>
      </c>
      <c r="F6" s="34"/>
    </row>
    <row r="7" spans="2:6" ht="39.6" x14ac:dyDescent="0.3">
      <c r="B7" s="29"/>
      <c r="C7" s="92" t="s">
        <v>123</v>
      </c>
      <c r="D7" s="93" t="s">
        <v>122</v>
      </c>
      <c r="E7" s="94" t="s">
        <v>124</v>
      </c>
      <c r="F7" s="34"/>
    </row>
    <row r="8" spans="2:6" ht="18.75" customHeight="1" x14ac:dyDescent="0.3">
      <c r="B8" s="29"/>
      <c r="C8" s="95" t="s">
        <v>54</v>
      </c>
      <c r="D8" s="96"/>
      <c r="E8" s="97" t="s">
        <v>134</v>
      </c>
      <c r="F8" s="34"/>
    </row>
    <row r="9" spans="2:6" ht="18.75" customHeight="1" thickBot="1" x14ac:dyDescent="0.35">
      <c r="B9" s="29"/>
      <c r="C9" s="82" t="str">
        <f>FI_Comm!E10</f>
        <v>ELC_HV</v>
      </c>
      <c r="D9" s="13" t="s">
        <v>125</v>
      </c>
      <c r="E9" s="83">
        <v>100</v>
      </c>
      <c r="F9" s="34"/>
    </row>
    <row r="10" spans="2:6" ht="18" customHeight="1" thickBot="1" x14ac:dyDescent="0.35">
      <c r="B10" s="30"/>
      <c r="C10" s="31"/>
      <c r="D10" s="31"/>
      <c r="E10" s="31"/>
      <c r="F10" s="3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5776A6-5B40-46C5-9899-357C034833E4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2.xml><?xml version="1.0" encoding="utf-8"?>
<ds:datastoreItem xmlns:ds="http://schemas.openxmlformats.org/officeDocument/2006/customXml" ds:itemID="{C1D6FCCB-655D-4190-91C8-88E3630C15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C2D764-5B27-4522-8FEB-F224FDBA4C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Units</vt:lpstr>
      <vt:lpstr>Introduction</vt:lpstr>
      <vt:lpstr>FI_Comm</vt:lpstr>
      <vt:lpstr>FI_Process</vt:lpstr>
      <vt:lpstr>Supply</vt:lpstr>
      <vt:lpstr>Power Plants</vt:lpstr>
      <vt:lpstr>Demand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Raczyński</dc:creator>
  <cp:lastModifiedBy>Maciej Raczyński</cp:lastModifiedBy>
  <dcterms:created xsi:type="dcterms:W3CDTF">2015-06-05T18:17:20Z</dcterms:created>
  <dcterms:modified xsi:type="dcterms:W3CDTF">2025-02-17T17:54:35Z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0x010100765A2D8ABDD1064B8560F0E0020228D7</vt:lpwstr>
  </property>
  <property fmtid="{D5CDD505-2E9C-101B-9397-08002B2CF9AE}" pid="3" name="MediaServiceImageTags">
    <vt:lpwstr/>
  </property>
</Properties>
</file>