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/Shared Documents/2022_2023/TIMES_IERP_SIMPLE_MODEL/"/>
    </mc:Choice>
  </mc:AlternateContent>
  <xr:revisionPtr revIDLastSave="359" documentId="13_ncr:1_{92722DF2-F7FA-4E43-B307-D46705B2095A}" xr6:coauthVersionLast="47" xr6:coauthVersionMax="47" xr10:uidLastSave="{C5E5570C-8ADD-428C-89BF-94A3CA7C55F0}"/>
  <bookViews>
    <workbookView xWindow="-110" yWindow="-110" windowWidth="38620" windowHeight="21220" tabRatio="90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34" l="1"/>
  <c r="E9" i="134"/>
  <c r="E8" i="134"/>
  <c r="D8" i="134"/>
  <c r="D9" i="134"/>
  <c r="D10" i="134"/>
  <c r="C7" i="134"/>
  <c r="C8" i="134"/>
  <c r="C9" i="134"/>
  <c r="C10" i="134"/>
  <c r="B10" i="134"/>
  <c r="B8" i="134"/>
  <c r="B9" i="134"/>
  <c r="D11" i="133"/>
  <c r="D8" i="133"/>
  <c r="D9" i="133"/>
  <c r="D10" i="133"/>
  <c r="C7" i="133"/>
  <c r="C8" i="133"/>
  <c r="C9" i="133"/>
  <c r="C10" i="133"/>
  <c r="C11" i="133"/>
  <c r="B11" i="133"/>
  <c r="B8" i="133"/>
  <c r="B9" i="133"/>
  <c r="B10" i="133"/>
  <c r="B15" i="136"/>
  <c r="E7" i="136"/>
  <c r="D7" i="136"/>
  <c r="C7" i="136"/>
  <c r="B7" i="136"/>
  <c r="I7" i="134"/>
  <c r="H7" i="134"/>
  <c r="E7" i="134"/>
  <c r="D7" i="134"/>
  <c r="B7" i="134"/>
  <c r="E7" i="133"/>
  <c r="D7" i="133"/>
  <c r="B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<sst xmlns="http://schemas.openxmlformats.org/spreadsheetml/2006/main" count="218" uniqueCount="140">
  <si>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</si>
  <si>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</si>
  <si>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</si>
  <si>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</si>
  <si>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</si>
  <si>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</si>
  <si>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</si>
  <si>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</si>
  <si>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</si>
  <si>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</si>
  <si>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</si>
  <si>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</si>
  <si>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</si>
  <si>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</si>
  <si>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</si>
  <si>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</si>
  <si>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</si>
  <si>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</si>
  <si>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</si>
  <si>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</si>
  <si>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</si>
  <si>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</si>
  <si>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</si>
  <si>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</si>
  <si>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</si>
  <si>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</si>
  <si>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</si>
  <si>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</si>
  <si>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</si>
  <si>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</si>
  <si>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</si>
  <si>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</si>
  <si>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</si>
  <si>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</si>
  <si>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</si>
  <si>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</si>
  <si>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</si>
  <si>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</si>
  <si>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</si>
  <si>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</si>
  <si>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</si>
  <si>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</si>
  <si>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</si>
  <si>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</si>
  <si>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</si>
  <si>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</si>
  <si>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</si>
  <si>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</si>
  <si>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</si>
  <si>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</si>
  <si>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</si>
  <si>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</si>
  <si>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</si>
  <si>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</si>
  <si>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</si>
  <si>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</si>
  <si>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</si>
  <si>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</si>
  <si>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</si>
  <si>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</si>
  <si>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</si>
  <si>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</si>
  <si>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</si>
  <si>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</si>
  <si>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</si>
  <si>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</si>
  <si>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</si>
  <si>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</si>
  <si>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</si>
  <si>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</si>
  <si>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</si>
  <si>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</si>
  <si>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</si>
  <si>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</si>
  <si>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</si>
  <si>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</si>
  <si>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</si>
  <si>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</si>
  <si>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</si>
  <si>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</si>
  <si>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</si>
  <si>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</si>
  <si>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</si>
  <si>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AFA</t>
  </si>
  <si>
    <t>FIXOM</t>
  </si>
  <si>
    <t>VAROM</t>
  </si>
  <si>
    <t>Input Commodity</t>
  </si>
  <si>
    <t>Efficiency (output based)</t>
  </si>
  <si>
    <t>Capacity to Activity Factor</t>
  </si>
  <si>
    <t>Annual Availibility Factor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</si>
  <si>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</si>
  <si>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</si>
  <si>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</si>
  <si>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</si>
  <si>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</si>
  <si>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</si>
  <si>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</si>
  <si>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</si>
  <si>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HARD_COAL</t>
  </si>
  <si>
    <t>Hard Coal Primary Fuel</t>
  </si>
  <si>
    <t>PJ</t>
  </si>
  <si>
    <t>ELEC_HV</t>
  </si>
  <si>
    <t>High Voltage Electricity</t>
  </si>
  <si>
    <t>Available Process Sets</t>
  </si>
  <si>
    <t>PL</t>
  </si>
  <si>
    <t>MINE_HARD_COAL</t>
  </si>
  <si>
    <t>PJa</t>
  </si>
  <si>
    <t>PP_HARD_COAL</t>
  </si>
  <si>
    <t>Hard Coal Fired Power Plant</t>
  </si>
  <si>
    <t>GW</t>
  </si>
  <si>
    <t>Extraction or Import cost [PLN/GJ = MPLN/PJ]</t>
  </si>
  <si>
    <t>Capacity [GW]</t>
  </si>
  <si>
    <t>Fix Costs O&amp;M [MPLN/GW]</t>
  </si>
  <si>
    <t>Variable Cost O&amp;M [MPLN/PJ]</t>
  </si>
  <si>
    <t>ELEC_LV</t>
  </si>
  <si>
    <t>Low Voltage Electricity</t>
  </si>
  <si>
    <t>TRANS_ELEC</t>
  </si>
  <si>
    <t>Electricity Network</t>
  </si>
  <si>
    <t>STOCK~2020</t>
  </si>
  <si>
    <t>STOCK~2025</t>
  </si>
  <si>
    <t>MINE_BROWN_COAL</t>
  </si>
  <si>
    <t>PP_BROWN_COAL</t>
  </si>
  <si>
    <t>IMP_NAT_GAS</t>
  </si>
  <si>
    <t>Natural Gas Import</t>
  </si>
  <si>
    <t>MINE_NATURAL_GAS</t>
  </si>
  <si>
    <t>MINE_WIND</t>
  </si>
  <si>
    <t>PP_NATURAL_GAS</t>
  </si>
  <si>
    <t>PP_WIND_TURBINE_ON</t>
  </si>
  <si>
    <t>Hard Coal Mine - domestic extraction</t>
  </si>
  <si>
    <t>Brown Coal Mine - domestic extraction</t>
  </si>
  <si>
    <t>Natural Gas Mine - domestic extraction</t>
  </si>
  <si>
    <t>Wind</t>
  </si>
  <si>
    <t>Brown Coal Fired Power Plant</t>
  </si>
  <si>
    <t>Natural Gas Fired Power Plant</t>
  </si>
  <si>
    <t>Wind Turbine - Onshore</t>
  </si>
  <si>
    <t>BROWN_COAL</t>
  </si>
  <si>
    <t>NATURAL_GAS</t>
  </si>
  <si>
    <t>WIND</t>
  </si>
  <si>
    <t>Brown Coal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</si>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</sst>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1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family val="3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39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07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8" applyFont="1" applyAlignment="1">
      <alignment horizontal="left"/>
    </xf>
    <xf numFmtId="0" fontId="3" fillId="29" borderId="10" xfId="338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79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79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79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8"/>
    <xf numFmtId="0" fontId="5" fillId="0" borderId="0" xfId="338" applyAlignment="1">
      <alignment horizontal="right"/>
    </xf>
    <xf numFmtId="0" fontId="52" fillId="28" borderId="16" xfId="338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8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8" applyFont="1" applyFill="1" applyBorder="1" applyAlignment="1">
      <alignment horizontal="center" vertical="center"/>
    </xf>
    <xf numFmtId="0" fontId="52" fillId="28" borderId="18" xfId="338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0" fillId="32" borderId="17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34" borderId="19" xfId="0" applyNumberFormat="1" applyFont="1" applyFill="1" applyBorder="1" applyAlignment="1"/>
    <xf numFmtId="0" fontId="1" fillId="34" borderId="19" xfId="0" quotePrefix="1" applyFont="1" applyFill="1" applyBorder="1" applyAlignment="1"/>
    <xf numFmtId="0" fontId="1" fillId="34" borderId="19" xfId="0" applyFont="1" applyFill="1" applyBorder="1" applyAlignment="1"/>
    <xf numFmtId="165" fontId="1" fillId="35" borderId="0" xfId="0" applyNumberFormat="1" applyFont="1" applyFill="1" applyBorder="1" applyAlignment="1"/>
    <xf numFmtId="0" fontId="1" fillId="35" borderId="0" xfId="0" quotePrefix="1" applyFont="1" applyFill="1" applyBorder="1" applyAlignment="1"/>
    <xf numFmtId="0" fontId="1" fillId="35" borderId="0" xfId="0" applyFont="1" applyFill="1" applyBorder="1" applyAlignment="1"/>
    <xf numFmtId="165" fontId="1" fillId="34" borderId="0" xfId="0" applyNumberFormat="1" applyFont="1" applyFill="1" applyBorder="1" applyAlignment="1"/>
    <xf numFmtId="0" fontId="1" fillId="34" borderId="0" xfId="0" quotePrefix="1" applyFont="1" applyFill="1" applyBorder="1" applyAlignment="1"/>
    <xf numFmtId="165" fontId="1" fillId="34" borderId="0" xfId="0" quotePrefix="1" applyNumberFormat="1" applyFont="1" applyFill="1" applyBorder="1" applyAlignment="1"/>
    <xf numFmtId="0" fontId="1" fillId="34" borderId="0" xfId="0" applyFont="1" applyFill="1" applyBorder="1" applyAlignment="1"/>
    <xf numFmtId="165" fontId="1" fillId="35" borderId="0" xfId="0" quotePrefix="1" applyNumberFormat="1" applyFont="1" applyFill="1" applyBorder="1" applyAlignment="1"/>
    <xf numFmtId="165" fontId="1" fillId="35" borderId="20" xfId="0" applyNumberFormat="1" applyFont="1" applyFill="1" applyBorder="1" applyAlignment="1"/>
    <xf numFmtId="0" fontId="1" fillId="35" borderId="20" xfId="0" applyFont="1" applyFill="1" applyBorder="1" applyAlignment="1"/>
    <xf numFmtId="0" fontId="1" fillId="35" borderId="20" xfId="0" quotePrefix="1" applyFont="1" applyFill="1" applyBorder="1" applyAlignment="1"/>
    <xf numFmtId="0" fontId="1" fillId="34" borderId="20" xfId="0" applyFont="1" applyFill="1" applyBorder="1" applyAlignment="1"/>
    <xf numFmtId="2" fontId="1" fillId="34" borderId="19" xfId="0" applyNumberFormat="1" applyFont="1" applyFill="1" applyBorder="1" applyAlignment="1"/>
    <xf numFmtId="2" fontId="1" fillId="35" borderId="0" xfId="0" applyNumberFormat="1" applyFont="1" applyFill="1" applyBorder="1" applyAlignment="1"/>
    <xf numFmtId="2" fontId="1" fillId="34" borderId="0" xfId="0" applyNumberFormat="1" applyFont="1" applyFill="1" applyBorder="1" applyAlignment="1"/>
    <xf numFmtId="0" fontId="1" fillId="34" borderId="20" xfId="0" quotePrefix="1" applyFont="1" applyFill="1" applyBorder="1" applyAlignment="1"/>
    <xf numFmtId="2" fontId="1" fillId="34" borderId="20" xfId="0" applyNumberFormat="1" applyFont="1" applyFill="1" applyBorder="1" applyAlignment="1"/>
    <xf numFmtId="166" fontId="1" fillId="34" borderId="0" xfId="0" applyNumberFormat="1" applyFont="1" applyFill="1" applyBorder="1" applyAlignment="1"/>
    <xf numFmtId="166" fontId="1" fillId="35" borderId="0" xfId="0" applyNumberFormat="1" applyFont="1" applyFill="1" applyBorder="1" applyAlignment="1"/>
    <xf numFmtId="166" fontId="1" fillId="35" borderId="20" xfId="0" applyNumberFormat="1" applyFont="1" applyFill="1" applyBorder="1" applyAlignment="1"/>
    <xf numFmtId="2" fontId="1" fillId="35" borderId="20" xfId="0" applyNumberFormat="1" applyFont="1" applyFill="1" applyBorder="1" applyAlignment="1"/>
  </cellXfs>
  <cellStyles count="339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8" xr:uid="{87DF59A0-13B6-483D-9CBE-BCCD9D8FCC03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abSelected="1" zoomScaleNormal="100" workbookViewId="0">
      <selection activeCell="F19" sqref="F19"/>
    </sheetView>
  </sheetViews>
  <sheetFormatPr defaultRowHeight="12.5"/>
  <cols>
    <col min="1" max="1" width="2.90625" customWidth="1"/>
    <col min="2" max="3" width="14.36328125" customWidth="1"/>
    <col min="4" max="4" width="32.90625" customWidth="1"/>
    <col min="5" max="5" width="10.6328125" customWidth="1"/>
    <col min="6" max="6" width="15.6328125" customWidth="1"/>
    <col min="7" max="8" width="12.90625" customWidth="1"/>
    <col min="9" max="9" width="15.6328125" customWidth="1"/>
    <col min="10" max="10" width="3" customWidth="1"/>
    <col min="11" max="11" width="13.08984375" customWidth="1"/>
    <col min="12" max="12" width="12.54296875" customWidth="1"/>
  </cols>
  <sheetData>
    <row r="2" spans="1:11" ht="18" thickBot="1">
      <c r="B2" s="13" t="s">
        <v>43</v>
      </c>
      <c r="C2" s="4"/>
      <c r="D2" s="4"/>
      <c r="E2" s="2"/>
      <c r="F2" s="2"/>
      <c r="G2" s="2"/>
      <c r="H2" s="2"/>
      <c r="I2" s="2"/>
    </row>
    <row r="3" spans="1:11">
      <c r="A3" s="68"/>
      <c r="B3" s="69"/>
      <c r="C3" s="69"/>
      <c r="D3" s="70"/>
      <c r="E3" s="70"/>
      <c r="F3" s="70"/>
      <c r="G3" s="70"/>
      <c r="H3" s="70"/>
      <c r="I3" s="70"/>
      <c r="J3" s="71"/>
      <c r="K3" s="80" t="s">
        <v>97</v>
      </c>
    </row>
    <row r="4" spans="1:11" ht="17.399999999999999" customHeight="1">
      <c r="A4" s="72"/>
      <c r="B4" s="17" t="s">
        <v>0</v>
      </c>
      <c r="C4" s="73"/>
      <c r="D4" s="73"/>
      <c r="E4" s="73"/>
      <c r="F4" s="73"/>
      <c r="G4" s="73"/>
      <c r="H4" s="73"/>
      <c r="I4" s="73"/>
      <c r="J4" s="74"/>
      <c r="K4" s="80"/>
    </row>
    <row r="5" spans="1:11" ht="15.75" customHeight="1">
      <c r="A5" s="72"/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74"/>
      <c r="K5" s="80"/>
    </row>
    <row r="6" spans="1:11" ht="31.65" customHeight="1" thickBot="1">
      <c r="A6" s="72"/>
      <c r="B6" s="19" t="s">
        <v>35</v>
      </c>
      <c r="C6" s="19" t="s">
        <v>36</v>
      </c>
      <c r="D6" s="19" t="s">
        <v>37</v>
      </c>
      <c r="E6" s="19" t="s">
        <v>4</v>
      </c>
      <c r="F6" s="19" t="s">
        <v>38</v>
      </c>
      <c r="G6" s="19" t="s">
        <v>39</v>
      </c>
      <c r="H6" s="19" t="s">
        <v>40</v>
      </c>
      <c r="I6" s="19" t="s">
        <v>41</v>
      </c>
      <c r="J6" s="74"/>
      <c r="K6" s="80"/>
    </row>
    <row r="7" spans="1:11" ht="15.75" customHeight="1">
      <c r="A7" s="72"/>
      <c r="B7" s="83" t="s">
        <v>9</v>
      </c>
      <c r="C7" s="83" t="s">
        <v>98</v>
      </c>
      <c r="D7" s="83" t="s">
        <v>99</v>
      </c>
      <c r="E7" s="84" t="s">
        <v>100</v>
      </c>
      <c r="F7" s="83"/>
      <c r="G7" s="83"/>
      <c r="H7" s="83"/>
      <c r="I7" s="83"/>
      <c r="J7" s="74"/>
      <c r="K7" s="80"/>
    </row>
    <row r="8" spans="1:11" ht="15.75" customHeight="1">
      <c r="A8" s="72"/>
      <c r="B8" s="86" t="s">
        <v>9</v>
      </c>
      <c r="C8" s="86" t="s">
        <v>135</v>
      </c>
      <c r="D8" s="86" t="s">
        <v>138</v>
      </c>
      <c r="E8" s="87" t="s">
        <v>100</v>
      </c>
      <c r="F8" s="86"/>
      <c r="G8" s="86"/>
      <c r="H8" s="86"/>
      <c r="I8" s="86"/>
      <c r="J8" s="74"/>
      <c r="K8" s="80"/>
    </row>
    <row r="9" spans="1:11" ht="15.75" customHeight="1">
      <c r="A9" s="72"/>
      <c r="B9" s="89" t="s">
        <v>9</v>
      </c>
      <c r="C9" s="89" t="s">
        <v>136</v>
      </c>
      <c r="D9" s="89" t="s">
        <v>139</v>
      </c>
      <c r="E9" s="90" t="s">
        <v>100</v>
      </c>
      <c r="F9" s="89"/>
      <c r="G9" s="89"/>
      <c r="H9" s="89"/>
      <c r="I9" s="89"/>
      <c r="J9" s="74"/>
      <c r="K9" s="80"/>
    </row>
    <row r="10" spans="1:11" ht="15.75" customHeight="1">
      <c r="A10" s="72"/>
      <c r="B10" s="86" t="s">
        <v>9</v>
      </c>
      <c r="C10" s="86" t="s">
        <v>137</v>
      </c>
      <c r="D10" s="86" t="s">
        <v>131</v>
      </c>
      <c r="E10" s="87" t="s">
        <v>100</v>
      </c>
      <c r="F10" s="86"/>
      <c r="G10" s="86"/>
      <c r="H10" s="86"/>
      <c r="I10" s="86"/>
      <c r="J10" s="74"/>
      <c r="K10" s="80"/>
    </row>
    <row r="11" spans="1:11" ht="15.75" customHeight="1">
      <c r="A11" s="72"/>
      <c r="B11" s="89" t="s">
        <v>9</v>
      </c>
      <c r="C11" s="89" t="s">
        <v>101</v>
      </c>
      <c r="D11" s="89" t="s">
        <v>102</v>
      </c>
      <c r="E11" s="90" t="s">
        <v>100</v>
      </c>
      <c r="F11" s="89"/>
      <c r="G11" s="89"/>
      <c r="H11" s="89"/>
      <c r="I11" s="89"/>
      <c r="J11" s="74"/>
      <c r="K11" s="80"/>
    </row>
    <row r="12" spans="1:11" ht="15.75" customHeight="1" thickBot="1">
      <c r="A12" s="72"/>
      <c r="B12" s="94" t="s">
        <v>27</v>
      </c>
      <c r="C12" s="94" t="s">
        <v>114</v>
      </c>
      <c r="D12" s="95" t="s">
        <v>115</v>
      </c>
      <c r="E12" s="96" t="s">
        <v>100</v>
      </c>
      <c r="F12" s="94"/>
      <c r="G12" s="94"/>
      <c r="H12" s="94"/>
      <c r="I12" s="94"/>
      <c r="J12" s="74"/>
      <c r="K12" s="80"/>
    </row>
    <row r="13" spans="1:11" ht="13" thickBot="1">
      <c r="A13" s="75"/>
      <c r="B13" s="76"/>
      <c r="C13" s="76"/>
      <c r="D13" s="76"/>
      <c r="E13" s="76"/>
      <c r="F13" s="76"/>
      <c r="G13" s="76"/>
      <c r="H13" s="76"/>
      <c r="I13" s="76"/>
      <c r="J13" s="77"/>
      <c r="K13" s="80"/>
    </row>
    <row r="15" spans="1:11" ht="15.75" customHeight="1"/>
    <row r="16" spans="1:11" ht="15.75" customHeight="1" thickBot="1">
      <c r="B16" s="79" t="s">
        <v>96</v>
      </c>
      <c r="C16" s="79"/>
    </row>
    <row r="17" spans="2:3" ht="15.75" customHeight="1">
      <c r="B17" s="64" t="s">
        <v>9</v>
      </c>
      <c r="C17" s="64" t="s">
        <v>30</v>
      </c>
    </row>
    <row r="18" spans="2:3" ht="15.75" customHeight="1">
      <c r="B18" s="65" t="s">
        <v>26</v>
      </c>
      <c r="C18" s="65" t="s">
        <v>31</v>
      </c>
    </row>
    <row r="19" spans="2:3" ht="15.75" customHeight="1">
      <c r="B19" s="66" t="s">
        <v>27</v>
      </c>
      <c r="C19" s="66" t="s">
        <v>32</v>
      </c>
    </row>
    <row r="20" spans="2:3">
      <c r="B20" s="65" t="s">
        <v>28</v>
      </c>
      <c r="C20" s="65" t="s">
        <v>33</v>
      </c>
    </row>
    <row r="21" spans="2:3" ht="13" thickBot="1">
      <c r="B21" s="67" t="s">
        <v>29</v>
      </c>
      <c r="C21" s="67" t="s">
        <v>34</v>
      </c>
    </row>
  </sheetData>
  <mergeCells count="2">
    <mergeCell ref="B16:C16"/>
    <mergeCell ref="K3:K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4"/>
  <sheetViews>
    <sheetView zoomScaleNormal="100" workbookViewId="0">
      <selection activeCell="E22" sqref="E22"/>
    </sheetView>
  </sheetViews>
  <sheetFormatPr defaultRowHeight="12.5"/>
  <cols>
    <col min="1" max="1" width="2.90625" customWidth="1"/>
    <col min="2" max="2" width="15.6328125" customWidth="1"/>
    <col min="3" max="3" width="27" customWidth="1"/>
    <col min="4" max="4" width="24.6328125" customWidth="1"/>
    <col min="5" max="5" width="33.90625" customWidth="1"/>
    <col min="6" max="7" width="10" customWidth="1"/>
    <col min="8" max="8" width="11.453125" customWidth="1"/>
    <col min="9" max="9" width="14.08984375" customWidth="1"/>
    <col min="10" max="10" width="10" customWidth="1"/>
  </cols>
  <sheetData>
    <row r="2" spans="1:10" ht="18" customHeight="1">
      <c r="A2" s="3"/>
      <c r="B2" s="13" t="s">
        <v>42</v>
      </c>
      <c r="C2" s="1"/>
      <c r="D2" s="1"/>
    </row>
    <row r="3" spans="1:10" ht="12.75" customHeight="1"/>
    <row r="4" spans="1:10" ht="15.75" customHeight="1">
      <c r="B4" s="17" t="s">
        <v>10</v>
      </c>
      <c r="C4" s="17"/>
      <c r="D4" s="20"/>
      <c r="E4" s="20"/>
      <c r="F4" s="20"/>
      <c r="G4" s="20"/>
      <c r="H4" s="20"/>
      <c r="I4" s="20"/>
      <c r="J4" s="20"/>
    </row>
    <row r="5" spans="1:10" ht="15.75" customHeight="1">
      <c r="B5" s="21" t="s">
        <v>11</v>
      </c>
      <c r="C5" s="21" t="s">
        <v>12</v>
      </c>
      <c r="D5" s="21" t="s">
        <v>13</v>
      </c>
      <c r="E5" s="21" t="s">
        <v>14</v>
      </c>
      <c r="F5" s="21" t="s">
        <v>15</v>
      </c>
      <c r="G5" s="21" t="s">
        <v>16</v>
      </c>
      <c r="H5" s="21" t="s">
        <v>17</v>
      </c>
      <c r="I5" s="21" t="s">
        <v>18</v>
      </c>
      <c r="J5" s="21" t="s">
        <v>19</v>
      </c>
    </row>
    <row r="6" spans="1:10" ht="47.25" customHeight="1" thickBot="1">
      <c r="B6" s="22" t="s">
        <v>51</v>
      </c>
      <c r="C6" s="22" t="s">
        <v>52</v>
      </c>
      <c r="D6" s="22" t="s">
        <v>53</v>
      </c>
      <c r="E6" s="22" t="s">
        <v>54</v>
      </c>
      <c r="F6" s="22" t="s">
        <v>55</v>
      </c>
      <c r="G6" s="22" t="s">
        <v>56</v>
      </c>
      <c r="H6" s="22" t="s">
        <v>39</v>
      </c>
      <c r="I6" s="22" t="s">
        <v>57</v>
      </c>
      <c r="J6" s="22" t="s">
        <v>58</v>
      </c>
    </row>
    <row r="7" spans="1:10" ht="15.75" customHeight="1">
      <c r="B7" s="83" t="s">
        <v>20</v>
      </c>
      <c r="C7" s="83" t="s">
        <v>104</v>
      </c>
      <c r="D7" s="83" t="s">
        <v>105</v>
      </c>
      <c r="E7" s="84" t="s">
        <v>128</v>
      </c>
      <c r="F7" s="85" t="s">
        <v>100</v>
      </c>
      <c r="G7" s="85" t="s">
        <v>106</v>
      </c>
      <c r="H7" s="83"/>
      <c r="I7" s="83"/>
      <c r="J7" s="83"/>
    </row>
    <row r="8" spans="1:10" ht="15.75" customHeight="1">
      <c r="B8" s="86" t="s">
        <v>20</v>
      </c>
      <c r="C8" s="86" t="s">
        <v>104</v>
      </c>
      <c r="D8" s="87" t="s">
        <v>120</v>
      </c>
      <c r="E8" s="86" t="s">
        <v>129</v>
      </c>
      <c r="F8" s="88" t="s">
        <v>100</v>
      </c>
      <c r="G8" s="88" t="s">
        <v>106</v>
      </c>
      <c r="H8" s="86"/>
      <c r="I8" s="86"/>
      <c r="J8" s="86"/>
    </row>
    <row r="9" spans="1:10" ht="15.75" customHeight="1">
      <c r="B9" s="89" t="s">
        <v>20</v>
      </c>
      <c r="C9" s="89" t="s">
        <v>104</v>
      </c>
      <c r="D9" s="90" t="s">
        <v>124</v>
      </c>
      <c r="E9" s="91" t="s">
        <v>130</v>
      </c>
      <c r="F9" s="92" t="s">
        <v>100</v>
      </c>
      <c r="G9" s="92" t="s">
        <v>106</v>
      </c>
      <c r="H9" s="89"/>
      <c r="I9" s="89"/>
      <c r="J9" s="89"/>
    </row>
    <row r="10" spans="1:10" ht="15.75" customHeight="1">
      <c r="B10" s="86" t="s">
        <v>20</v>
      </c>
      <c r="C10" s="86" t="s">
        <v>104</v>
      </c>
      <c r="D10" s="87" t="s">
        <v>125</v>
      </c>
      <c r="E10" s="93" t="s">
        <v>131</v>
      </c>
      <c r="F10" s="88" t="s">
        <v>100</v>
      </c>
      <c r="G10" s="88" t="s">
        <v>106</v>
      </c>
      <c r="H10" s="86"/>
      <c r="I10" s="86"/>
      <c r="J10" s="86"/>
    </row>
    <row r="11" spans="1:10" ht="15.75" customHeight="1">
      <c r="B11" s="89" t="s">
        <v>21</v>
      </c>
      <c r="C11" s="89" t="s">
        <v>104</v>
      </c>
      <c r="D11" s="89" t="s">
        <v>122</v>
      </c>
      <c r="E11" s="92" t="s">
        <v>123</v>
      </c>
      <c r="F11" s="92" t="s">
        <v>100</v>
      </c>
      <c r="G11" s="92" t="s">
        <v>109</v>
      </c>
      <c r="H11" s="89"/>
      <c r="I11" s="89"/>
      <c r="J11" s="89"/>
    </row>
    <row r="12" spans="1:10" ht="15.75" customHeight="1">
      <c r="B12" s="86" t="s">
        <v>44</v>
      </c>
      <c r="C12" s="86" t="s">
        <v>104</v>
      </c>
      <c r="D12" s="86" t="s">
        <v>107</v>
      </c>
      <c r="E12" s="87" t="s">
        <v>108</v>
      </c>
      <c r="F12" s="88" t="s">
        <v>100</v>
      </c>
      <c r="G12" s="88" t="s">
        <v>109</v>
      </c>
      <c r="H12" s="86"/>
      <c r="I12" s="86"/>
      <c r="J12" s="86"/>
    </row>
    <row r="13" spans="1:10" ht="15.75" customHeight="1">
      <c r="B13" s="89" t="s">
        <v>44</v>
      </c>
      <c r="C13" s="89" t="s">
        <v>104</v>
      </c>
      <c r="D13" s="89" t="s">
        <v>121</v>
      </c>
      <c r="E13" s="90" t="s">
        <v>132</v>
      </c>
      <c r="F13" s="92" t="s">
        <v>100</v>
      </c>
      <c r="G13" s="92" t="s">
        <v>109</v>
      </c>
      <c r="H13" s="89"/>
      <c r="I13" s="89"/>
      <c r="J13" s="89"/>
    </row>
    <row r="14" spans="1:10" ht="15.75" customHeight="1">
      <c r="B14" s="86" t="s">
        <v>44</v>
      </c>
      <c r="C14" s="86" t="s">
        <v>104</v>
      </c>
      <c r="D14" s="86" t="s">
        <v>126</v>
      </c>
      <c r="E14" s="87" t="s">
        <v>133</v>
      </c>
      <c r="F14" s="88" t="s">
        <v>100</v>
      </c>
      <c r="G14" s="88" t="s">
        <v>109</v>
      </c>
      <c r="H14" s="86"/>
      <c r="I14" s="86"/>
      <c r="J14" s="86"/>
    </row>
    <row r="15" spans="1:10" ht="15.75" customHeight="1">
      <c r="B15" s="89" t="s">
        <v>44</v>
      </c>
      <c r="C15" s="89" t="s">
        <v>104</v>
      </c>
      <c r="D15" s="89" t="s">
        <v>127</v>
      </c>
      <c r="E15" s="90" t="s">
        <v>134</v>
      </c>
      <c r="F15" s="92" t="s">
        <v>100</v>
      </c>
      <c r="G15" s="92" t="s">
        <v>109</v>
      </c>
      <c r="H15" s="89"/>
      <c r="I15" s="89"/>
      <c r="J15" s="89"/>
    </row>
    <row r="16" spans="1:10" ht="15.75" customHeight="1" thickBot="1">
      <c r="B16" s="94" t="s">
        <v>48</v>
      </c>
      <c r="C16" s="94" t="s">
        <v>104</v>
      </c>
      <c r="D16" s="95" t="s">
        <v>116</v>
      </c>
      <c r="E16" s="96" t="s">
        <v>117</v>
      </c>
      <c r="F16" s="95" t="s">
        <v>100</v>
      </c>
      <c r="G16" s="94"/>
      <c r="H16" s="94"/>
      <c r="I16" s="94"/>
      <c r="J16" s="94"/>
    </row>
    <row r="17" spans="2:5" ht="15.75" customHeight="1"/>
    <row r="18" spans="2:5" ht="15.75" customHeight="1"/>
    <row r="19" spans="2:5" ht="15.75" customHeight="1"/>
    <row r="20" spans="2:5" ht="15.75" customHeight="1"/>
    <row r="21" spans="2:5" ht="15.75" customHeight="1"/>
    <row r="22" spans="2:5" ht="15.75" customHeight="1"/>
    <row r="25" spans="2:5" ht="13" thickBot="1">
      <c r="B25" s="79" t="s">
        <v>103</v>
      </c>
      <c r="C25" s="79"/>
    </row>
    <row r="26" spans="2:5" ht="15.75" customHeight="1">
      <c r="B26" s="66" t="s">
        <v>44</v>
      </c>
      <c r="C26" s="66" t="s">
        <v>59</v>
      </c>
      <c r="D26" s="66"/>
      <c r="E26" s="66"/>
    </row>
    <row r="27" spans="2:5" ht="15.75" customHeight="1">
      <c r="B27" s="65" t="s">
        <v>45</v>
      </c>
      <c r="C27" s="65" t="s">
        <v>60</v>
      </c>
      <c r="D27" s="65"/>
      <c r="E27" s="65"/>
    </row>
    <row r="28" spans="2:5" ht="15.75" customHeight="1">
      <c r="B28" s="66" t="s">
        <v>46</v>
      </c>
      <c r="C28" s="66" t="s">
        <v>61</v>
      </c>
      <c r="D28" s="66"/>
      <c r="E28" s="66"/>
    </row>
    <row r="29" spans="2:5" ht="15.75" customHeight="1">
      <c r="B29" s="65" t="s">
        <v>47</v>
      </c>
      <c r="C29" s="65" t="s">
        <v>62</v>
      </c>
      <c r="D29" s="65"/>
      <c r="E29" s="65"/>
    </row>
    <row r="30" spans="2:5" ht="15.75" customHeight="1">
      <c r="B30" s="66" t="s">
        <v>48</v>
      </c>
      <c r="C30" s="66" t="s">
        <v>63</v>
      </c>
      <c r="D30" s="66"/>
      <c r="E30" s="66"/>
    </row>
    <row r="31" spans="2:5" ht="15.75" customHeight="1">
      <c r="B31" s="65" t="s">
        <v>21</v>
      </c>
      <c r="C31" s="65" t="s">
        <v>64</v>
      </c>
      <c r="D31" s="65"/>
      <c r="E31" s="65" t="s">
        <v>68</v>
      </c>
    </row>
    <row r="32" spans="2:5" ht="15.75" customHeight="1">
      <c r="B32" s="66" t="s">
        <v>49</v>
      </c>
      <c r="C32" s="66" t="s">
        <v>65</v>
      </c>
      <c r="D32" s="66"/>
      <c r="E32" s="66" t="s">
        <v>69</v>
      </c>
    </row>
    <row r="33" spans="2:5" ht="15.75" customHeight="1">
      <c r="B33" s="65" t="s">
        <v>20</v>
      </c>
      <c r="C33" s="65" t="s">
        <v>66</v>
      </c>
      <c r="D33" s="65"/>
      <c r="E33" s="65" t="s">
        <v>68</v>
      </c>
    </row>
    <row r="34" spans="2:5" ht="15.75" customHeight="1" thickBot="1">
      <c r="B34" s="67" t="s">
        <v>50</v>
      </c>
      <c r="C34" s="67" t="s">
        <v>67</v>
      </c>
      <c r="D34" s="67"/>
      <c r="E34" s="67"/>
    </row>
  </sheetData>
  <mergeCells count="1">
    <mergeCell ref="B25:C2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"/>
  <sheetViews>
    <sheetView zoomScaleNormal="100" workbookViewId="0">
      <selection activeCell="D17" sqref="D17"/>
    </sheetView>
  </sheetViews>
  <sheetFormatPr defaultRowHeight="12.5"/>
  <cols>
    <col min="1" max="1" width="2.90625" customWidth="1"/>
    <col min="2" max="2" width="21.453125" customWidth="1"/>
    <col min="3" max="3" width="27.08984375" customWidth="1"/>
    <col min="4" max="4" width="14.81640625" bestFit="1" customWidth="1"/>
    <col min="5" max="5" width="12.90625" customWidth="1"/>
    <col min="6" max="9" width="15.90625" customWidth="1"/>
  </cols>
  <sheetData>
    <row r="1" spans="1:19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7.5">
      <c r="A2" s="5"/>
      <c r="B2" s="10" t="s">
        <v>25</v>
      </c>
      <c r="C2" s="10"/>
      <c r="D2" s="10"/>
      <c r="E2" s="7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>
      <c r="A3" s="8"/>
      <c r="B3" s="9"/>
      <c r="C3" s="5"/>
      <c r="D3" s="6"/>
      <c r="E3" s="7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15.75" customHeight="1">
      <c r="A4" s="5"/>
      <c r="D4" s="15" t="s">
        <v>22</v>
      </c>
      <c r="E4" s="5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ht="15.75" customHeight="1">
      <c r="A5" s="5"/>
      <c r="B5" s="16" t="s">
        <v>13</v>
      </c>
      <c r="C5" s="16" t="s">
        <v>79</v>
      </c>
      <c r="D5" s="16" t="s">
        <v>23</v>
      </c>
      <c r="E5" s="16" t="s">
        <v>24</v>
      </c>
      <c r="J5" s="12"/>
      <c r="K5" s="12"/>
      <c r="L5" s="12"/>
      <c r="M5" s="12"/>
      <c r="N5" s="12"/>
      <c r="O5" s="12"/>
      <c r="P5" s="12"/>
      <c r="Q5" s="5"/>
      <c r="R5" s="5"/>
      <c r="S5" s="5"/>
    </row>
    <row r="6" spans="1:19" ht="57" customHeight="1" thickBot="1">
      <c r="A6" s="5"/>
      <c r="B6" s="14" t="s">
        <v>70</v>
      </c>
      <c r="C6" s="14" t="s">
        <v>54</v>
      </c>
      <c r="D6" s="14" t="s">
        <v>71</v>
      </c>
      <c r="E6" s="14" t="s">
        <v>110</v>
      </c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5.75" customHeight="1">
      <c r="B7" s="85" t="str">
        <f>SEC_Processes!D7</f>
        <v>MINE_HARD_COAL</v>
      </c>
      <c r="C7" s="85" t="str">
        <f>SEC_Processes!E7</f>
        <v>Hard Coal Mine - domestic extraction</v>
      </c>
      <c r="D7" s="85" t="str">
        <f>SEC_Comm!C7</f>
        <v>HARD_COAL</v>
      </c>
      <c r="E7" s="98">
        <f>3*5</f>
        <v>15</v>
      </c>
    </row>
    <row r="8" spans="1:19" ht="15.75" customHeight="1">
      <c r="B8" s="88" t="str">
        <f>SEC_Processes!D8</f>
        <v>MINE_BROWN_COAL</v>
      </c>
      <c r="C8" s="88" t="str">
        <f>SEC_Processes!E8</f>
        <v>Brown Coal Mine - domestic extraction</v>
      </c>
      <c r="D8" s="88" t="str">
        <f>SEC_Comm!C8</f>
        <v>BROWN_COAL</v>
      </c>
      <c r="E8" s="99"/>
    </row>
    <row r="9" spans="1:19" ht="15.75" customHeight="1">
      <c r="B9" s="92" t="str">
        <f>SEC_Processes!D9</f>
        <v>MINE_NATURAL_GAS</v>
      </c>
      <c r="C9" s="92" t="str">
        <f>SEC_Processes!E9</f>
        <v>Natural Gas Mine - domestic extraction</v>
      </c>
      <c r="D9" s="92" t="str">
        <f>SEC_Comm!C9</f>
        <v>NATURAL_GAS</v>
      </c>
      <c r="E9" s="100"/>
    </row>
    <row r="10" spans="1:19" ht="15.75" customHeight="1">
      <c r="B10" s="88" t="str">
        <f>SEC_Processes!D10</f>
        <v>MINE_WIND</v>
      </c>
      <c r="C10" s="88" t="str">
        <f>SEC_Processes!E10</f>
        <v>Wind</v>
      </c>
      <c r="D10" s="88" t="str">
        <f>SEC_Comm!C10</f>
        <v>WIND</v>
      </c>
      <c r="E10" s="99"/>
    </row>
    <row r="11" spans="1:19" ht="15.75" customHeight="1" thickBot="1">
      <c r="B11" s="97" t="str">
        <f>SEC_Processes!D11</f>
        <v>IMP_NAT_GAS</v>
      </c>
      <c r="C11" s="97" t="str">
        <f>SEC_Processes!E11</f>
        <v>Natural Gas Import</v>
      </c>
      <c r="D11" s="101" t="str">
        <f>SEC_Comm!C9</f>
        <v>NATURAL_GAS</v>
      </c>
      <c r="E11" s="102"/>
    </row>
  </sheetData>
  <phoneticPr fontId="33" type="noConversion"/>
  <pageMargins left="0.75" right="0.75" top="1" bottom="1" header="0.5" footer="0.5"/>
  <pageSetup paperSize="9" orientation="portrait" r:id="rId1"/>
  <headerFooter alignWithMargins="0"/>
  <ignoredErrors>
    <ignoredError sqref="D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4"/>
  <sheetViews>
    <sheetView workbookViewId="0">
      <selection activeCell="G17" sqref="G17"/>
    </sheetView>
  </sheetViews>
  <sheetFormatPr defaultRowHeight="12.5"/>
  <cols>
    <col min="1" max="1" width="4.6328125" customWidth="1"/>
    <col min="2" max="2" width="23.08984375" customWidth="1"/>
    <col min="3" max="3" width="27.1796875" customWidth="1"/>
    <col min="4" max="4" width="16.54296875" customWidth="1"/>
    <col min="5" max="5" width="16.6328125" customWidth="1"/>
    <col min="6" max="6" width="14" customWidth="1"/>
    <col min="7" max="7" width="13.54296875" customWidth="1"/>
    <col min="8" max="8" width="13.36328125" customWidth="1"/>
    <col min="9" max="11" width="11.453125" customWidth="1"/>
    <col min="12" max="12" width="8.54296875" bestFit="1" customWidth="1"/>
  </cols>
  <sheetData>
    <row r="2" spans="2:12" ht="17.5">
      <c r="B2" s="61" t="s">
        <v>91</v>
      </c>
      <c r="C2" s="24"/>
      <c r="D2" s="24"/>
      <c r="E2" s="24"/>
      <c r="F2" s="24"/>
      <c r="I2" s="42"/>
      <c r="J2" s="43"/>
      <c r="K2" s="44"/>
      <c r="L2" s="45"/>
    </row>
    <row r="3" spans="2:12" ht="13">
      <c r="B3" s="46"/>
      <c r="C3" s="47"/>
      <c r="E3" s="41"/>
      <c r="F3" s="41"/>
      <c r="I3" s="42"/>
      <c r="J3" s="43"/>
      <c r="K3" s="44"/>
      <c r="L3" s="45"/>
    </row>
    <row r="4" spans="2:12" ht="13">
      <c r="E4" s="29" t="s">
        <v>22</v>
      </c>
      <c r="F4" s="29"/>
      <c r="G4" s="48"/>
      <c r="H4" s="48"/>
      <c r="I4" s="48"/>
      <c r="J4" s="49"/>
      <c r="K4" s="49"/>
      <c r="L4" s="49"/>
    </row>
    <row r="5" spans="2:12" ht="13">
      <c r="B5" s="50" t="s">
        <v>13</v>
      </c>
      <c r="C5" s="51" t="s">
        <v>79</v>
      </c>
      <c r="D5" s="50" t="s">
        <v>80</v>
      </c>
      <c r="E5" s="50" t="s">
        <v>23</v>
      </c>
      <c r="F5" s="52" t="s">
        <v>118</v>
      </c>
      <c r="G5" s="52" t="s">
        <v>119</v>
      </c>
      <c r="H5" s="52" t="s">
        <v>81</v>
      </c>
      <c r="I5" s="52" t="s">
        <v>82</v>
      </c>
      <c r="J5" s="52" t="s">
        <v>83</v>
      </c>
      <c r="K5" s="52" t="s">
        <v>84</v>
      </c>
      <c r="L5" s="52" t="s">
        <v>85</v>
      </c>
    </row>
    <row r="6" spans="2:12" ht="63" thickBot="1">
      <c r="B6" s="14" t="s">
        <v>70</v>
      </c>
      <c r="C6" s="14" t="s">
        <v>54</v>
      </c>
      <c r="D6" s="14" t="s">
        <v>86</v>
      </c>
      <c r="E6" s="14" t="s">
        <v>71</v>
      </c>
      <c r="F6" s="53" t="s">
        <v>111</v>
      </c>
      <c r="G6" s="78" t="s">
        <v>111</v>
      </c>
      <c r="H6" s="53" t="s">
        <v>87</v>
      </c>
      <c r="I6" s="53" t="s">
        <v>88</v>
      </c>
      <c r="J6" s="53" t="s">
        <v>89</v>
      </c>
      <c r="K6" s="53" t="s">
        <v>112</v>
      </c>
      <c r="L6" s="53" t="s">
        <v>113</v>
      </c>
    </row>
    <row r="7" spans="2:12" ht="15.75" customHeight="1">
      <c r="B7" s="92" t="str">
        <f>SEC_Processes!D12</f>
        <v>PP_HARD_COAL</v>
      </c>
      <c r="C7" s="92" t="str">
        <f>SEC_Processes!E12</f>
        <v>Hard Coal Fired Power Plant</v>
      </c>
      <c r="D7" s="92" t="str">
        <f>SEC_Comm!C7</f>
        <v>HARD_COAL</v>
      </c>
      <c r="E7" s="92" t="str">
        <f>SEC_Comm!C11</f>
        <v>ELEC_HV</v>
      </c>
      <c r="F7" s="103">
        <v>30</v>
      </c>
      <c r="G7" s="103">
        <v>30</v>
      </c>
      <c r="H7" s="103">
        <f>1/3</f>
        <v>0.33333333333333331</v>
      </c>
      <c r="I7" s="92">
        <f>31.536</f>
        <v>31.536000000000001</v>
      </c>
      <c r="J7" s="92">
        <v>0.85</v>
      </c>
      <c r="K7" s="100">
        <v>1</v>
      </c>
      <c r="L7" s="92">
        <v>1</v>
      </c>
    </row>
    <row r="8" spans="2:12" ht="15.75" customHeight="1">
      <c r="B8" s="88" t="str">
        <f>SEC_Processes!D13</f>
        <v>PP_BROWN_COAL</v>
      </c>
      <c r="C8" s="88" t="str">
        <f>SEC_Processes!E13</f>
        <v>Brown Coal Fired Power Plant</v>
      </c>
      <c r="D8" s="88" t="str">
        <f>SEC_Comm!C8</f>
        <v>BROWN_COAL</v>
      </c>
      <c r="E8" s="88" t="str">
        <f>SEC_Comm!C11</f>
        <v>ELEC_HV</v>
      </c>
      <c r="F8" s="104"/>
      <c r="G8" s="104"/>
      <c r="H8" s="104"/>
      <c r="I8" s="88"/>
      <c r="J8" s="88"/>
      <c r="K8" s="99"/>
      <c r="L8" s="88"/>
    </row>
    <row r="9" spans="2:12" ht="15.75" customHeight="1">
      <c r="B9" s="92" t="str">
        <f>SEC_Processes!D14</f>
        <v>PP_NATURAL_GAS</v>
      </c>
      <c r="C9" s="92" t="str">
        <f>SEC_Processes!E14</f>
        <v>Natural Gas Fired Power Plant</v>
      </c>
      <c r="D9" s="92" t="str">
        <f>SEC_Comm!C9</f>
        <v>NATURAL_GAS</v>
      </c>
      <c r="E9" s="92" t="str">
        <f>SEC_Comm!C11</f>
        <v>ELEC_HV</v>
      </c>
      <c r="F9" s="103"/>
      <c r="G9" s="103"/>
      <c r="H9" s="103"/>
      <c r="I9" s="92"/>
      <c r="J9" s="92"/>
      <c r="K9" s="100"/>
      <c r="L9" s="92"/>
    </row>
    <row r="10" spans="2:12" ht="15.75" customHeight="1" thickBot="1">
      <c r="B10" s="95" t="str">
        <f>SEC_Processes!D15</f>
        <v>PP_WIND_TURBINE_ON</v>
      </c>
      <c r="C10" s="95" t="str">
        <f>SEC_Processes!E15</f>
        <v>Wind Turbine - Onshore</v>
      </c>
      <c r="D10" s="95" t="str">
        <f>SEC_Comm!C10</f>
        <v>WIND</v>
      </c>
      <c r="E10" s="95" t="str">
        <f>SEC_Comm!C11</f>
        <v>ELEC_HV</v>
      </c>
      <c r="F10" s="105"/>
      <c r="G10" s="105"/>
      <c r="H10" s="105"/>
      <c r="I10" s="95"/>
      <c r="J10" s="95"/>
      <c r="K10" s="106"/>
      <c r="L10" s="95"/>
    </row>
    <row r="14" spans="2:12">
      <c r="L14">
        <v>0</v>
      </c>
    </row>
  </sheetData>
  <phoneticPr fontId="60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6"/>
  <sheetViews>
    <sheetView workbookViewId="0">
      <selection activeCell="K13" sqref="K13"/>
    </sheetView>
  </sheetViews>
  <sheetFormatPr defaultRowHeight="12.5"/>
  <cols>
    <col min="2" max="2" width="24.6328125" customWidth="1"/>
    <col min="3" max="3" width="17.1796875" bestFit="1" customWidth="1"/>
    <col min="4" max="4" width="10.6328125" bestFit="1" customWidth="1"/>
    <col min="5" max="11" width="11.453125" customWidth="1"/>
  </cols>
  <sheetData>
    <row r="2" spans="2:11" ht="17.5">
      <c r="B2" s="61" t="s">
        <v>95</v>
      </c>
      <c r="C2" s="24"/>
      <c r="D2" s="24"/>
      <c r="E2" s="24"/>
      <c r="F2" s="24"/>
      <c r="G2" s="24"/>
      <c r="H2" s="24"/>
      <c r="I2" s="42"/>
      <c r="J2" s="43"/>
      <c r="K2" s="44"/>
    </row>
    <row r="3" spans="2:11" ht="13">
      <c r="B3" s="46"/>
      <c r="C3" s="47"/>
      <c r="E3" s="41"/>
      <c r="F3" s="41"/>
      <c r="H3" s="42"/>
      <c r="I3" s="43"/>
      <c r="J3" s="44"/>
    </row>
    <row r="4" spans="2:11" ht="13">
      <c r="E4" s="29" t="s">
        <v>22</v>
      </c>
      <c r="F4" s="48"/>
      <c r="G4" s="48"/>
      <c r="H4" s="49"/>
      <c r="I4" s="49"/>
    </row>
    <row r="5" spans="2:11" ht="13">
      <c r="B5" s="50" t="s">
        <v>13</v>
      </c>
      <c r="C5" s="51" t="s">
        <v>79</v>
      </c>
      <c r="D5" s="50" t="s">
        <v>80</v>
      </c>
      <c r="E5" s="50" t="s">
        <v>23</v>
      </c>
      <c r="F5" s="52" t="s">
        <v>81</v>
      </c>
      <c r="G5" s="52" t="s">
        <v>85</v>
      </c>
    </row>
    <row r="6" spans="2:11" ht="38" thickBot="1">
      <c r="B6" s="14" t="s">
        <v>70</v>
      </c>
      <c r="C6" s="14" t="s">
        <v>54</v>
      </c>
      <c r="D6" s="14" t="s">
        <v>86</v>
      </c>
      <c r="E6" s="14" t="s">
        <v>71</v>
      </c>
      <c r="F6" s="53" t="s">
        <v>87</v>
      </c>
      <c r="G6" s="53" t="s">
        <v>90</v>
      </c>
    </row>
    <row r="7" spans="2:11">
      <c r="B7" s="31" t="str">
        <f>SEC_Processes!D16</f>
        <v>TRANS_ELEC</v>
      </c>
      <c r="C7" s="31" t="str">
        <f>SEC_Processes!E16</f>
        <v>Electricity Network</v>
      </c>
      <c r="D7" s="54" t="str">
        <f>SEC_Comm!C11</f>
        <v>ELEC_HV</v>
      </c>
      <c r="E7" s="54" t="str">
        <f>SEC_Comm!C12</f>
        <v>ELEC_LV</v>
      </c>
      <c r="F7" s="55">
        <v>0.95</v>
      </c>
      <c r="G7" s="56"/>
    </row>
    <row r="8" spans="2:11" ht="13" thickBot="1">
      <c r="B8" s="57"/>
      <c r="C8" s="57"/>
      <c r="D8" s="58"/>
      <c r="E8" s="58"/>
      <c r="F8" s="59"/>
      <c r="G8" s="60"/>
    </row>
    <row r="10" spans="2:11" ht="17.5">
      <c r="B10" s="61" t="s">
        <v>94</v>
      </c>
      <c r="C10" s="24"/>
      <c r="D10" s="24"/>
      <c r="E10" s="24"/>
      <c r="F10" s="24"/>
      <c r="G10" s="24"/>
      <c r="H10" s="24"/>
    </row>
    <row r="12" spans="2:11" ht="13">
      <c r="B12" s="29" t="s">
        <v>92</v>
      </c>
    </row>
    <row r="13" spans="2:11" ht="13">
      <c r="B13" s="50" t="s">
        <v>2</v>
      </c>
      <c r="C13" s="62">
        <v>2020</v>
      </c>
      <c r="D13" s="62">
        <v>2021</v>
      </c>
      <c r="E13" s="63">
        <v>2025</v>
      </c>
    </row>
    <row r="14" spans="2:11" ht="13" thickBot="1">
      <c r="B14" s="14" t="s">
        <v>93</v>
      </c>
      <c r="C14" s="81" t="s">
        <v>32</v>
      </c>
      <c r="D14" s="81"/>
      <c r="E14" s="81"/>
    </row>
    <row r="15" spans="2:11">
      <c r="B15" s="31" t="str">
        <f>SEC_Comm!C12</f>
        <v>ELEC_LV</v>
      </c>
      <c r="C15" s="54">
        <v>700</v>
      </c>
      <c r="D15" s="54"/>
      <c r="E15" s="55">
        <v>1000</v>
      </c>
    </row>
    <row r="16" spans="2:11" ht="13" thickBot="1">
      <c r="B16" s="57"/>
      <c r="C16" s="58"/>
      <c r="D16" s="58"/>
      <c r="E16" s="59"/>
    </row>
  </sheetData>
  <mergeCells count="1">
    <mergeCell ref="C14:E14"/>
  </mergeCells>
  <phoneticPr fontId="60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M8" sqref="M8"/>
    </sheetView>
  </sheetViews>
  <sheetFormatPr defaultRowHeight="12.5"/>
  <cols>
    <col min="2" max="2" width="29.08984375" bestFit="1" customWidth="1"/>
    <col min="3" max="3" width="12.90625" customWidth="1"/>
  </cols>
  <sheetData>
    <row r="2" spans="2:10" ht="15.5">
      <c r="B2" s="24" t="s">
        <v>77</v>
      </c>
      <c r="C2" s="25"/>
      <c r="D2" s="25"/>
      <c r="E2" s="25"/>
      <c r="F2" s="25"/>
    </row>
    <row r="3" spans="2:10">
      <c r="B3" s="26"/>
      <c r="C3" s="26"/>
      <c r="D3" s="26"/>
      <c r="E3" s="26"/>
      <c r="F3" s="27"/>
    </row>
    <row r="4" spans="2:10" ht="13">
      <c r="B4" s="28"/>
      <c r="C4" s="29" t="s">
        <v>72</v>
      </c>
      <c r="D4" s="27"/>
      <c r="E4" s="27"/>
    </row>
    <row r="5" spans="2:10" ht="13">
      <c r="B5" s="30" t="s">
        <v>13</v>
      </c>
      <c r="C5" s="30" t="s">
        <v>2</v>
      </c>
      <c r="D5" s="30"/>
      <c r="E5" s="30"/>
      <c r="F5" s="30"/>
      <c r="H5" s="23" t="s">
        <v>74</v>
      </c>
      <c r="I5" s="23" t="s">
        <v>75</v>
      </c>
      <c r="J5" s="23" t="s">
        <v>76</v>
      </c>
    </row>
    <row r="6" spans="2:10" ht="38" thickBot="1">
      <c r="B6" s="14" t="s">
        <v>70</v>
      </c>
      <c r="C6" s="14" t="s">
        <v>73</v>
      </c>
      <c r="D6" s="82" t="s">
        <v>78</v>
      </c>
      <c r="E6" s="82"/>
      <c r="F6" s="82"/>
    </row>
    <row r="7" spans="2:10">
      <c r="B7" s="31"/>
      <c r="C7" s="32"/>
      <c r="D7" s="33"/>
      <c r="E7" s="33"/>
      <c r="F7" s="33"/>
    </row>
    <row r="8" spans="2:10">
      <c r="B8" s="34"/>
      <c r="C8" s="35"/>
      <c r="D8" s="36"/>
      <c r="E8" s="36"/>
      <c r="F8" s="36"/>
    </row>
    <row r="9" spans="2:10">
      <c r="B9" s="31"/>
      <c r="C9" s="32"/>
      <c r="D9" s="33"/>
      <c r="E9" s="33"/>
      <c r="F9" s="33"/>
    </row>
    <row r="10" spans="2:10">
      <c r="B10" s="34"/>
      <c r="C10" s="35"/>
      <c r="D10" s="36"/>
      <c r="E10" s="36"/>
      <c r="F10" s="36"/>
    </row>
    <row r="11" spans="2:10" ht="13" thickBot="1">
      <c r="B11" s="37"/>
      <c r="C11" s="38"/>
      <c r="D11" s="39"/>
      <c r="E11" s="40"/>
      <c r="F11" s="40"/>
    </row>
  </sheetData>
  <mergeCells count="1">
    <mergeCell ref="D6:F6"/>
  </mergeCells>
  <phoneticPr fontId="6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6" ma:contentTypeDescription="Create a new document." ma:contentTypeScope="" ma:versionID="a466c92dee81e096572f7ceef5d4798e">
  <xsd:schema xmlns:xsd="http://www.w3.org/2001/XMLSchema" xmlns:xs="http://www.w3.org/2001/XMLSchema" xmlns:p="http://schemas.microsoft.com/office/2006/metadata/properties" xmlns:ns2="96cf5878-74d7-460f-a445-eb4c85d99a58" targetNamespace="http://schemas.microsoft.com/office/2006/metadata/properties" ma:root="true" ma:fieldsID="149d2cd1d8541cc58ba1e7460e1801e0" ns2:_="">
    <xsd:import namespace="96cf5878-74d7-460f-a445-eb4c85d99a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89B371-5AD1-47B1-B2BE-14AB925980BD}"/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96cf5878-74d7-460f-a445-eb4c85d99a5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2022-12-20T20:51:33Z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263576686382293</vt:r8>
  </property>
</Properties>
</file>