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https://aghedupl.sharepoint.com/sites/IntegratedEnergyResourcePlanning-2024_2025_winter/Shared Documents/2024_2025_winter/Lab/TIMES_FULL_STUDENTS_2024/"/>
    </mc:Choice>
  </mc:AlternateContent>
  <xr:revisionPtr revIDLastSave="20" documentId="13_ncr:1_{75C248C3-B50F-47DC-88AE-8B1BB941C267}" xr6:coauthVersionLast="47" xr6:coauthVersionMax="47" xr10:uidLastSave="{72DF7BD1-7592-4951-9131-0CE62D7AE96F}"/>
  <bookViews>
    <workbookView xWindow="-108" yWindow="-108" windowWidth="46296" windowHeight="18816" tabRatio="901" activeTab="2" xr2:uid="{00000000-000D-0000-FFFF-FFFF00000000}"/>
  </bookViews>
  <sheets>
    <sheet name="SEC_Comm" sheetId="112" r:id="rId1"/>
    <sheet name="SEC_Processes" sheetId="127" r:id="rId2"/>
    <sheet name="MIN_IMP" sheetId="133" r:id="rId3"/>
  </sheets>
  <externalReferences>
    <externalReference r:id="rId4"/>
    <externalReference r:id="rId5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33" l="1"/>
  <c r="E10" i="133"/>
  <c r="E19" i="133"/>
  <c r="D19" i="133"/>
  <c r="C19" i="133"/>
  <c r="B19" i="133"/>
  <c r="E14" i="133" l="1"/>
  <c r="E12" i="133"/>
  <c r="D18" i="133"/>
  <c r="D17" i="133"/>
  <c r="D16" i="133"/>
  <c r="D15" i="133"/>
  <c r="D14" i="133"/>
  <c r="D13" i="133"/>
  <c r="D12" i="133"/>
  <c r="D11" i="133"/>
  <c r="D10" i="133"/>
  <c r="D8" i="133"/>
  <c r="C9" i="133" l="1"/>
  <c r="C10" i="133"/>
  <c r="C11" i="133"/>
  <c r="C12" i="133"/>
  <c r="C13" i="133"/>
  <c r="C14" i="133"/>
  <c r="C15" i="133"/>
  <c r="C16" i="133"/>
  <c r="C17" i="133"/>
  <c r="C18" i="133"/>
  <c r="B18" i="133"/>
  <c r="B9" i="133"/>
  <c r="B10" i="133"/>
  <c r="B11" i="133"/>
  <c r="B12" i="133"/>
  <c r="B13" i="133"/>
  <c r="B14" i="133"/>
  <c r="B15" i="133"/>
  <c r="B16" i="133"/>
  <c r="B17" i="133"/>
  <c r="C8" i="133"/>
  <c r="B8" i="133"/>
  <c r="L7" i="133" l="1"/>
  <c r="M7" i="1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sharedStrings.xml><?xml version="1.0" encoding="utf-8"?>
<sst xmlns="http://schemas.openxmlformats.org/spreadsheetml/2006/main" count="233" uniqueCount="155">
  <si>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</si>
  <si>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</si>
  <si>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</si>
  <si>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</si>
  <si>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</si>
  <si>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</si>
  <si>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</si>
  <si>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</si>
  <si>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</si>
  <si>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</si>
  <si>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</si>
  <si>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</si>
  <si>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</si>
  <si>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</si>
  <si>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</si>
  <si>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</si>
  <si>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</si>
  <si>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Predefiniowany zbiór dóbr</t>
  </si>
  <si>
    <t>Nazwa dobra</t>
  </si>
  <si>
    <t>Opis sobra</t>
  </si>
  <si>
    <t>Jednostka dobra</t>
  </si>
  <si>
    <t>-</t>
  </si>
  <si>
    <t>Poziom podokresów roku - równanie bilansu</t>
  </si>
  <si>
    <t>Oznaczenie dobra "energia elektryczna" dla CHP</t>
  </si>
  <si>
    <t>NRG</t>
  </si>
  <si>
    <t>BIOM</t>
  </si>
  <si>
    <t>Biomass</t>
  </si>
  <si>
    <t>PJ</t>
  </si>
  <si>
    <t>NAT_GAS</t>
  </si>
  <si>
    <t>Natural Gas</t>
  </si>
  <si>
    <t>HC</t>
  </si>
  <si>
    <t>Hard Coal</t>
  </si>
  <si>
    <t>HYD</t>
  </si>
  <si>
    <t>Hydro</t>
  </si>
  <si>
    <t>URAN</t>
  </si>
  <si>
    <t>Uran</t>
  </si>
  <si>
    <t>SOLAR</t>
  </si>
  <si>
    <t>Solar</t>
  </si>
  <si>
    <t>WIND_OFF</t>
  </si>
  <si>
    <t>Offshore Wind Energy</t>
  </si>
  <si>
    <t>WIND_ON</t>
  </si>
  <si>
    <t>Onshore Wind Energy</t>
  </si>
  <si>
    <t>OTH</t>
  </si>
  <si>
    <t>Others</t>
  </si>
  <si>
    <t>Available Commodity Sets</t>
  </si>
  <si>
    <t>Energy</t>
  </si>
  <si>
    <t>ENV</t>
  </si>
  <si>
    <t>Emission</t>
  </si>
  <si>
    <t>DEM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</si>
  <si>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</si>
  <si>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</si>
  <si>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</si>
  <si>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</si>
  <si>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</si>
  <si>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</si>
  <si>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</si>
  <si>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</si>
  <si>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</si>
  <si>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</si>
  <si>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</si>
  <si>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</si>
  <si>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</si>
  <si>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</si>
  <si>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</si>
  <si>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</si>
  <si>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</si>
  <si>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</si>
  <si>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</si>
  <si>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</si>
  <si>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</si>
  <si>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</si>
  <si>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</si>
  <si>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</si>
  <si>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</si>
  <si>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</si>
  <si>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</si>
  <si>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</si>
  <si>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</si>
  <si>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</si>
  <si>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MIN</t>
  </si>
  <si>
    <t>MIN_BIOM</t>
  </si>
  <si>
    <t>Biomass Domestic Supply</t>
  </si>
  <si>
    <t>IMP</t>
  </si>
  <si>
    <t>IMP_BIOM</t>
  </si>
  <si>
    <t>Biomass Imports</t>
  </si>
  <si>
    <t>MIN_NAT_GAS</t>
  </si>
  <si>
    <t>Natural Gas Domestic Supply</t>
  </si>
  <si>
    <t>IMP_NAT_GAS</t>
  </si>
  <si>
    <t>Natural Gas Imports</t>
  </si>
  <si>
    <t>IMP_HC</t>
  </si>
  <si>
    <t>Hard Coal Imports</t>
  </si>
  <si>
    <t>MIN_HYDRO</t>
  </si>
  <si>
    <t>IMP_URAN</t>
  </si>
  <si>
    <t>Uran Imports</t>
  </si>
  <si>
    <t>MIN_SOLAR</t>
  </si>
  <si>
    <t>DAYNITE</t>
  </si>
  <si>
    <t>MIN_WIND_OFF</t>
  </si>
  <si>
    <t>Wind Offshore</t>
  </si>
  <si>
    <t>MIN_WIND_ON</t>
  </si>
  <si>
    <t>Wind Onshore</t>
  </si>
  <si>
    <t>MIN_OTH</t>
  </si>
  <si>
    <t>Available Process Sets</t>
  </si>
  <si>
    <t>ELE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</si>
  <si>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</si>
  <si>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</si>
  <si>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</si>
  <si>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</si>
  <si>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</si>
  <si>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</si>
  <si>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</si>
  <si>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</si>
  <si>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</si>
  <si>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</si>
  <si>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</si>
  <si>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</si>
  <si>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</si>
  <si>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</si>
  <si>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</si>
  <si>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</si>
  <si>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</si>
  <si>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Primary Energy Carriers Extraction</t>
  </si>
  <si>
    <t>~FI_T</t>
  </si>
  <si>
    <t>* TechDesc</t>
  </si>
  <si>
    <t>Comm-OUT</t>
  </si>
  <si>
    <t>COST</t>
  </si>
  <si>
    <t>ACT_BND</t>
  </si>
  <si>
    <t>\I:</t>
  </si>
  <si>
    <t>\I: Technology Name</t>
  </si>
  <si>
    <t>Output Commodity</t>
  </si>
  <si>
    <t>Extraction Cost [zł/GJ]</t>
  </si>
  <si>
    <t>Coment</t>
  </si>
  <si>
    <t>Exchange rate</t>
  </si>
  <si>
    <t>\I: Nazwa procesu</t>
  </si>
  <si>
    <t>Dobro na wyjściu</t>
  </si>
  <si>
    <t>Koszt wydobycia (loco kopalnia)</t>
  </si>
  <si>
    <t>Ograniczenie wydobycia w roku</t>
  </si>
  <si>
    <t>Price from ENTSO for 2030 data table NL+FUEL</t>
  </si>
  <si>
    <t>Fuel</t>
  </si>
  <si>
    <t>Nuclear</t>
  </si>
  <si>
    <t>€/GJ</t>
  </si>
  <si>
    <t>Lignite G1 (BG - MK - CZ)</t>
  </si>
  <si>
    <t>Average price from ENTSO for 2030 data table NL+FUEL</t>
  </si>
  <si>
    <t>Lignite G2 (SK - DE - RS - PL - ME - UKNI - BA - IE)</t>
  </si>
  <si>
    <t>Lignite G3 (SL - RO - HU)</t>
  </si>
  <si>
    <t>Lignite G4 (GR - TR)</t>
  </si>
  <si>
    <t>Hard coal</t>
  </si>
  <si>
    <t>Hydrogen (blue )</t>
  </si>
  <si>
    <t>CO2 price</t>
  </si>
  <si>
    <t>€/ton</t>
  </si>
  <si>
    <t>NL</t>
  </si>
  <si>
    <t>Annual Extraction Bound [PJ/a]</t>
  </si>
  <si>
    <t>H2</t>
  </si>
  <si>
    <t>Hydrogen</t>
  </si>
  <si>
    <t>IMP_H2</t>
  </si>
  <si>
    <t>Hydrogen Imports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</si>
</sst>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€]* #,##0.00_);_([$€]* \(#,##0.00\);_([$€]* &quot;-&quot;??_);_(@_)"/>
    <numFmt numFmtId="165" formatCode="\Te\x\t"/>
  </numFmts>
  <fonts count="54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sz val="11"/>
      <name val="Arial"/>
      <family val="2"/>
      <charset val="238"/>
    </font>
    <font>
      <sz val="10"/>
      <color theme="0"/>
      <name val="Arial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</borders>
  <cellStyleXfs count="338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</cellStyleXfs>
  <cellXfs count="53">
    <xf numFmtId="0" fontId="0" fillId="0" borderId="0" xfId="0"/>
    <xf numFmtId="0" fontId="4" fillId="24" borderId="0" xfId="0" applyFont="1" applyFill="1"/>
    <xf numFmtId="0" fontId="5" fillId="0" borderId="0" xfId="0" applyFont="1"/>
    <xf numFmtId="0" fontId="11" fillId="0" borderId="0" xfId="0" applyFont="1"/>
    <xf numFmtId="0" fontId="8" fillId="24" borderId="0" xfId="0" applyFont="1" applyFill="1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2" xfId="277" quotePrefix="1" applyFont="1" applyFill="1" applyBorder="1" applyAlignment="1">
      <alignment horizontal="left"/>
    </xf>
    <xf numFmtId="0" fontId="6" fillId="0" borderId="12" xfId="277" applyFont="1" applyBorder="1" applyAlignment="1">
      <alignment horizontal="right"/>
    </xf>
    <xf numFmtId="0" fontId="1" fillId="0" borderId="12" xfId="277" applyBorder="1"/>
    <xf numFmtId="0" fontId="1" fillId="0" borderId="12" xfId="277" applyBorder="1" applyAlignment="1">
      <alignment horizontal="left" vertical="center"/>
    </xf>
    <xf numFmtId="0" fontId="5" fillId="0" borderId="0" xfId="277" applyFont="1"/>
    <xf numFmtId="0" fontId="0" fillId="0" borderId="0" xfId="277" applyFont="1"/>
    <xf numFmtId="0" fontId="4" fillId="24" borderId="0" xfId="0" quotePrefix="1" applyFont="1" applyFill="1"/>
    <xf numFmtId="0" fontId="7" fillId="0" borderId="12" xfId="277" applyFont="1" applyBorder="1" applyAlignment="1">
      <alignment horizontal="left"/>
    </xf>
    <xf numFmtId="165" fontId="7" fillId="0" borderId="0" xfId="0" applyNumberFormat="1" applyFont="1"/>
    <xf numFmtId="165" fontId="5" fillId="0" borderId="0" xfId="0" applyNumberFormat="1" applyFont="1"/>
    <xf numFmtId="165" fontId="0" fillId="26" borderId="0" xfId="0" applyNumberFormat="1" applyFill="1"/>
    <xf numFmtId="165" fontId="1" fillId="27" borderId="0" xfId="0" applyNumberFormat="1" applyFont="1" applyFill="1"/>
    <xf numFmtId="165" fontId="0" fillId="0" borderId="0" xfId="0" applyNumberFormat="1"/>
    <xf numFmtId="0" fontId="1" fillId="29" borderId="13" xfId="0" applyFont="1" applyFill="1" applyBorder="1"/>
    <xf numFmtId="0" fontId="1" fillId="30" borderId="0" xfId="0" applyFont="1" applyFill="1"/>
    <xf numFmtId="0" fontId="1" fillId="29" borderId="0" xfId="0" applyFont="1" applyFill="1"/>
    <xf numFmtId="0" fontId="1" fillId="29" borderId="14" xfId="0" applyFont="1" applyFill="1" applyBorder="1"/>
    <xf numFmtId="0" fontId="1" fillId="0" borderId="0" xfId="0" applyFont="1"/>
    <xf numFmtId="165" fontId="3" fillId="31" borderId="10" xfId="0" applyNumberFormat="1" applyFont="1" applyFill="1" applyBorder="1" applyAlignment="1">
      <alignment horizontal="center" vertical="center"/>
    </xf>
    <xf numFmtId="165" fontId="5" fillId="25" borderId="10" xfId="274" applyNumberFormat="1" applyFill="1" applyBorder="1" applyAlignment="1">
      <alignment horizontal="center" vertical="center" wrapText="1"/>
    </xf>
    <xf numFmtId="0" fontId="52" fillId="0" borderId="0" xfId="0" applyFont="1" applyAlignment="1">
      <alignment vertical="center" wrapText="1"/>
    </xf>
    <xf numFmtId="165" fontId="0" fillId="26" borderId="0" xfId="0" applyNumberFormat="1" applyFill="1" applyAlignment="1">
      <alignment horizontal="left"/>
    </xf>
    <xf numFmtId="2" fontId="0" fillId="32" borderId="13" xfId="0" applyNumberFormat="1" applyFill="1" applyBorder="1"/>
    <xf numFmtId="2" fontId="5" fillId="32" borderId="0" xfId="0" applyNumberFormat="1" applyFont="1" applyFill="1" applyAlignment="1">
      <alignment horizontal="right"/>
    </xf>
    <xf numFmtId="165" fontId="5" fillId="25" borderId="0" xfId="274" applyNumberFormat="1" applyFill="1" applyAlignment="1">
      <alignment horizontal="center" vertical="center" wrapText="1"/>
    </xf>
    <xf numFmtId="1" fontId="5" fillId="32" borderId="14" xfId="0" applyNumberFormat="1" applyFont="1" applyFill="1" applyBorder="1" applyAlignment="1">
      <alignment horizontal="left"/>
    </xf>
    <xf numFmtId="0" fontId="5" fillId="29" borderId="13" xfId="0" quotePrefix="1" applyFont="1" applyFill="1" applyBorder="1"/>
    <xf numFmtId="1" fontId="5" fillId="30" borderId="0" xfId="0" applyNumberFormat="1" applyFont="1" applyFill="1" applyAlignment="1">
      <alignment horizontal="left"/>
    </xf>
    <xf numFmtId="2" fontId="5" fillId="30" borderId="0" xfId="0" applyNumberFormat="1" applyFont="1" applyFill="1" applyAlignment="1">
      <alignment horizontal="right"/>
    </xf>
    <xf numFmtId="1" fontId="5" fillId="29" borderId="0" xfId="0" applyNumberFormat="1" applyFont="1" applyFill="1" applyAlignment="1">
      <alignment horizontal="left"/>
    </xf>
    <xf numFmtId="2" fontId="0" fillId="29" borderId="0" xfId="0" applyNumberFormat="1" applyFill="1"/>
    <xf numFmtId="0" fontId="5" fillId="29" borderId="0" xfId="0" quotePrefix="1" applyFont="1" applyFill="1"/>
    <xf numFmtId="2" fontId="5" fillId="29" borderId="0" xfId="0" quotePrefix="1" applyNumberFormat="1" applyFont="1" applyFill="1" applyAlignment="1">
      <alignment horizontal="right"/>
    </xf>
    <xf numFmtId="2" fontId="5" fillId="29" borderId="0" xfId="0" applyNumberFormat="1" applyFont="1" applyFill="1" applyAlignment="1">
      <alignment horizontal="right"/>
    </xf>
    <xf numFmtId="1" fontId="5" fillId="29" borderId="14" xfId="0" applyNumberFormat="1" applyFont="1" applyFill="1" applyBorder="1" applyAlignment="1">
      <alignment horizontal="left"/>
    </xf>
    <xf numFmtId="0" fontId="5" fillId="25" borderId="0" xfId="274" quotePrefix="1" applyFill="1" applyAlignment="1">
      <alignment horizontal="center" vertical="center" wrapText="1"/>
    </xf>
    <xf numFmtId="165" fontId="1" fillId="29" borderId="13" xfId="0" applyNumberFormat="1" applyFont="1" applyFill="1" applyBorder="1"/>
    <xf numFmtId="165" fontId="1" fillId="30" borderId="0" xfId="0" applyNumberFormat="1" applyFont="1" applyFill="1"/>
    <xf numFmtId="165" fontId="1" fillId="29" borderId="0" xfId="0" applyNumberFormat="1" applyFont="1" applyFill="1"/>
    <xf numFmtId="165" fontId="1" fillId="29" borderId="14" xfId="0" applyNumberFormat="1" applyFont="1" applyFill="1" applyBorder="1"/>
    <xf numFmtId="165" fontId="5" fillId="25" borderId="0" xfId="274" quotePrefix="1" applyNumberFormat="1" applyFill="1" applyAlignment="1">
      <alignment horizontal="center" vertical="center" wrapText="1"/>
    </xf>
    <xf numFmtId="0" fontId="53" fillId="28" borderId="11" xfId="0" applyFont="1" applyFill="1" applyBorder="1" applyAlignment="1">
      <alignment horizontal="center"/>
    </xf>
    <xf numFmtId="0" fontId="53" fillId="28" borderId="0" xfId="0" applyFont="1" applyFill="1" applyAlignment="1">
      <alignment horizontal="center"/>
    </xf>
  </cellXfs>
  <cellStyles count="338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_MIN" xfId="277" xr:uid="{00000000-0005-0000-0000-000014010000}"/>
    <cellStyle name="Normale_B2020" xfId="278" xr:uid="{00000000-0005-0000-0000-000016010000}"/>
    <cellStyle name="Normalny" xfId="0" builtinId="0"/>
    <cellStyle name="Normalny 2" xfId="279" xr:uid="{00000000-0005-0000-0000-000018010000}"/>
    <cellStyle name="Normalny 3" xfId="280" xr:uid="{00000000-0005-0000-0000-000019010000}"/>
    <cellStyle name="Normalny 4" xfId="281" xr:uid="{00000000-0005-0000-0000-00001A010000}"/>
    <cellStyle name="Normalny 5" xfId="282" xr:uid="{00000000-0005-0000-0000-00001B010000}"/>
    <cellStyle name="Normalny 6" xfId="283" xr:uid="{00000000-0005-0000-0000-00001C010000}"/>
    <cellStyle name="Normalny 7" xfId="284" xr:uid="{00000000-0005-0000-0000-00001D010000}"/>
    <cellStyle name="Normalny 8" xfId="285" xr:uid="{00000000-0005-0000-0000-00001E010000}"/>
    <cellStyle name="Normalny 9" xfId="286" xr:uid="{00000000-0005-0000-0000-00001F010000}"/>
    <cellStyle name="Obliczenia" xfId="287" xr:uid="{00000000-0005-0000-0000-000020010000}"/>
    <cellStyle name="Obliczenia 2" xfId="288" xr:uid="{00000000-0005-0000-0000-000021010000}"/>
    <cellStyle name="Obliczenia 3" xfId="289" xr:uid="{00000000-0005-0000-0000-000022010000}"/>
    <cellStyle name="Obliczenia 4" xfId="290" xr:uid="{00000000-0005-0000-0000-000023010000}"/>
    <cellStyle name="Obliczenia 5" xfId="291" xr:uid="{00000000-0005-0000-0000-000024010000}"/>
    <cellStyle name="Obliczenia 6" xfId="292" xr:uid="{00000000-0005-0000-0000-000025010000}"/>
    <cellStyle name="Obliczenia 7" xfId="293" xr:uid="{00000000-0005-0000-0000-000026010000}"/>
    <cellStyle name="Obliczenia 8" xfId="294" xr:uid="{00000000-0005-0000-0000-000027010000}"/>
    <cellStyle name="Standard_Sce_D_Extraction" xfId="295" xr:uid="{00000000-0005-0000-0000-000028010000}"/>
    <cellStyle name="Suma" xfId="296" xr:uid="{00000000-0005-0000-0000-000029010000}"/>
    <cellStyle name="Suma 2" xfId="297" xr:uid="{00000000-0005-0000-0000-00002A010000}"/>
    <cellStyle name="Suma 3" xfId="298" xr:uid="{00000000-0005-0000-0000-00002B010000}"/>
    <cellStyle name="Suma 4" xfId="299" xr:uid="{00000000-0005-0000-0000-00002C010000}"/>
    <cellStyle name="Suma 5" xfId="300" xr:uid="{00000000-0005-0000-0000-00002D010000}"/>
    <cellStyle name="Suma 6" xfId="301" xr:uid="{00000000-0005-0000-0000-00002E010000}"/>
    <cellStyle name="Suma 7" xfId="302" xr:uid="{00000000-0005-0000-0000-00002F010000}"/>
    <cellStyle name="Suma 8" xfId="303" xr:uid="{00000000-0005-0000-0000-000030010000}"/>
    <cellStyle name="Tekst objaśnienia" xfId="304" xr:uid="{00000000-0005-0000-0000-000031010000}"/>
    <cellStyle name="Tekst objaśnienia 2" xfId="305" xr:uid="{00000000-0005-0000-0000-000032010000}"/>
    <cellStyle name="Tekst objaśnienia 3" xfId="306" xr:uid="{00000000-0005-0000-0000-000033010000}"/>
    <cellStyle name="Tekst objaśnienia 4" xfId="307" xr:uid="{00000000-0005-0000-0000-000034010000}"/>
    <cellStyle name="Tekst objaśnienia 5" xfId="308" xr:uid="{00000000-0005-0000-0000-000035010000}"/>
    <cellStyle name="Tekst objaśnienia 6" xfId="309" xr:uid="{00000000-0005-0000-0000-000036010000}"/>
    <cellStyle name="Tekst objaśnienia 7" xfId="310" xr:uid="{00000000-0005-0000-0000-000037010000}"/>
    <cellStyle name="Tekst objaśnienia 8" xfId="311" xr:uid="{00000000-0005-0000-0000-000038010000}"/>
    <cellStyle name="Tekst ostrzeżenia" xfId="312" xr:uid="{00000000-0005-0000-0000-000039010000}"/>
    <cellStyle name="Tekst ostrzeżenia 2" xfId="313" xr:uid="{00000000-0005-0000-0000-00003A010000}"/>
    <cellStyle name="Tekst ostrzeżenia 3" xfId="314" xr:uid="{00000000-0005-0000-0000-00003B010000}"/>
    <cellStyle name="Tekst ostrzeżenia 4" xfId="315" xr:uid="{00000000-0005-0000-0000-00003C010000}"/>
    <cellStyle name="Tekst ostrzeżenia 5" xfId="316" xr:uid="{00000000-0005-0000-0000-00003D010000}"/>
    <cellStyle name="Tekst ostrzeżenia 6" xfId="317" xr:uid="{00000000-0005-0000-0000-00003E010000}"/>
    <cellStyle name="Tekst ostrzeżenia 7" xfId="318" xr:uid="{00000000-0005-0000-0000-00003F010000}"/>
    <cellStyle name="Tekst ostrzeżenia 8" xfId="319" xr:uid="{00000000-0005-0000-0000-000040010000}"/>
    <cellStyle name="Tytuł" xfId="320" xr:uid="{00000000-0005-0000-0000-000041010000}"/>
    <cellStyle name="Uwaga" xfId="321" xr:uid="{00000000-0005-0000-0000-000042010000}"/>
    <cellStyle name="Uwaga 2" xfId="322" xr:uid="{00000000-0005-0000-0000-000043010000}"/>
    <cellStyle name="Uwaga 3" xfId="323" xr:uid="{00000000-0005-0000-0000-000044010000}"/>
    <cellStyle name="Uwaga 4" xfId="324" xr:uid="{00000000-0005-0000-0000-000045010000}"/>
    <cellStyle name="Uwaga 5" xfId="325" xr:uid="{00000000-0005-0000-0000-000046010000}"/>
    <cellStyle name="Uwaga 6" xfId="326" xr:uid="{00000000-0005-0000-0000-000047010000}"/>
    <cellStyle name="Uwaga 7" xfId="327" xr:uid="{00000000-0005-0000-0000-000048010000}"/>
    <cellStyle name="Uwaga 8" xfId="328" xr:uid="{00000000-0005-0000-0000-000049010000}"/>
    <cellStyle name="Złe" xfId="329" xr:uid="{00000000-0005-0000-0000-00004A010000}"/>
    <cellStyle name="Złe 2" xfId="330" xr:uid="{00000000-0005-0000-0000-00004B010000}"/>
    <cellStyle name="Złe 3" xfId="331" xr:uid="{00000000-0005-0000-0000-00004C010000}"/>
    <cellStyle name="Złe 4" xfId="332" xr:uid="{00000000-0005-0000-0000-00004D010000}"/>
    <cellStyle name="Złe 5" xfId="333" xr:uid="{00000000-0005-0000-0000-00004E010000}"/>
    <cellStyle name="Złe 6" xfId="334" xr:uid="{00000000-0005-0000-0000-00004F010000}"/>
    <cellStyle name="Złe 7" xfId="335" xr:uid="{00000000-0005-0000-0000-000050010000}"/>
    <cellStyle name="Złe 8" xfId="336" xr:uid="{00000000-0005-0000-0000-000051010000}"/>
    <cellStyle name="已访问的超链接" xfId="337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ghedupl.sharepoint.com/sites/IntegratedEnergyResourcePlanning-2024_2025_winter/Shared%20Documents/2024_2025_winter/Lab/TIMES_DATA.xlsx" TargetMode="External"/><Relationship Id="rId1" Type="http://schemas.openxmlformats.org/officeDocument/2006/relationships/externalLinkPath" Target="/sites/IntegratedEnergyResourcePlanning-2024_2025_winter/Shared%20Documents/2024_2025_winter/Lab/TIMES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mRc1NPb4lEKLqOXbjOvuxuHyKmw7q9NOskednFYzRG9XVWSVJbkUTrnDuw3Mq5BO" itemId="012B43AX43U74T7WM4V5BIAFP2276AM437">
      <xxl21:absoluteUrl r:id="rId2"/>
    </xxl21:alternateUrls>
    <sheetNames>
      <sheetName val="general info"/>
      <sheetName val="NL_PL_PP_technologies"/>
      <sheetName val="NL_Fuel"/>
      <sheetName val="NL_Energy_Production"/>
      <sheetName val="NL_Energy_Demand"/>
      <sheetName val="Forecast_Ele_Demand"/>
      <sheetName val="NL_Gas_Market"/>
      <sheetName val="NL_PV_Potencial"/>
      <sheetName val="NL_Wind_Potencial"/>
      <sheetName val="Technology"/>
    </sheetNames>
    <sheetDataSet>
      <sheetData sheetId="0"/>
      <sheetData sheetId="1"/>
      <sheetData sheetId="2">
        <row r="8">
          <cell r="B8" t="str">
            <v>Fuel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2:I37"/>
  <sheetViews>
    <sheetView zoomScaleNormal="100" workbookViewId="0">
      <selection activeCell="B17" sqref="B17:I17"/>
    </sheetView>
  </sheetViews>
  <sheetFormatPr defaultRowHeight="13.2"/>
  <cols>
    <col min="1" max="1" width="2.6640625" customWidth="1"/>
    <col min="2" max="3" width="14.33203125" customWidth="1"/>
    <col min="4" max="4" width="32.6640625" customWidth="1"/>
    <col min="5" max="5" width="10.6640625" customWidth="1"/>
    <col min="6" max="6" width="15.6640625" customWidth="1"/>
    <col min="7" max="7" width="15" customWidth="1"/>
    <col min="8" max="8" width="12.6640625" customWidth="1"/>
    <col min="9" max="9" width="15.6640625" customWidth="1"/>
    <col min="10" max="10" width="7.44140625" bestFit="1" customWidth="1"/>
    <col min="11" max="12" width="10.6640625" bestFit="1" customWidth="1"/>
  </cols>
  <sheetData>
    <row r="2" spans="2:9" ht="17.399999999999999">
      <c r="B2" s="16" t="s">
        <v>0</v>
      </c>
      <c r="C2" s="4"/>
      <c r="D2" s="4"/>
      <c r="E2" s="2"/>
      <c r="F2" s="2"/>
      <c r="G2" s="2"/>
      <c r="H2" s="2"/>
      <c r="I2" s="2"/>
    </row>
    <row r="3" spans="2:9">
      <c r="D3" s="2"/>
      <c r="E3" s="2"/>
      <c r="F3" s="2"/>
      <c r="G3" s="2"/>
      <c r="H3" s="2"/>
      <c r="I3" s="2"/>
    </row>
    <row r="4" spans="2:9" ht="17.7" customHeight="1">
      <c r="B4" s="18" t="s">
        <v>1</v>
      </c>
      <c r="C4" s="19"/>
      <c r="D4" s="19"/>
      <c r="E4" s="19"/>
      <c r="F4" s="19"/>
      <c r="G4" s="19"/>
      <c r="H4" s="19"/>
      <c r="I4" s="19"/>
    </row>
    <row r="5" spans="2:9" ht="15.75" customHeight="1">
      <c r="B5" s="28" t="s">
        <v>2</v>
      </c>
      <c r="C5" s="28" t="s">
        <v>3</v>
      </c>
      <c r="D5" s="28" t="s">
        <v>4</v>
      </c>
      <c r="E5" s="28" t="s">
        <v>5</v>
      </c>
      <c r="F5" s="28" t="s">
        <v>6</v>
      </c>
      <c r="G5" s="28" t="s">
        <v>7</v>
      </c>
      <c r="H5" s="28" t="s">
        <v>8</v>
      </c>
      <c r="I5" s="28" t="s">
        <v>9</v>
      </c>
    </row>
    <row r="6" spans="2:9" ht="39.6">
      <c r="B6" s="29" t="s">
        <v>10</v>
      </c>
      <c r="C6" s="29" t="s">
        <v>11</v>
      </c>
      <c r="D6" s="29" t="s">
        <v>12</v>
      </c>
      <c r="E6" s="29" t="s">
        <v>5</v>
      </c>
      <c r="F6" s="29" t="s">
        <v>13</v>
      </c>
      <c r="G6" s="29" t="s">
        <v>14</v>
      </c>
      <c r="H6" s="29" t="s">
        <v>15</v>
      </c>
      <c r="I6" s="29" t="s">
        <v>16</v>
      </c>
    </row>
    <row r="7" spans="2:9" ht="53.4" thickBot="1">
      <c r="B7" s="34" t="s">
        <v>17</v>
      </c>
      <c r="C7" s="34" t="s">
        <v>18</v>
      </c>
      <c r="D7" s="34" t="s">
        <v>19</v>
      </c>
      <c r="E7" s="34" t="s">
        <v>20</v>
      </c>
      <c r="F7" s="50" t="s">
        <v>21</v>
      </c>
      <c r="G7" s="34" t="s">
        <v>22</v>
      </c>
      <c r="H7" s="50" t="s">
        <v>21</v>
      </c>
      <c r="I7" s="34" t="s">
        <v>23</v>
      </c>
    </row>
    <row r="8" spans="2:9" ht="15.75" customHeight="1">
      <c r="B8" s="46" t="s">
        <v>24</v>
      </c>
      <c r="C8" s="46" t="s">
        <v>25</v>
      </c>
      <c r="D8" s="46" t="s">
        <v>26</v>
      </c>
      <c r="E8" s="46" t="s">
        <v>27</v>
      </c>
      <c r="F8" s="46"/>
      <c r="G8" s="46"/>
      <c r="H8" s="46"/>
      <c r="I8" s="46"/>
    </row>
    <row r="9" spans="2:9" ht="15.75" customHeight="1">
      <c r="B9" s="47" t="s">
        <v>24</v>
      </c>
      <c r="C9" s="47" t="s">
        <v>28</v>
      </c>
      <c r="D9" s="47" t="s">
        <v>29</v>
      </c>
      <c r="E9" s="47" t="s">
        <v>27</v>
      </c>
      <c r="F9" s="47"/>
      <c r="G9" s="47"/>
      <c r="H9" s="47"/>
      <c r="I9" s="47"/>
    </row>
    <row r="10" spans="2:9" ht="15.75" customHeight="1">
      <c r="B10" s="48" t="s">
        <v>24</v>
      </c>
      <c r="C10" s="48" t="s">
        <v>30</v>
      </c>
      <c r="D10" s="48" t="s">
        <v>31</v>
      </c>
      <c r="E10" s="48" t="s">
        <v>27</v>
      </c>
      <c r="F10" s="48"/>
      <c r="G10" s="48"/>
      <c r="H10" s="48"/>
      <c r="I10" s="48"/>
    </row>
    <row r="11" spans="2:9" ht="15.75" customHeight="1">
      <c r="B11" s="47" t="s">
        <v>24</v>
      </c>
      <c r="C11" s="47" t="s">
        <v>32</v>
      </c>
      <c r="D11" s="47" t="s">
        <v>33</v>
      </c>
      <c r="E11" s="47" t="s">
        <v>27</v>
      </c>
      <c r="F11" s="47"/>
      <c r="G11" s="47"/>
      <c r="H11" s="47"/>
      <c r="I11" s="47"/>
    </row>
    <row r="12" spans="2:9" ht="15.75" customHeight="1">
      <c r="B12" s="48" t="s">
        <v>24</v>
      </c>
      <c r="C12" s="48" t="s">
        <v>34</v>
      </c>
      <c r="D12" s="48" t="s">
        <v>35</v>
      </c>
      <c r="E12" s="48" t="s">
        <v>27</v>
      </c>
      <c r="F12" s="48"/>
      <c r="G12" s="48"/>
      <c r="H12" s="48"/>
      <c r="I12" s="48"/>
    </row>
    <row r="13" spans="2:9">
      <c r="B13" s="47" t="s">
        <v>24</v>
      </c>
      <c r="C13" s="47" t="s">
        <v>36</v>
      </c>
      <c r="D13" s="47" t="s">
        <v>37</v>
      </c>
      <c r="E13" s="47" t="s">
        <v>27</v>
      </c>
      <c r="F13" s="47"/>
      <c r="G13" s="47"/>
      <c r="H13" s="47"/>
      <c r="I13" s="47"/>
    </row>
    <row r="14" spans="2:9">
      <c r="B14" s="48" t="s">
        <v>24</v>
      </c>
      <c r="C14" s="48" t="s">
        <v>38</v>
      </c>
      <c r="D14" s="48" t="s">
        <v>39</v>
      </c>
      <c r="E14" s="48" t="s">
        <v>27</v>
      </c>
      <c r="F14" s="48"/>
      <c r="G14" s="48"/>
      <c r="H14" s="48"/>
      <c r="I14" s="48"/>
    </row>
    <row r="15" spans="2:9">
      <c r="B15" s="47" t="s">
        <v>24</v>
      </c>
      <c r="C15" s="47" t="s">
        <v>40</v>
      </c>
      <c r="D15" s="47" t="s">
        <v>41</v>
      </c>
      <c r="E15" s="47" t="s">
        <v>27</v>
      </c>
      <c r="F15" s="47"/>
      <c r="G15" s="47"/>
      <c r="H15" s="47"/>
      <c r="I15" s="47"/>
    </row>
    <row r="16" spans="2:9" ht="13.8" thickBot="1">
      <c r="B16" s="49" t="s">
        <v>24</v>
      </c>
      <c r="C16" s="49" t="s">
        <v>42</v>
      </c>
      <c r="D16" s="49" t="s">
        <v>43</v>
      </c>
      <c r="E16" s="49" t="s">
        <v>27</v>
      </c>
      <c r="F16" s="49"/>
      <c r="G16" s="49"/>
      <c r="H16" s="49"/>
      <c r="I16" s="49"/>
    </row>
    <row r="17" spans="2:6">
      <c r="B17" s="27" t="s">
        <v>24</v>
      </c>
      <c r="C17" t="s">
        <v>151</v>
      </c>
      <c r="D17" t="s">
        <v>152</v>
      </c>
      <c r="E17" s="27" t="s">
        <v>27</v>
      </c>
      <c r="F17" s="27"/>
    </row>
    <row r="18" spans="2:6">
      <c r="B18" s="27"/>
      <c r="E18" s="27"/>
      <c r="F18" s="27"/>
    </row>
    <row r="19" spans="2:6">
      <c r="B19" s="27"/>
      <c r="E19" s="27"/>
      <c r="F19" s="27"/>
    </row>
    <row r="20" spans="2:6">
      <c r="B20" s="27"/>
      <c r="E20" s="27"/>
      <c r="F20" s="27"/>
    </row>
    <row r="21" spans="2:6">
      <c r="B21" s="27"/>
      <c r="E21" s="27"/>
      <c r="F21" s="27"/>
    </row>
    <row r="22" spans="2:6">
      <c r="B22" s="27"/>
      <c r="E22" s="27"/>
      <c r="F22" s="27"/>
    </row>
    <row r="23" spans="2:6">
      <c r="B23" s="27"/>
      <c r="C23" s="27"/>
      <c r="E23" s="27"/>
    </row>
    <row r="24" spans="2:6">
      <c r="B24" s="27"/>
      <c r="C24" s="27"/>
      <c r="E24" s="27"/>
    </row>
    <row r="25" spans="2:6">
      <c r="B25" s="27"/>
      <c r="C25" s="27"/>
      <c r="E25" s="27"/>
    </row>
    <row r="26" spans="2:6">
      <c r="B26" s="27"/>
      <c r="C26" s="27"/>
      <c r="E26" s="27"/>
    </row>
    <row r="27" spans="2:6">
      <c r="B27" s="27"/>
      <c r="C27" s="27"/>
      <c r="E27" s="27"/>
    </row>
    <row r="28" spans="2:6">
      <c r="B28" s="27"/>
      <c r="C28" s="27"/>
      <c r="E28" s="27"/>
    </row>
    <row r="29" spans="2:6">
      <c r="B29" s="27"/>
      <c r="C29" s="27"/>
      <c r="E29" s="27"/>
    </row>
    <row r="32" spans="2:6" ht="13.8" thickBot="1">
      <c r="B32" s="51" t="s">
        <v>44</v>
      </c>
      <c r="C32" s="51"/>
    </row>
    <row r="33" spans="2:3">
      <c r="B33" s="23" t="s">
        <v>24</v>
      </c>
      <c r="C33" s="23" t="s">
        <v>45</v>
      </c>
    </row>
    <row r="34" spans="2:3">
      <c r="B34" s="24" t="s">
        <v>46</v>
      </c>
      <c r="C34" s="24" t="s">
        <v>47</v>
      </c>
    </row>
    <row r="35" spans="2:3">
      <c r="B35" s="25" t="s">
        <v>48</v>
      </c>
      <c r="C35" s="25" t="s">
        <v>49</v>
      </c>
    </row>
    <row r="36" spans="2:3">
      <c r="B36" s="24" t="s">
        <v>50</v>
      </c>
      <c r="C36" s="24" t="s">
        <v>51</v>
      </c>
    </row>
    <row r="37" spans="2:3" ht="13.8" thickBot="1">
      <c r="B37" s="26" t="s">
        <v>52</v>
      </c>
      <c r="C37" s="26" t="s">
        <v>53</v>
      </c>
    </row>
  </sheetData>
  <mergeCells count="1">
    <mergeCell ref="B32:C3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43"/>
  <sheetViews>
    <sheetView zoomScale="110" zoomScaleNormal="110" workbookViewId="0">
      <selection activeCell="B19" sqref="B19:F19"/>
    </sheetView>
  </sheetViews>
  <sheetFormatPr defaultRowHeight="13.2"/>
  <cols>
    <col min="1" max="1" width="2.6640625" customWidth="1"/>
    <col min="2" max="2" width="15.6640625" customWidth="1"/>
    <col min="3" max="3" width="15" customWidth="1"/>
    <col min="4" max="4" width="24" customWidth="1"/>
    <col min="5" max="5" width="28.5546875" customWidth="1"/>
    <col min="6" max="7" width="10" customWidth="1"/>
    <col min="8" max="8" width="11.44140625" customWidth="1"/>
    <col min="9" max="9" width="14.33203125" customWidth="1"/>
    <col min="10" max="10" width="10" customWidth="1"/>
  </cols>
  <sheetData>
    <row r="2" spans="1:10" ht="18" customHeight="1">
      <c r="A2" s="3"/>
      <c r="B2" s="16" t="s">
        <v>54</v>
      </c>
      <c r="C2" s="1"/>
      <c r="D2" s="1"/>
    </row>
    <row r="3" spans="1:10" ht="12.75" customHeight="1"/>
    <row r="4" spans="1:10" ht="15.75" customHeight="1">
      <c r="B4" s="18" t="s">
        <v>55</v>
      </c>
      <c r="C4" s="18"/>
      <c r="D4" s="22"/>
      <c r="E4" s="22"/>
      <c r="F4" s="22"/>
      <c r="G4" s="22"/>
      <c r="H4" s="22"/>
      <c r="I4" s="22"/>
      <c r="J4" s="22"/>
    </row>
    <row r="5" spans="1:10" ht="15.75" customHeight="1">
      <c r="B5" s="28" t="s">
        <v>56</v>
      </c>
      <c r="C5" s="28" t="s">
        <v>57</v>
      </c>
      <c r="D5" s="28" t="s">
        <v>58</v>
      </c>
      <c r="E5" s="28" t="s">
        <v>59</v>
      </c>
      <c r="F5" s="28" t="s">
        <v>60</v>
      </c>
      <c r="G5" s="28" t="s">
        <v>61</v>
      </c>
      <c r="H5" s="28" t="s">
        <v>62</v>
      </c>
      <c r="I5" s="28" t="s">
        <v>63</v>
      </c>
      <c r="J5" s="28" t="s">
        <v>64</v>
      </c>
    </row>
    <row r="6" spans="1:10" ht="47.25" customHeight="1">
      <c r="B6" s="29" t="s">
        <v>65</v>
      </c>
      <c r="C6" s="29" t="s">
        <v>66</v>
      </c>
      <c r="D6" s="29" t="s">
        <v>67</v>
      </c>
      <c r="E6" s="29" t="s">
        <v>68</v>
      </c>
      <c r="F6" s="29" t="s">
        <v>69</v>
      </c>
      <c r="G6" s="29" t="s">
        <v>70</v>
      </c>
      <c r="H6" s="29" t="s">
        <v>14</v>
      </c>
      <c r="I6" s="29" t="s">
        <v>71</v>
      </c>
      <c r="J6" s="29" t="s">
        <v>72</v>
      </c>
    </row>
    <row r="7" spans="1:10" ht="66.599999999999994" thickBot="1">
      <c r="B7" s="34" t="s">
        <v>73</v>
      </c>
      <c r="C7" s="34" t="s">
        <v>74</v>
      </c>
      <c r="D7" s="34" t="s">
        <v>75</v>
      </c>
      <c r="E7" s="34" t="s">
        <v>76</v>
      </c>
      <c r="F7" s="34" t="s">
        <v>77</v>
      </c>
      <c r="G7" s="34" t="s">
        <v>78</v>
      </c>
      <c r="H7" s="34" t="s">
        <v>22</v>
      </c>
      <c r="I7" s="45"/>
      <c r="J7" s="45"/>
    </row>
    <row r="8" spans="1:10" ht="15.75" customHeight="1">
      <c r="B8" s="46" t="s">
        <v>79</v>
      </c>
      <c r="C8" s="46" t="s">
        <v>149</v>
      </c>
      <c r="D8" s="46" t="s">
        <v>80</v>
      </c>
      <c r="E8" s="46" t="s">
        <v>81</v>
      </c>
      <c r="F8" s="46" t="s">
        <v>27</v>
      </c>
      <c r="G8" s="46"/>
      <c r="H8" s="46"/>
      <c r="I8" s="46"/>
      <c r="J8" s="46"/>
    </row>
    <row r="9" spans="1:10" ht="15.75" customHeight="1">
      <c r="B9" s="47" t="s">
        <v>82</v>
      </c>
      <c r="C9" s="47" t="s">
        <v>149</v>
      </c>
      <c r="D9" s="47" t="s">
        <v>83</v>
      </c>
      <c r="E9" s="47" t="s">
        <v>84</v>
      </c>
      <c r="F9" s="47" t="s">
        <v>27</v>
      </c>
      <c r="G9" s="47"/>
      <c r="H9" s="47"/>
      <c r="I9" s="47"/>
      <c r="J9" s="47"/>
    </row>
    <row r="10" spans="1:10" ht="15.75" customHeight="1">
      <c r="B10" s="48" t="s">
        <v>79</v>
      </c>
      <c r="C10" s="48" t="s">
        <v>149</v>
      </c>
      <c r="D10" s="48" t="s">
        <v>85</v>
      </c>
      <c r="E10" s="48" t="s">
        <v>86</v>
      </c>
      <c r="F10" s="48" t="s">
        <v>27</v>
      </c>
      <c r="G10" s="48"/>
      <c r="H10" s="48"/>
      <c r="I10" s="48"/>
      <c r="J10" s="48"/>
    </row>
    <row r="11" spans="1:10" ht="15.75" customHeight="1">
      <c r="B11" s="47" t="s">
        <v>82</v>
      </c>
      <c r="C11" s="47" t="s">
        <v>149</v>
      </c>
      <c r="D11" s="47" t="s">
        <v>87</v>
      </c>
      <c r="E11" s="47" t="s">
        <v>88</v>
      </c>
      <c r="F11" s="47" t="s">
        <v>27</v>
      </c>
      <c r="G11" s="47"/>
      <c r="H11" s="47"/>
      <c r="I11" s="47"/>
      <c r="J11" s="47"/>
    </row>
    <row r="12" spans="1:10" ht="15.75" customHeight="1">
      <c r="B12" s="48" t="s">
        <v>82</v>
      </c>
      <c r="C12" s="48" t="s">
        <v>149</v>
      </c>
      <c r="D12" s="48" t="s">
        <v>89</v>
      </c>
      <c r="E12" s="48" t="s">
        <v>90</v>
      </c>
      <c r="F12" s="48" t="s">
        <v>27</v>
      </c>
      <c r="G12" s="48"/>
      <c r="H12" s="48"/>
      <c r="I12" s="48"/>
      <c r="J12" s="48"/>
    </row>
    <row r="13" spans="1:10" ht="15.75" customHeight="1">
      <c r="B13" s="47" t="s">
        <v>79</v>
      </c>
      <c r="C13" s="47" t="s">
        <v>149</v>
      </c>
      <c r="D13" s="47" t="s">
        <v>91</v>
      </c>
      <c r="E13" s="47" t="s">
        <v>33</v>
      </c>
      <c r="F13" s="47" t="s">
        <v>27</v>
      </c>
      <c r="G13" s="47"/>
      <c r="H13" s="47"/>
      <c r="I13" s="47"/>
      <c r="J13" s="47"/>
    </row>
    <row r="14" spans="1:10">
      <c r="B14" s="48" t="s">
        <v>82</v>
      </c>
      <c r="C14" s="48" t="s">
        <v>149</v>
      </c>
      <c r="D14" s="48" t="s">
        <v>92</v>
      </c>
      <c r="E14" s="48" t="s">
        <v>93</v>
      </c>
      <c r="F14" s="48" t="s">
        <v>27</v>
      </c>
      <c r="G14" s="48"/>
      <c r="H14" s="48"/>
      <c r="I14" s="48"/>
      <c r="J14" s="48"/>
    </row>
    <row r="15" spans="1:10">
      <c r="B15" s="47" t="s">
        <v>79</v>
      </c>
      <c r="C15" s="47" t="s">
        <v>149</v>
      </c>
      <c r="D15" s="47" t="s">
        <v>94</v>
      </c>
      <c r="E15" s="47" t="s">
        <v>37</v>
      </c>
      <c r="F15" s="47" t="s">
        <v>27</v>
      </c>
      <c r="G15" s="47"/>
      <c r="H15" s="47" t="s">
        <v>95</v>
      </c>
      <c r="I15" s="47"/>
      <c r="J15" s="47"/>
    </row>
    <row r="16" spans="1:10">
      <c r="B16" s="48" t="s">
        <v>79</v>
      </c>
      <c r="C16" s="48" t="s">
        <v>149</v>
      </c>
      <c r="D16" s="48" t="s">
        <v>96</v>
      </c>
      <c r="E16" s="48" t="s">
        <v>97</v>
      </c>
      <c r="F16" s="48" t="s">
        <v>27</v>
      </c>
      <c r="G16" s="48"/>
      <c r="H16" s="48" t="s">
        <v>95</v>
      </c>
      <c r="I16" s="48"/>
      <c r="J16" s="48"/>
    </row>
    <row r="17" spans="2:10">
      <c r="B17" s="47" t="s">
        <v>79</v>
      </c>
      <c r="C17" s="47" t="s">
        <v>149</v>
      </c>
      <c r="D17" s="47" t="s">
        <v>98</v>
      </c>
      <c r="E17" s="47" t="s">
        <v>99</v>
      </c>
      <c r="F17" s="47" t="s">
        <v>27</v>
      </c>
      <c r="G17" s="47"/>
      <c r="H17" s="47" t="s">
        <v>95</v>
      </c>
      <c r="I17" s="47"/>
      <c r="J17" s="47"/>
    </row>
    <row r="18" spans="2:10" ht="13.8" thickBot="1">
      <c r="B18" s="49" t="s">
        <v>79</v>
      </c>
      <c r="C18" s="49" t="s">
        <v>149</v>
      </c>
      <c r="D18" s="49" t="s">
        <v>100</v>
      </c>
      <c r="E18" s="49" t="s">
        <v>43</v>
      </c>
      <c r="F18" s="49" t="s">
        <v>27</v>
      </c>
      <c r="G18" s="49"/>
      <c r="H18" s="49"/>
      <c r="I18" s="49"/>
      <c r="J18" s="49"/>
    </row>
    <row r="19" spans="2:10">
      <c r="B19" s="21" t="s">
        <v>82</v>
      </c>
      <c r="C19" s="21" t="s">
        <v>149</v>
      </c>
      <c r="D19" s="21" t="s">
        <v>153</v>
      </c>
      <c r="E19" s="21" t="s">
        <v>154</v>
      </c>
      <c r="F19" s="21" t="s">
        <v>27</v>
      </c>
      <c r="G19" s="21"/>
      <c r="H19" s="21"/>
      <c r="I19" s="21"/>
      <c r="J19" s="21"/>
    </row>
    <row r="20" spans="2:10">
      <c r="B20" s="27"/>
      <c r="C20" s="27"/>
    </row>
    <row r="21" spans="2:10">
      <c r="B21" s="27"/>
      <c r="C21" s="27"/>
    </row>
    <row r="22" spans="2:10">
      <c r="B22" s="27"/>
      <c r="C22" s="27"/>
    </row>
    <row r="23" spans="2:10">
      <c r="B23" s="27"/>
      <c r="C23" s="27"/>
    </row>
    <row r="24" spans="2:10">
      <c r="B24" s="27"/>
      <c r="C24" s="27"/>
    </row>
    <row r="25" spans="2:10">
      <c r="B25" s="27"/>
      <c r="C25" s="27"/>
      <c r="F25" s="31"/>
    </row>
    <row r="26" spans="2:10">
      <c r="B26" s="27"/>
      <c r="C26" s="27"/>
      <c r="D26" s="27"/>
      <c r="E26" s="27"/>
      <c r="F26" s="20"/>
    </row>
    <row r="27" spans="2:10">
      <c r="B27" s="27"/>
      <c r="C27" s="27"/>
      <c r="D27" s="27"/>
      <c r="E27" s="27"/>
      <c r="F27" s="20"/>
    </row>
    <row r="28" spans="2:10">
      <c r="B28" s="27"/>
      <c r="C28" s="27"/>
      <c r="D28" s="27"/>
      <c r="E28" s="27"/>
      <c r="F28" s="20"/>
    </row>
    <row r="29" spans="2:10">
      <c r="B29" s="27"/>
      <c r="C29" s="27"/>
      <c r="D29" s="27"/>
      <c r="E29" s="27"/>
      <c r="F29" s="20"/>
    </row>
    <row r="30" spans="2:10">
      <c r="B30" s="27"/>
      <c r="C30" s="27"/>
      <c r="D30" s="27"/>
      <c r="E30" s="27"/>
      <c r="F30" s="20"/>
    </row>
    <row r="31" spans="2:10">
      <c r="B31" s="27"/>
      <c r="C31" s="27"/>
      <c r="D31" s="27"/>
      <c r="E31" s="27"/>
      <c r="F31" s="20"/>
    </row>
    <row r="34" spans="2:4">
      <c r="B34" s="52" t="s">
        <v>101</v>
      </c>
      <c r="C34" s="52"/>
      <c r="D34" s="52"/>
    </row>
    <row r="35" spans="2:4">
      <c r="B35" s="25" t="s">
        <v>102</v>
      </c>
      <c r="C35" s="25" t="s">
        <v>103</v>
      </c>
      <c r="D35" s="25"/>
    </row>
    <row r="36" spans="2:4">
      <c r="B36" s="24" t="s">
        <v>104</v>
      </c>
      <c r="C36" s="24" t="s">
        <v>105</v>
      </c>
      <c r="D36" s="24"/>
    </row>
    <row r="37" spans="2:4">
      <c r="B37" s="25" t="s">
        <v>106</v>
      </c>
      <c r="C37" s="25" t="s">
        <v>107</v>
      </c>
      <c r="D37" s="25"/>
    </row>
    <row r="38" spans="2:4">
      <c r="B38" s="24" t="s">
        <v>108</v>
      </c>
      <c r="C38" s="24" t="s">
        <v>109</v>
      </c>
      <c r="D38" s="24"/>
    </row>
    <row r="39" spans="2:4">
      <c r="B39" s="25" t="s">
        <v>110</v>
      </c>
      <c r="C39" s="25" t="s">
        <v>111</v>
      </c>
      <c r="D39" s="25"/>
    </row>
    <row r="40" spans="2:4">
      <c r="B40" s="24" t="s">
        <v>82</v>
      </c>
      <c r="C40" s="24" t="s">
        <v>112</v>
      </c>
      <c r="D40" s="24" t="s">
        <v>113</v>
      </c>
    </row>
    <row r="41" spans="2:4">
      <c r="B41" s="25" t="s">
        <v>114</v>
      </c>
      <c r="C41" s="25" t="s">
        <v>115</v>
      </c>
      <c r="D41" s="25" t="s">
        <v>116</v>
      </c>
    </row>
    <row r="42" spans="2:4">
      <c r="B42" s="24" t="s">
        <v>79</v>
      </c>
      <c r="C42" s="24" t="s">
        <v>117</v>
      </c>
      <c r="D42" s="24" t="s">
        <v>113</v>
      </c>
    </row>
    <row r="43" spans="2:4" ht="13.8" thickBot="1">
      <c r="B43" s="26" t="s">
        <v>118</v>
      </c>
      <c r="C43" s="26" t="s">
        <v>119</v>
      </c>
      <c r="D43" s="26"/>
    </row>
  </sheetData>
  <mergeCells count="1">
    <mergeCell ref="B34:D34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9"/>
  <sheetViews>
    <sheetView tabSelected="1" topLeftCell="B3" zoomScale="160" zoomScaleNormal="160" workbookViewId="0">
      <selection activeCell="G21" sqref="G21"/>
    </sheetView>
  </sheetViews>
  <sheetFormatPr defaultRowHeight="13.2"/>
  <cols>
    <col min="1" max="1" width="2.6640625" customWidth="1"/>
    <col min="2" max="2" width="20" customWidth="1"/>
    <col min="3" max="3" width="27.33203125" customWidth="1"/>
    <col min="4" max="5" width="12.6640625" customWidth="1"/>
    <col min="6" max="7" width="14.33203125" customWidth="1"/>
    <col min="9" max="11" width="15.6640625" customWidth="1"/>
  </cols>
  <sheetData>
    <row r="1" spans="1:21">
      <c r="A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21" ht="17.399999999999999">
      <c r="A2" s="5"/>
      <c r="B2" s="10" t="s">
        <v>120</v>
      </c>
      <c r="C2" s="10"/>
      <c r="D2" s="10"/>
      <c r="E2" s="7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>
      <c r="A3" s="8"/>
      <c r="B3" s="9"/>
      <c r="C3" s="5"/>
      <c r="D3" s="6"/>
      <c r="E3" s="7"/>
      <c r="F3" s="7"/>
      <c r="G3" s="7"/>
      <c r="H3" s="5"/>
      <c r="I3" s="1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 ht="15.75" customHeight="1">
      <c r="A4" s="5"/>
      <c r="D4" s="17" t="s">
        <v>121</v>
      </c>
      <c r="E4" s="5"/>
      <c r="F4" s="11"/>
      <c r="G4" s="11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</row>
    <row r="5" spans="1:21" ht="15.75" customHeight="1">
      <c r="A5" s="5"/>
      <c r="B5" s="28" t="s">
        <v>58</v>
      </c>
      <c r="C5" s="28" t="s">
        <v>122</v>
      </c>
      <c r="D5" s="28" t="s">
        <v>123</v>
      </c>
      <c r="E5" s="28" t="s">
        <v>124</v>
      </c>
      <c r="F5" s="28" t="s">
        <v>125</v>
      </c>
      <c r="G5" s="28" t="s">
        <v>126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5"/>
      <c r="T5" s="5"/>
      <c r="U5" s="5"/>
    </row>
    <row r="6" spans="1:21" ht="47.25" customHeight="1">
      <c r="A6" s="5"/>
      <c r="B6" s="29" t="s">
        <v>127</v>
      </c>
      <c r="C6" s="29" t="s">
        <v>68</v>
      </c>
      <c r="D6" s="29" t="s">
        <v>128</v>
      </c>
      <c r="E6" s="29" t="s">
        <v>129</v>
      </c>
      <c r="F6" s="29" t="s">
        <v>150</v>
      </c>
      <c r="G6" s="29" t="s">
        <v>130</v>
      </c>
      <c r="H6" s="14"/>
      <c r="I6" s="14"/>
      <c r="J6" s="14"/>
      <c r="K6" s="5" t="s">
        <v>131</v>
      </c>
      <c r="L6" s="5">
        <v>4.5</v>
      </c>
      <c r="M6" s="5"/>
      <c r="N6" s="5"/>
      <c r="O6" s="5"/>
      <c r="P6" s="5"/>
      <c r="Q6" s="5"/>
      <c r="R6" s="5"/>
      <c r="S6" s="5"/>
      <c r="T6" s="5"/>
      <c r="U6" s="5"/>
    </row>
    <row r="7" spans="1:21" ht="47.25" customHeight="1" thickBot="1">
      <c r="A7" s="5"/>
      <c r="B7" s="34" t="s">
        <v>132</v>
      </c>
      <c r="C7" s="34" t="s">
        <v>76</v>
      </c>
      <c r="D7" s="34" t="s">
        <v>133</v>
      </c>
      <c r="E7" s="34" t="s">
        <v>134</v>
      </c>
      <c r="F7" s="34" t="s">
        <v>135</v>
      </c>
      <c r="G7" s="34"/>
      <c r="H7" s="14"/>
      <c r="I7" s="14"/>
      <c r="J7" s="14"/>
      <c r="K7" s="5"/>
      <c r="L7" s="5" t="str">
        <f>[2]NL_Fuel!$B$8</f>
        <v>Fuel</v>
      </c>
      <c r="M7" s="5" t="str">
        <f ca="1">_xlfn.FORMULATEXT(L7)</f>
        <v>='https://aghedupl.sharepoint.com/sites/IntegratedEnergyResourcePlanning-2024_2025_winter/Shared Documents/2024_2025_winter/Lab/[TIMES_DATA.xlsx]NL_Fuel'!$B$8</v>
      </c>
      <c r="N7" s="5"/>
      <c r="O7" s="5"/>
      <c r="P7" s="5"/>
      <c r="Q7" s="5"/>
      <c r="R7" s="5"/>
      <c r="S7" s="5"/>
      <c r="T7" s="5"/>
      <c r="U7" s="5"/>
    </row>
    <row r="8" spans="1:21" ht="15.75" customHeight="1">
      <c r="B8" s="36" t="str">
        <f>SEC_Processes!D8</f>
        <v>MIN_BIOM</v>
      </c>
      <c r="C8" s="36" t="str">
        <f>SEC_Processes!E8</f>
        <v>Biomass Domestic Supply</v>
      </c>
      <c r="D8" s="36" t="str">
        <f>SEC_Comm!C8</f>
        <v>BIOM</v>
      </c>
      <c r="E8" s="32">
        <v>25</v>
      </c>
      <c r="F8" s="36"/>
      <c r="G8" s="36" t="s">
        <v>136</v>
      </c>
      <c r="I8" s="30"/>
      <c r="J8" s="30"/>
      <c r="K8" s="30"/>
      <c r="L8" t="s">
        <v>137</v>
      </c>
      <c r="M8" t="s">
        <v>5</v>
      </c>
      <c r="N8">
        <v>2030</v>
      </c>
      <c r="O8">
        <v>2040</v>
      </c>
      <c r="P8">
        <v>2050</v>
      </c>
    </row>
    <row r="9" spans="1:21" ht="15.75" customHeight="1">
      <c r="B9" s="37" t="str">
        <f>SEC_Processes!D9</f>
        <v>IMP_BIOM</v>
      </c>
      <c r="C9" s="37" t="str">
        <f>SEC_Processes!E9</f>
        <v>Biomass Imports</v>
      </c>
      <c r="D9" s="37" t="s">
        <v>25</v>
      </c>
      <c r="E9" s="33">
        <v>25</v>
      </c>
      <c r="F9" s="37"/>
      <c r="G9" s="37"/>
      <c r="I9" s="30"/>
      <c r="J9" s="30"/>
      <c r="K9" s="30"/>
      <c r="L9" t="s">
        <v>138</v>
      </c>
      <c r="M9" t="s">
        <v>139</v>
      </c>
      <c r="N9">
        <v>1.6808484848484848</v>
      </c>
      <c r="O9">
        <v>1.6808484848484848</v>
      </c>
      <c r="P9">
        <v>1.6808484848484848</v>
      </c>
    </row>
    <row r="10" spans="1:21" ht="15.75" customHeight="1">
      <c r="B10" s="39" t="str">
        <f>SEC_Processes!D10</f>
        <v>MIN_NAT_GAS</v>
      </c>
      <c r="C10" s="39" t="str">
        <f>SEC_Processes!E10</f>
        <v>Natural Gas Domestic Supply</v>
      </c>
      <c r="D10" s="39" t="str">
        <f>SEC_Comm!C9</f>
        <v>NAT_GAS</v>
      </c>
      <c r="E10" s="40">
        <f>$N$15*$L$6</f>
        <v>28.302530565823147</v>
      </c>
      <c r="F10" s="39"/>
      <c r="G10" s="39" t="s">
        <v>136</v>
      </c>
      <c r="I10" s="30"/>
      <c r="J10" s="30"/>
      <c r="K10" s="30"/>
      <c r="L10" t="s">
        <v>140</v>
      </c>
      <c r="M10" t="s">
        <v>139</v>
      </c>
      <c r="N10">
        <v>1.4</v>
      </c>
      <c r="O10">
        <v>1.4</v>
      </c>
      <c r="P10">
        <v>1.4</v>
      </c>
    </row>
    <row r="11" spans="1:21" ht="15.75" customHeight="1">
      <c r="B11" s="37" t="str">
        <f>SEC_Processes!D11</f>
        <v>IMP_NAT_GAS</v>
      </c>
      <c r="C11" s="37" t="str">
        <f>SEC_Processes!E11</f>
        <v>Natural Gas Imports</v>
      </c>
      <c r="D11" s="37" t="str">
        <f>SEC_Comm!C9</f>
        <v>NAT_GAS</v>
      </c>
      <c r="E11" s="38">
        <f>$N$15*$L$6</f>
        <v>28.302530565823147</v>
      </c>
      <c r="F11" s="37"/>
      <c r="G11" s="37" t="s">
        <v>141</v>
      </c>
      <c r="I11" s="30"/>
      <c r="J11" s="30"/>
      <c r="K11" s="30"/>
      <c r="L11" t="s">
        <v>142</v>
      </c>
      <c r="M11" t="s">
        <v>139</v>
      </c>
      <c r="N11">
        <v>1.8</v>
      </c>
      <c r="O11">
        <v>1.8</v>
      </c>
      <c r="P11">
        <v>1.8</v>
      </c>
    </row>
    <row r="12" spans="1:21" ht="15.75" customHeight="1">
      <c r="B12" s="41" t="str">
        <f>SEC_Processes!D12</f>
        <v>IMP_HC</v>
      </c>
      <c r="C12" s="41" t="str">
        <f>SEC_Processes!E12</f>
        <v>Hard Coal Imports</v>
      </c>
      <c r="D12" s="41" t="str">
        <f>SEC_Comm!C10</f>
        <v>HC</v>
      </c>
      <c r="E12" s="42">
        <f>1.8*L6</f>
        <v>8.1</v>
      </c>
      <c r="F12" s="41"/>
      <c r="G12" s="41"/>
      <c r="I12" s="30"/>
      <c r="J12" s="30"/>
      <c r="K12" s="30"/>
      <c r="L12" t="s">
        <v>143</v>
      </c>
      <c r="M12" t="s">
        <v>139</v>
      </c>
      <c r="N12">
        <v>2.37</v>
      </c>
      <c r="O12">
        <v>2.37</v>
      </c>
      <c r="P12">
        <v>2.37</v>
      </c>
    </row>
    <row r="13" spans="1:21" ht="15.75" customHeight="1">
      <c r="B13" s="37" t="str">
        <f>SEC_Processes!D13</f>
        <v>MIN_HYDRO</v>
      </c>
      <c r="C13" s="37" t="str">
        <f>SEC_Processes!E13</f>
        <v>Hydro</v>
      </c>
      <c r="D13" s="37" t="str">
        <f>SEC_Comm!C11</f>
        <v>HYD</v>
      </c>
      <c r="E13" s="38">
        <v>1E-3</v>
      </c>
      <c r="F13" s="37"/>
      <c r="G13" s="37"/>
      <c r="I13" s="30"/>
      <c r="J13" s="30"/>
      <c r="K13" s="30"/>
      <c r="L13" t="s">
        <v>144</v>
      </c>
      <c r="M13" t="s">
        <v>139</v>
      </c>
      <c r="N13">
        <v>3.1</v>
      </c>
      <c r="O13">
        <v>3.1</v>
      </c>
      <c r="P13">
        <v>3.1</v>
      </c>
    </row>
    <row r="14" spans="1:21">
      <c r="B14" s="39" t="str">
        <f>SEC_Processes!D14</f>
        <v>IMP_URAN</v>
      </c>
      <c r="C14" s="39" t="str">
        <f>SEC_Processes!E14</f>
        <v>Uran Imports</v>
      </c>
      <c r="D14" s="39" t="str">
        <f>SEC_Comm!C12</f>
        <v>URAN</v>
      </c>
      <c r="E14" s="43">
        <f>1.7*L6</f>
        <v>7.6499999999999995</v>
      </c>
      <c r="F14" s="39"/>
      <c r="G14" s="39"/>
      <c r="L14" t="s">
        <v>145</v>
      </c>
      <c r="M14" t="s">
        <v>139</v>
      </c>
      <c r="N14">
        <v>1.7768679631525077</v>
      </c>
      <c r="O14">
        <v>1.6479017400204707</v>
      </c>
      <c r="P14">
        <v>1.518935516888434</v>
      </c>
    </row>
    <row r="15" spans="1:21">
      <c r="B15" s="37" t="str">
        <f>SEC_Processes!D15</f>
        <v>MIN_SOLAR</v>
      </c>
      <c r="C15" s="37" t="str">
        <f>SEC_Processes!E15</f>
        <v>Solar</v>
      </c>
      <c r="D15" s="37" t="str">
        <f>SEC_Comm!C13</f>
        <v>SOLAR</v>
      </c>
      <c r="E15" s="38">
        <v>1E-3</v>
      </c>
      <c r="F15" s="37"/>
      <c r="G15" s="37"/>
      <c r="L15" t="s">
        <v>29</v>
      </c>
      <c r="M15" t="s">
        <v>139</v>
      </c>
      <c r="N15">
        <v>6.2894512368495885</v>
      </c>
      <c r="O15">
        <v>5.652544782485073</v>
      </c>
      <c r="P15">
        <v>5.0156383281205574</v>
      </c>
    </row>
    <row r="16" spans="1:21">
      <c r="B16" s="41" t="str">
        <f>SEC_Processes!D16</f>
        <v>MIN_WIND_OFF</v>
      </c>
      <c r="C16" s="41" t="str">
        <f>SEC_Processes!E16</f>
        <v>Wind Offshore</v>
      </c>
      <c r="D16" s="41" t="str">
        <f>SEC_Comm!C14</f>
        <v>WIND_OFF</v>
      </c>
      <c r="E16" s="42">
        <v>1E-3</v>
      </c>
      <c r="F16" s="41"/>
      <c r="G16" s="41"/>
      <c r="L16" t="s">
        <v>146</v>
      </c>
      <c r="M16" t="s">
        <v>139</v>
      </c>
      <c r="N16">
        <v>17.64</v>
      </c>
      <c r="O16">
        <v>15.12</v>
      </c>
      <c r="P16">
        <v>15.12</v>
      </c>
    </row>
    <row r="17" spans="2:16">
      <c r="B17" s="37" t="str">
        <f>SEC_Processes!D17</f>
        <v>MIN_WIND_ON</v>
      </c>
      <c r="C17" s="37" t="str">
        <f>SEC_Processes!E17</f>
        <v>Wind Onshore</v>
      </c>
      <c r="D17" s="37" t="str">
        <f>SEC_Comm!C15</f>
        <v>WIND_ON</v>
      </c>
      <c r="E17" s="38">
        <v>1E-3</v>
      </c>
      <c r="F17" s="37"/>
      <c r="G17" s="37"/>
      <c r="L17" t="s">
        <v>147</v>
      </c>
      <c r="M17" t="s">
        <v>148</v>
      </c>
      <c r="N17">
        <v>113.39999999999999</v>
      </c>
      <c r="O17">
        <v>147</v>
      </c>
      <c r="P17">
        <v>168</v>
      </c>
    </row>
    <row r="18" spans="2:16" ht="13.8" thickBot="1">
      <c r="B18" s="44" t="str">
        <f>SEC_Processes!D18</f>
        <v>MIN_OTH</v>
      </c>
      <c r="C18" s="44" t="str">
        <f>SEC_Processes!E18</f>
        <v>Others</v>
      </c>
      <c r="D18" s="44" t="str">
        <f>SEC_Comm!C16</f>
        <v>OTH</v>
      </c>
      <c r="E18" s="35">
        <v>99</v>
      </c>
      <c r="F18" s="44"/>
      <c r="G18" s="44"/>
    </row>
    <row r="19" spans="2:16" ht="13.8" thickBot="1">
      <c r="B19" s="44" t="str">
        <f>SEC_Processes!D19</f>
        <v>IMP_H2</v>
      </c>
      <c r="C19" s="44" t="str">
        <f>SEC_Processes!E19</f>
        <v>Hydrogen Imports</v>
      </c>
      <c r="D19" t="str">
        <f>SEC_Comm!C17</f>
        <v>H2</v>
      </c>
      <c r="E19">
        <f>N16*L6</f>
        <v>79.38</v>
      </c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0150988-2CCD-4F43-B796-5A081B0AE9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SEC_Comm</vt:lpstr>
      <vt:lpstr>SEC_Processes</vt:lpstr>
      <vt:lpstr>MIN_IMP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Maciej Raczyński</cp:lastModifiedBy>
  <cp:revision/>
  <dcterms:created xsi:type="dcterms:W3CDTF">2000-12-13T15:53:11Z</dcterms:created>
  <dcterms:modified xsi:type="dcterms:W3CDTF">2025-01-14T11:59:54Z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245871961116790</vt:r8>
  </property>
</Properties>
</file>