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4-2025\winter\VedaonlineStudens-main\VedaonlineStudens-main\"/>
    </mc:Choice>
  </mc:AlternateContent>
  <xr:revisionPtr revIDLastSave="0" documentId="13_ncr:1_{E6479E41-B2F7-453A-A1FC-4CBBAFFE4F06}" xr6:coauthVersionLast="47" xr6:coauthVersionMax="47" xr10:uidLastSave="{00000000-0000-0000-0000-000000000000}"/>
  <bookViews>
    <workbookView xWindow="-120" yWindow="-120" windowWidth="29040" windowHeight="15840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36" l="1"/>
  <c r="D18" i="136"/>
  <c r="D9" i="134"/>
  <c r="E9" i="134"/>
  <c r="B9" i="134"/>
  <c r="C9" i="134"/>
  <c r="D9" i="133"/>
  <c r="C9" i="133"/>
  <c r="B9" i="133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<sst xmlns="http://schemas.openxmlformats.org/spreadsheetml/2006/main" count="192" uniqueCount="135">
  <si>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</si>
  <si>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</si>
  <si>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</si>
  <si>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</si>
  <si>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</si>
  <si>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</si>
  <si>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</si>
  <si>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</si>
  <si>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</si>
  <si>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</si>
  <si>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</si>
  <si>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</si>
  <si>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</si>
  <si>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</si>
  <si>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</si>
  <si>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</si>
  <si>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</si>
  <si>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</si>
  <si>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</si>
  <si>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</si>
  <si>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</si>
  <si>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</si>
  <si>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</si>
  <si>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</si>
  <si>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</si>
  <si>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</si>
  <si>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</si>
  <si>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</si>
  <si>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</si>
  <si>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</si>
  <si>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</si>
  <si>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</si>
  <si>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</si>
  <si>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</si>
  <si>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</si>
  <si>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</si>
  <si>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</si>
  <si>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</si>
  <si>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</si>
  <si>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</si>
  <si>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</si>
  <si>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</si>
  <si>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</si>
  <si>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</si>
  <si>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</si>
  <si>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</si>
  <si>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</si>
  <si>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</si>
  <si>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</si>
  <si>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</si>
  <si>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</si>
  <si>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</si>
  <si>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</si>
  <si>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</si>
  <si>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</si>
  <si>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</si>
  <si>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</si>
  <si>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</si>
  <si>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</si>
  <si>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</si>
  <si>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</si>
  <si>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</si>
  <si>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</si>
  <si>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</si>
  <si>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</si>
  <si>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</si>
  <si>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</si>
  <si>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</si>
  <si>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</si>
  <si>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</si>
  <si>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</si>
  <si>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</si>
  <si>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</si>
  <si>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</si>
  <si>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</si>
  <si>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</si>
  <si>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</si>
  <si>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</si>
  <si>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</si>
  <si>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</si>
  <si>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</si>
  <si>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</si>
  <si>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</si>
  <si>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</si>
  <si>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</si>
  <si>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</si>
  <si>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</si>
  <si>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</si>
  <si>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</si>
  <si>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</si>
  <si>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</si>
  <si>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</si>
  <si>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</si>
  <si>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</si>
  <si>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</si>
  <si>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</si>
  <si>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</si>
  <si>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</si>
  <si>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</si>
  <si>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</si>
  <si>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</si>
  <si>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</si>
  <si>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</si>
  <si>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</si>
  <si>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</si>
  <si>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</si>
  <si>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</si>
  <si>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</si>
  <si>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</si>
  <si>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Pja</t>
  </si>
  <si>
    <t>Should have commodity of type DEM as an output</t>
  </si>
  <si>
    <t>\I: Unit</t>
  </si>
  <si>
    <t>PLN/PJ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</si>
  <si>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</si>
  <si>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</si>
  <si>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</si>
  <si>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</si>
  <si>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</si>
  <si>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</si>
  <si>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</si>
  <si>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</si>
  <si>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</si>
  <si>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</si>
  <si>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</si>
  <si>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</si>
  <si>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</si>
  <si>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</si>
  <si>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MIN_EX_WIND_ON</t>
  </si>
  <si>
    <t>Wind Mine</t>
  </si>
  <si>
    <t>PJa</t>
  </si>
  <si>
    <t>WIND_ON</t>
  </si>
  <si>
    <t>Wind Onshore</t>
  </si>
  <si>
    <t>ELE_EX_WIND_TURBINE</t>
  </si>
  <si>
    <t>Wind Turbine Onshore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</si>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</sst>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/>
      <top/>
      <bottom style="medium">
        <color rgb="FF000000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40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166" fontId="5" fillId="27" borderId="0" xfId="0" applyNumberFormat="1" applyFont="1" applyFill="1" applyAlignment="1">
      <alignment horizontal="right"/>
    </xf>
    <xf numFmtId="0" fontId="52" fillId="36" borderId="16" xfId="339" applyFont="1" applyFill="1" applyBorder="1" applyAlignment="1">
      <alignment horizontal="center" vertical="center" wrapText="1"/>
    </xf>
    <xf numFmtId="2" fontId="0" fillId="0" borderId="0" xfId="0" applyNumberFormat="1"/>
    <xf numFmtId="165" fontId="1" fillId="37" borderId="0" xfId="0" applyNumberFormat="1" applyFont="1" applyFill="1"/>
    <xf numFmtId="166" fontId="0" fillId="0" borderId="0" xfId="0" applyNumberFormat="1"/>
    <xf numFmtId="0" fontId="5" fillId="25" borderId="10" xfId="274" applyFill="1" applyBorder="1" applyAlignment="1">
      <alignment horizontal="center" vertical="center" wrapText="1"/>
    </xf>
    <xf numFmtId="0" fontId="5" fillId="25" borderId="0" xfId="274" applyFill="1" applyAlignment="1">
      <alignment vertical="center" wrapText="1"/>
    </xf>
    <xf numFmtId="0" fontId="5" fillId="34" borderId="19" xfId="0" applyFont="1" applyFill="1" applyBorder="1"/>
    <xf numFmtId="0" fontId="5" fillId="34" borderId="19" xfId="0" applyFont="1" applyFill="1" applyBorder="1" applyAlignment="1">
      <alignment horizontal="left"/>
    </xf>
    <xf numFmtId="0" fontId="5" fillId="35" borderId="0" xfId="0" applyFont="1" applyFill="1"/>
    <xf numFmtId="0" fontId="0" fillId="35" borderId="0" xfId="0" applyFill="1" applyAlignment="1">
      <alignment horizontal="left"/>
    </xf>
    <xf numFmtId="0" fontId="5" fillId="34" borderId="0" xfId="0" applyFont="1" applyFill="1"/>
    <xf numFmtId="0" fontId="0" fillId="34" borderId="0" xfId="0" applyFill="1"/>
    <xf numFmtId="0" fontId="0" fillId="35" borderId="0" xfId="0" applyFill="1"/>
    <xf numFmtId="0" fontId="5" fillId="35" borderId="28" xfId="0" applyFont="1" applyFill="1" applyBorder="1"/>
    <xf numFmtId="0" fontId="0" fillId="35" borderId="28" xfId="0" applyFill="1" applyBorder="1"/>
    <xf numFmtId="2" fontId="5" fillId="34" borderId="19" xfId="0" applyNumberFormat="1" applyFont="1" applyFill="1" applyBorder="1"/>
    <xf numFmtId="2" fontId="0" fillId="35" borderId="0" xfId="0" applyNumberFormat="1" applyFill="1"/>
    <xf numFmtId="2" fontId="0" fillId="34" borderId="0" xfId="0" applyNumberFormat="1" applyFill="1"/>
    <xf numFmtId="2" fontId="0" fillId="35" borderId="28" xfId="0" applyNumberFormat="1" applyFill="1" applyBorder="1"/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zoomScale="175" zoomScaleNormal="175" workbookViewId="0">
      <selection activeCell="G9" sqref="B9:G9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0"/>
      <c r="B3" s="101"/>
      <c r="C3" s="101"/>
      <c r="D3" s="102"/>
      <c r="E3" s="102"/>
      <c r="F3" s="102"/>
      <c r="G3" s="102"/>
      <c r="H3" s="102"/>
      <c r="I3" s="102"/>
      <c r="J3" s="103"/>
      <c r="K3" s="137" t="s">
        <v>102</v>
      </c>
    </row>
    <row r="4" spans="1:11" ht="17.45" customHeight="1">
      <c r="A4" s="104"/>
      <c r="B4" s="32" t="s">
        <v>0</v>
      </c>
      <c r="C4" s="105"/>
      <c r="D4" s="105"/>
      <c r="E4" s="105"/>
      <c r="F4" s="105"/>
      <c r="G4" s="105"/>
      <c r="H4" s="105"/>
      <c r="I4" s="105"/>
      <c r="J4" s="106"/>
      <c r="K4" s="137"/>
    </row>
    <row r="5" spans="1:11" ht="15.75" customHeight="1">
      <c r="A5" s="10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6"/>
      <c r="K5" s="137"/>
    </row>
    <row r="6" spans="1:11" ht="31.7" customHeight="1" thickBot="1">
      <c r="A6" s="10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6"/>
      <c r="K6" s="137"/>
    </row>
    <row r="7" spans="1:11" ht="15.75" customHeight="1">
      <c r="A7" s="104"/>
      <c r="B7" s="35" t="s">
        <v>9</v>
      </c>
      <c r="C7" s="36" t="s">
        <v>106</v>
      </c>
      <c r="D7" s="35" t="s">
        <v>120</v>
      </c>
      <c r="E7" s="110" t="s">
        <v>103</v>
      </c>
      <c r="F7" s="38"/>
      <c r="G7" s="35" t="s">
        <v>104</v>
      </c>
      <c r="H7" s="38"/>
      <c r="I7" s="38"/>
      <c r="J7" s="106"/>
      <c r="K7" s="137"/>
    </row>
    <row r="8" spans="1:11" ht="15.75" customHeight="1">
      <c r="A8" s="104"/>
      <c r="B8" s="35" t="s">
        <v>9</v>
      </c>
      <c r="C8" s="36" t="s">
        <v>130</v>
      </c>
      <c r="D8" s="35" t="s">
        <v>131</v>
      </c>
      <c r="E8" s="110" t="s">
        <v>103</v>
      </c>
      <c r="F8" s="38"/>
      <c r="G8" s="35" t="s">
        <v>104</v>
      </c>
      <c r="H8" s="38"/>
      <c r="I8" s="38"/>
      <c r="J8" s="106"/>
      <c r="K8" s="137"/>
    </row>
    <row r="9" spans="1:11" ht="15.75" customHeight="1">
      <c r="A9" s="104"/>
      <c r="B9" s="39" t="s">
        <v>28</v>
      </c>
      <c r="C9" s="40" t="s">
        <v>119</v>
      </c>
      <c r="D9" s="39" t="s">
        <v>121</v>
      </c>
      <c r="E9" s="111" t="s">
        <v>103</v>
      </c>
      <c r="F9" s="41"/>
      <c r="G9" s="39" t="s">
        <v>105</v>
      </c>
      <c r="H9" s="41"/>
      <c r="I9" s="41"/>
      <c r="J9" s="106"/>
      <c r="K9" s="137"/>
    </row>
    <row r="10" spans="1:11" ht="15.75" customHeight="1">
      <c r="A10" s="104"/>
      <c r="B10" s="35"/>
      <c r="C10" s="36"/>
      <c r="D10" s="38"/>
      <c r="E10" s="37"/>
      <c r="F10" s="38"/>
      <c r="G10" s="38"/>
      <c r="H10" s="38"/>
      <c r="I10" s="38"/>
      <c r="J10" s="106"/>
      <c r="K10" s="137"/>
    </row>
    <row r="11" spans="1:11" ht="15.75" customHeight="1">
      <c r="A11" s="104"/>
      <c r="B11" s="39"/>
      <c r="C11" s="40"/>
      <c r="D11" s="41"/>
      <c r="E11" s="42"/>
      <c r="F11" s="41"/>
      <c r="G11" s="41"/>
      <c r="H11" s="41"/>
      <c r="I11" s="41"/>
      <c r="J11" s="106"/>
      <c r="K11" s="137"/>
    </row>
    <row r="12" spans="1:11" ht="15.75" customHeight="1" thickBot="1">
      <c r="A12" s="104"/>
      <c r="B12" s="43"/>
      <c r="C12" s="44"/>
      <c r="D12" s="43"/>
      <c r="E12" s="45"/>
      <c r="F12" s="46"/>
      <c r="G12" s="46"/>
      <c r="H12" s="46"/>
      <c r="I12" s="46"/>
      <c r="J12" s="106"/>
      <c r="K12" s="137"/>
    </row>
    <row r="13" spans="1:11" ht="13.5" thickBot="1">
      <c r="A13" s="107"/>
      <c r="B13" s="108"/>
      <c r="C13" s="108"/>
      <c r="D13" s="108"/>
      <c r="E13" s="108"/>
      <c r="F13" s="108"/>
      <c r="G13" s="108"/>
      <c r="H13" s="108"/>
      <c r="I13" s="108"/>
      <c r="J13" s="109"/>
      <c r="K13" s="137"/>
    </row>
    <row r="15" spans="1:11" ht="15.75" customHeight="1"/>
    <row r="16" spans="1:11" ht="15.75" customHeight="1" thickBot="1">
      <c r="B16" s="136" t="s">
        <v>101</v>
      </c>
      <c r="C16" s="136"/>
    </row>
    <row r="17" spans="2:3" ht="15.75" customHeight="1">
      <c r="B17" s="96" t="s">
        <v>9</v>
      </c>
      <c r="C17" s="96" t="s">
        <v>31</v>
      </c>
    </row>
    <row r="18" spans="2:3" ht="15.75" customHeight="1">
      <c r="B18" s="97" t="s">
        <v>27</v>
      </c>
      <c r="C18" s="97" t="s">
        <v>32</v>
      </c>
    </row>
    <row r="19" spans="2:3" ht="15.75" customHeight="1">
      <c r="B19" s="98" t="s">
        <v>28</v>
      </c>
      <c r="C19" s="98" t="s">
        <v>33</v>
      </c>
    </row>
    <row r="20" spans="2:3">
      <c r="B20" s="97" t="s">
        <v>29</v>
      </c>
      <c r="C20" s="97" t="s">
        <v>34</v>
      </c>
    </row>
    <row r="21" spans="2:3" ht="13.5" thickBot="1">
      <c r="B21" s="99" t="s">
        <v>30</v>
      </c>
      <c r="C21" s="99" t="s">
        <v>35</v>
      </c>
    </row>
  </sheetData>
  <mergeCells count="2">
    <mergeCell ref="B16:C16"/>
    <mergeCell ref="K3:K1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5"/>
  <sheetViews>
    <sheetView zoomScale="220" zoomScaleNormal="220" workbookViewId="0">
      <selection activeCell="E13" sqref="E13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115</v>
      </c>
      <c r="E7" s="110" t="s">
        <v>116</v>
      </c>
      <c r="F7" s="35" t="s">
        <v>103</v>
      </c>
      <c r="G7" s="35" t="s">
        <v>107</v>
      </c>
      <c r="H7" s="119" t="s">
        <v>134</v>
      </c>
      <c r="I7" s="38"/>
      <c r="J7" s="38"/>
    </row>
    <row r="8" spans="1:10" ht="15.75" customHeight="1">
      <c r="B8" s="35" t="s">
        <v>45</v>
      </c>
      <c r="C8" s="36"/>
      <c r="D8" s="35" t="s">
        <v>132</v>
      </c>
      <c r="E8" s="110" t="s">
        <v>133</v>
      </c>
      <c r="F8" s="35" t="s">
        <v>103</v>
      </c>
      <c r="G8" s="35" t="s">
        <v>107</v>
      </c>
      <c r="H8" s="35" t="s">
        <v>105</v>
      </c>
      <c r="I8" s="38"/>
      <c r="J8" s="38"/>
    </row>
    <row r="9" spans="1:10" ht="15.75" customHeight="1">
      <c r="B9" s="39" t="s">
        <v>20</v>
      </c>
      <c r="C9" s="40"/>
      <c r="D9" s="39" t="s">
        <v>117</v>
      </c>
      <c r="E9" s="111" t="s">
        <v>118</v>
      </c>
      <c r="F9" s="39" t="s">
        <v>103</v>
      </c>
      <c r="G9" s="39" t="s">
        <v>109</v>
      </c>
      <c r="H9" s="39" t="s">
        <v>104</v>
      </c>
      <c r="I9" s="41"/>
      <c r="J9" s="41"/>
    </row>
    <row r="10" spans="1:10" ht="15.75" customHeight="1">
      <c r="B10" s="35" t="s">
        <v>20</v>
      </c>
      <c r="C10" s="36"/>
      <c r="D10" s="35" t="s">
        <v>127</v>
      </c>
      <c r="E10" s="110" t="s">
        <v>128</v>
      </c>
      <c r="F10" s="35" t="s">
        <v>103</v>
      </c>
      <c r="G10" s="35" t="s">
        <v>129</v>
      </c>
      <c r="H10" s="35" t="s">
        <v>104</v>
      </c>
      <c r="I10" s="38"/>
      <c r="J10" s="38"/>
    </row>
    <row r="11" spans="1:10" ht="15.75" customHeight="1">
      <c r="B11" s="39"/>
      <c r="C11" s="40"/>
      <c r="D11" s="41"/>
      <c r="E11" s="42"/>
      <c r="F11" s="41"/>
      <c r="G11" s="41"/>
      <c r="H11" s="41"/>
      <c r="I11" s="41"/>
      <c r="J11" s="41"/>
    </row>
    <row r="12" spans="1:10" ht="15.75" customHeight="1">
      <c r="B12" s="35"/>
      <c r="C12" s="36"/>
      <c r="D12" s="38"/>
      <c r="E12" s="37"/>
      <c r="F12" s="38"/>
      <c r="G12" s="38"/>
      <c r="H12" s="38"/>
      <c r="I12" s="38"/>
      <c r="J12" s="38"/>
    </row>
    <row r="13" spans="1:10" ht="15.75" customHeight="1" thickBot="1">
      <c r="B13" s="50"/>
      <c r="C13" s="51"/>
      <c r="D13" s="52"/>
      <c r="E13" s="52"/>
      <c r="F13" s="53"/>
      <c r="G13" s="53"/>
      <c r="H13" s="53"/>
      <c r="I13" s="53"/>
      <c r="J13" s="53"/>
    </row>
    <row r="15" spans="1:10">
      <c r="E15" s="54"/>
    </row>
    <row r="17" spans="2:5">
      <c r="B17" s="54" t="s">
        <v>45</v>
      </c>
      <c r="C17" s="54" t="s">
        <v>60</v>
      </c>
    </row>
    <row r="18" spans="2:5">
      <c r="B18" s="54" t="s">
        <v>46</v>
      </c>
      <c r="C18" s="54" t="s">
        <v>61</v>
      </c>
    </row>
    <row r="19" spans="2:5">
      <c r="B19" s="54" t="s">
        <v>47</v>
      </c>
      <c r="C19" s="54" t="s">
        <v>62</v>
      </c>
    </row>
    <row r="20" spans="2:5">
      <c r="B20" s="54" t="s">
        <v>48</v>
      </c>
      <c r="C20" s="54" t="s">
        <v>63</v>
      </c>
    </row>
    <row r="21" spans="2:5">
      <c r="B21" s="54" t="s">
        <v>49</v>
      </c>
      <c r="C21" s="54" t="s">
        <v>64</v>
      </c>
      <c r="E21" s="54" t="s">
        <v>110</v>
      </c>
    </row>
    <row r="22" spans="2:5">
      <c r="B22" s="54" t="s">
        <v>21</v>
      </c>
      <c r="C22" s="54" t="s">
        <v>65</v>
      </c>
      <c r="E22" s="54" t="s">
        <v>69</v>
      </c>
    </row>
    <row r="23" spans="2:5">
      <c r="B23" s="54" t="s">
        <v>50</v>
      </c>
      <c r="C23" s="54" t="s">
        <v>66</v>
      </c>
      <c r="E23" s="54" t="s">
        <v>70</v>
      </c>
    </row>
    <row r="24" spans="2:5">
      <c r="B24" s="54" t="s">
        <v>20</v>
      </c>
      <c r="C24" s="54" t="s">
        <v>67</v>
      </c>
      <c r="E24" s="54" t="s">
        <v>69</v>
      </c>
    </row>
    <row r="25" spans="2:5">
      <c r="B25" s="54" t="s">
        <v>51</v>
      </c>
      <c r="C25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A3" zoomScale="220" zoomScaleNormal="220" workbookViewId="0">
      <selection activeCell="E8" sqref="E8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6.25" thickBot="1">
      <c r="A6" s="5"/>
      <c r="B6" s="29" t="s">
        <v>71</v>
      </c>
      <c r="C6" s="29" t="s">
        <v>55</v>
      </c>
      <c r="D6" s="29" t="s">
        <v>72</v>
      </c>
      <c r="E6" s="29" t="s">
        <v>114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5" thickBot="1">
      <c r="A7" s="5"/>
      <c r="B7" s="112" t="s">
        <v>111</v>
      </c>
      <c r="C7" s="112"/>
      <c r="D7" s="112"/>
      <c r="E7" s="112" t="s">
        <v>112</v>
      </c>
      <c r="F7" s="112" t="s">
        <v>113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SEC_Processes!D9</f>
        <v>MIN_EX_BROWN_COAL</v>
      </c>
      <c r="C8" s="15" t="str">
        <f>SEC_Processes!E9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 t="str">
        <f>SEC_Processes!D10</f>
        <v>MIN_EX_WIND_ON</v>
      </c>
      <c r="C9" s="20" t="str">
        <f>SEC_Processes!E10</f>
        <v>Wind Mine</v>
      </c>
      <c r="D9" s="21" t="str">
        <f>SEC_Comm!C8</f>
        <v>WIND_ON</v>
      </c>
      <c r="E9" s="116">
        <v>1E-3</v>
      </c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6"/>
  <sheetViews>
    <sheetView zoomScale="190" zoomScaleNormal="190" workbookViewId="0">
      <selection activeCell="F12" sqref="F12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1" width="11.42578125" customWidth="1"/>
    <col min="12" max="12" width="8.5703125" bestFit="1" customWidth="1"/>
  </cols>
  <sheetData>
    <row r="2" spans="2:12" ht="18">
      <c r="B2" s="93" t="s">
        <v>96</v>
      </c>
      <c r="C2" s="55"/>
      <c r="D2" s="55"/>
      <c r="E2" s="55"/>
      <c r="F2" s="55"/>
      <c r="I2" s="73"/>
      <c r="J2" s="74"/>
      <c r="K2" s="75"/>
      <c r="L2" s="76"/>
    </row>
    <row r="3" spans="2:12">
      <c r="B3" s="77"/>
      <c r="C3" s="78"/>
      <c r="E3" s="72"/>
      <c r="F3" s="72"/>
      <c r="I3" s="73"/>
      <c r="J3" s="74"/>
      <c r="K3" s="75"/>
      <c r="L3" s="76"/>
    </row>
    <row r="4" spans="2:12">
      <c r="E4" s="60" t="s">
        <v>22</v>
      </c>
      <c r="F4" s="60"/>
      <c r="G4" s="79"/>
      <c r="H4" s="79"/>
      <c r="I4" s="79"/>
      <c r="J4" s="80"/>
      <c r="K4" s="80"/>
      <c r="L4" s="80"/>
    </row>
    <row r="5" spans="2:12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117" t="s">
        <v>83</v>
      </c>
      <c r="H5" s="117" t="s">
        <v>84</v>
      </c>
      <c r="I5" s="83" t="s">
        <v>86</v>
      </c>
      <c r="J5" s="83" t="s">
        <v>87</v>
      </c>
      <c r="K5" s="83" t="s">
        <v>88</v>
      </c>
    </row>
    <row r="6" spans="2:12" ht="39" thickBot="1">
      <c r="B6" s="29" t="s">
        <v>71</v>
      </c>
      <c r="C6" s="29" t="s">
        <v>55</v>
      </c>
      <c r="D6" s="29" t="s">
        <v>89</v>
      </c>
      <c r="E6" s="29" t="s">
        <v>72</v>
      </c>
      <c r="F6" s="114" t="s">
        <v>90</v>
      </c>
      <c r="G6" s="114" t="s">
        <v>91</v>
      </c>
      <c r="H6" s="114" t="s">
        <v>92</v>
      </c>
      <c r="I6" s="114" t="s">
        <v>93</v>
      </c>
      <c r="J6" s="114" t="s">
        <v>94</v>
      </c>
      <c r="K6" s="114" t="s">
        <v>95</v>
      </c>
    </row>
    <row r="7" spans="2:12" ht="26.25" thickBot="1">
      <c r="B7" s="112" t="s">
        <v>111</v>
      </c>
      <c r="C7" s="112"/>
      <c r="D7" s="112"/>
      <c r="E7" s="112"/>
      <c r="F7" s="115" t="s">
        <v>107</v>
      </c>
      <c r="G7" s="115" t="s">
        <v>122</v>
      </c>
      <c r="H7" s="115" t="s">
        <v>123</v>
      </c>
      <c r="I7" s="115" t="s">
        <v>124</v>
      </c>
      <c r="J7" s="115" t="s">
        <v>125</v>
      </c>
      <c r="K7" s="115" t="s">
        <v>126</v>
      </c>
    </row>
    <row r="8" spans="2:12">
      <c r="B8" s="62" t="str">
        <f>SEC_Processes!D7</f>
        <v>ELE_EX_BELCHATOW</v>
      </c>
      <c r="C8" s="62" t="str">
        <f>SEC_Processes!E7</f>
        <v>Belchatow Power Plant</v>
      </c>
      <c r="D8" s="85" t="str">
        <f>SEC_Comm!C7</f>
        <v>BROWN_COAL</v>
      </c>
      <c r="E8" s="85" t="str">
        <f>SEC_Comm!C9</f>
        <v>ELEC_HV</v>
      </c>
      <c r="F8" s="86">
        <v>6.5</v>
      </c>
      <c r="G8" s="86">
        <v>0.3</v>
      </c>
      <c r="H8" s="87">
        <v>31.536000000000001</v>
      </c>
      <c r="I8" s="87">
        <v>1</v>
      </c>
      <c r="J8" s="17">
        <v>1</v>
      </c>
      <c r="K8" s="87">
        <v>1</v>
      </c>
    </row>
    <row r="9" spans="2:12" ht="13.5" thickBot="1">
      <c r="B9" s="88" t="str">
        <f>SEC_Processes!D8</f>
        <v>ELE_EX_WIND_TURBINE</v>
      </c>
      <c r="C9" s="88" t="str">
        <f>SEC_Processes!E8</f>
        <v>Wind Turbine Onshore</v>
      </c>
      <c r="D9" s="89" t="str">
        <f>SEC_Comm!C8</f>
        <v>WIND_ON</v>
      </c>
      <c r="E9" s="89" t="str">
        <f>SEC_Comm!C9</f>
        <v>ELEC_HV</v>
      </c>
      <c r="F9" s="90">
        <v>1.345</v>
      </c>
      <c r="G9" s="90">
        <v>1</v>
      </c>
      <c r="H9" s="91">
        <v>31.536000000000001</v>
      </c>
      <c r="I9" s="91">
        <v>0.33</v>
      </c>
      <c r="J9" s="92">
        <v>1</v>
      </c>
      <c r="K9" s="92"/>
    </row>
    <row r="12" spans="2:12">
      <c r="E12" s="54"/>
      <c r="H12" s="54"/>
    </row>
    <row r="13" spans="2:12">
      <c r="E13" s="54"/>
      <c r="H13" s="54"/>
    </row>
    <row r="14" spans="2:12">
      <c r="E14" s="113"/>
    </row>
    <row r="15" spans="2:12">
      <c r="E15" s="113"/>
      <c r="F15" s="54"/>
      <c r="G15" s="118"/>
    </row>
    <row r="16" spans="2:12">
      <c r="F16" s="54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34"/>
  <sheetViews>
    <sheetView tabSelected="1" topLeftCell="A10" zoomScale="240" zoomScaleNormal="240" workbookViewId="0">
      <selection activeCell="E20" sqref="E20"/>
    </sheetView>
  </sheetViews>
  <sheetFormatPr defaultRowHeight="12.75"/>
  <cols>
    <col min="2" max="2" width="17.140625" customWidth="1"/>
    <col min="3" max="11" width="11.42578125" customWidth="1"/>
  </cols>
  <sheetData>
    <row r="2" spans="2:11" ht="18">
      <c r="B2" s="93" t="s">
        <v>100</v>
      </c>
      <c r="C2" s="55"/>
      <c r="D2" s="55"/>
      <c r="E2" s="55"/>
      <c r="F2" s="55"/>
      <c r="G2" s="55"/>
      <c r="H2" s="55"/>
      <c r="I2" s="73"/>
      <c r="J2" s="74"/>
      <c r="K2" s="75"/>
    </row>
    <row r="3" spans="2:11">
      <c r="B3" s="77"/>
      <c r="C3" s="78"/>
      <c r="E3" s="72"/>
      <c r="F3" s="72"/>
      <c r="I3" s="73"/>
      <c r="J3" s="74"/>
      <c r="K3" s="75"/>
    </row>
    <row r="4" spans="2:11">
      <c r="E4" s="60" t="s">
        <v>22</v>
      </c>
      <c r="F4" s="60"/>
      <c r="G4" s="79"/>
      <c r="H4" s="79"/>
      <c r="I4" s="79"/>
      <c r="J4" s="80"/>
      <c r="K4" s="80"/>
    </row>
    <row r="5" spans="2:11">
      <c r="B5" s="81" t="s">
        <v>13</v>
      </c>
      <c r="C5" s="82" t="s">
        <v>81</v>
      </c>
      <c r="D5" s="81" t="s">
        <v>82</v>
      </c>
      <c r="E5" s="81" t="s">
        <v>23</v>
      </c>
      <c r="F5" s="83" t="s">
        <v>85</v>
      </c>
      <c r="G5" s="83" t="s">
        <v>83</v>
      </c>
      <c r="H5" s="83" t="s">
        <v>84</v>
      </c>
      <c r="I5" s="83" t="s">
        <v>86</v>
      </c>
      <c r="J5" s="83" t="s">
        <v>87</v>
      </c>
      <c r="K5" s="83" t="s">
        <v>88</v>
      </c>
    </row>
    <row r="6" spans="2:11" ht="39" thickBot="1">
      <c r="B6" s="29" t="s">
        <v>71</v>
      </c>
      <c r="C6" s="29" t="s">
        <v>55</v>
      </c>
      <c r="D6" s="29" t="s">
        <v>89</v>
      </c>
      <c r="E6" s="29" t="s">
        <v>72</v>
      </c>
      <c r="F6" s="84" t="s">
        <v>90</v>
      </c>
      <c r="G6" s="84" t="s">
        <v>91</v>
      </c>
      <c r="H6" s="84" t="s">
        <v>92</v>
      </c>
      <c r="I6" s="84" t="s">
        <v>93</v>
      </c>
      <c r="J6" s="84" t="s">
        <v>94</v>
      </c>
      <c r="K6" s="84" t="s">
        <v>95</v>
      </c>
    </row>
    <row r="7" spans="2:11">
      <c r="B7" s="62"/>
      <c r="C7" s="62"/>
      <c r="D7" s="85"/>
      <c r="E7" s="85"/>
      <c r="F7" s="86"/>
      <c r="G7" s="86"/>
      <c r="H7" s="87"/>
      <c r="I7" s="87"/>
      <c r="J7" s="17"/>
      <c r="K7" s="87"/>
    </row>
    <row r="8" spans="2:11" ht="13.5" thickBot="1">
      <c r="B8" s="88"/>
      <c r="C8" s="88"/>
      <c r="D8" s="89"/>
      <c r="E8" s="89"/>
      <c r="F8" s="90"/>
      <c r="G8" s="90"/>
      <c r="H8" s="91"/>
      <c r="I8" s="91"/>
      <c r="J8" s="92"/>
      <c r="K8" s="92"/>
    </row>
    <row r="10" spans="2:11" ht="18">
      <c r="B10" s="93" t="s">
        <v>99</v>
      </c>
      <c r="C10" s="55"/>
      <c r="D10" s="55"/>
      <c r="E10" s="55"/>
      <c r="F10" s="55"/>
      <c r="G10" s="55"/>
      <c r="H10" s="55"/>
    </row>
    <row r="15" spans="2:11">
      <c r="B15" s="60" t="s">
        <v>97</v>
      </c>
    </row>
    <row r="16" spans="2:11">
      <c r="B16" s="81" t="s">
        <v>2</v>
      </c>
      <c r="C16" s="94">
        <v>2020</v>
      </c>
      <c r="D16" s="94">
        <v>2021</v>
      </c>
      <c r="E16" s="95">
        <v>2025</v>
      </c>
    </row>
    <row r="17" spans="2:7" ht="26.25" thickBot="1">
      <c r="B17" s="29" t="s">
        <v>98</v>
      </c>
      <c r="C17" s="138" t="s">
        <v>108</v>
      </c>
      <c r="D17" s="138"/>
      <c r="E17" s="138"/>
    </row>
    <row r="18" spans="2:7">
      <c r="B18" s="62" t="str">
        <f>SEC_Comm!C9</f>
        <v>ELEC_HV</v>
      </c>
      <c r="C18" s="85">
        <v>200</v>
      </c>
      <c r="D18" s="85">
        <f>C18*1.1</f>
        <v>220.00000000000003</v>
      </c>
      <c r="E18" s="85">
        <f>D18*1.1</f>
        <v>242.00000000000006</v>
      </c>
      <c r="F18" s="85"/>
      <c r="G18" s="86"/>
    </row>
    <row r="19" spans="2:7" ht="13.5" thickBot="1">
      <c r="B19" s="88"/>
      <c r="C19" s="89"/>
      <c r="D19" s="89"/>
      <c r="E19" s="90"/>
    </row>
    <row r="22" spans="2:7">
      <c r="B22" s="60"/>
    </row>
    <row r="23" spans="2:7">
      <c r="B23" s="81"/>
      <c r="C23" s="94"/>
      <c r="D23" s="95"/>
    </row>
    <row r="24" spans="2:7" ht="13.5" thickBot="1">
      <c r="B24" s="121"/>
      <c r="C24" s="122"/>
      <c r="D24" s="122"/>
    </row>
    <row r="25" spans="2:7">
      <c r="B25" s="123"/>
      <c r="C25" s="124"/>
      <c r="D25" s="132"/>
    </row>
    <row r="26" spans="2:7">
      <c r="B26" s="125"/>
      <c r="C26" s="126"/>
      <c r="D26" s="133"/>
    </row>
    <row r="27" spans="2:7">
      <c r="B27" s="127"/>
      <c r="C27" s="128"/>
      <c r="D27" s="134"/>
    </row>
    <row r="28" spans="2:7">
      <c r="B28" s="125"/>
      <c r="C28" s="129"/>
      <c r="D28" s="133"/>
    </row>
    <row r="29" spans="2:7">
      <c r="B29" s="127"/>
      <c r="C29" s="128"/>
      <c r="D29" s="134"/>
    </row>
    <row r="30" spans="2:7">
      <c r="B30" s="125"/>
      <c r="C30" s="129"/>
      <c r="D30" s="133"/>
    </row>
    <row r="31" spans="2:7">
      <c r="B31" s="127"/>
      <c r="C31" s="128"/>
      <c r="D31" s="134"/>
    </row>
    <row r="32" spans="2:7" ht="13.5" thickBot="1">
      <c r="B32" s="130"/>
      <c r="C32" s="131"/>
      <c r="D32" s="135"/>
    </row>
    <row r="34" spans="4:4">
      <c r="D34" s="12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39" t="s">
        <v>80</v>
      </c>
      <c r="E6" s="139"/>
      <c r="F6" s="139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2024-11-27T12:36:47Z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